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V:\AreCon\0_Proyectos\En_Curso\EU_EPISCOPE\03 Tareas\Pilot action\Building stock energy performance indicators\"/>
    </mc:Choice>
  </mc:AlternateContent>
  <bookViews>
    <workbookView xWindow="120" yWindow="135" windowWidth="19440" windowHeight="11700" firstSheet="9" activeTab="13"/>
  </bookViews>
  <sheets>
    <sheet name="Cover" sheetId="15" r:id="rId1"/>
    <sheet name="About" sheetId="14" r:id="rId2"/>
    <sheet name="Data Info" sheetId="1" r:id="rId3"/>
    <sheet name="Monitoring Indicators" sheetId="2" r:id="rId4"/>
    <sheet name="Scenario Indicators &lt;1&gt;" sheetId="3" r:id="rId5"/>
    <sheet name="Scenario Indicators &lt;2&gt;" sheetId="19" r:id="rId6"/>
    <sheet name="Scenario Indicators &lt;3&gt;" sheetId="20" r:id="rId7"/>
    <sheet name="Energy Balance &lt;1&gt;" sheetId="5" r:id="rId8"/>
    <sheet name="Energy Balance &lt;2&gt;" sheetId="22" r:id="rId9"/>
    <sheet name="Energy Balance &lt;3&gt;" sheetId="23" r:id="rId10"/>
    <sheet name="SOURCE SR2+3 - Energy Balance" sheetId="9" state="hidden" r:id="rId11"/>
    <sheet name="Summary Indicators" sheetId="7" r:id="rId12"/>
    <sheet name="SOURCE SR2+3 - Summary Ind" sheetId="10" state="hidden" r:id="rId13"/>
    <sheet name="Basic Case Details" sheetId="8" r:id="rId14"/>
    <sheet name="SOURCE TABULA.xlsm - Basic Case" sheetId="11" state="hidden" r:id="rId15"/>
  </sheets>
  <externalReferences>
    <externalReference r:id="rId16"/>
  </externalReferences>
  <definedNames>
    <definedName name="_xlnm.Print_Area" localSheetId="1">About!$B$1:$R$1</definedName>
    <definedName name="_xlnm.Print_Area" localSheetId="0">Cover!$B$1:$AO$57</definedName>
    <definedName name="_xlnm.Print_Area" localSheetId="7">'Energy Balance &lt;1&gt;'!$A$1:$F$28</definedName>
    <definedName name="_xlnm.Print_Area" localSheetId="8">'Energy Balance &lt;2&gt;'!$A$1:$F$28</definedName>
    <definedName name="_xlnm.Print_Area" localSheetId="9">'Energy Balance &lt;3&gt;'!$A$1:$F$28</definedName>
    <definedName name="Date_Version">[1]Settings!$E$5</definedName>
    <definedName name="Z_58B47E16_6249_41A4_8180_A5063E9E97F8_.wvu.Cols" localSheetId="7" hidden="1">'Energy Balance &lt;1&gt;'!#REF!</definedName>
    <definedName name="Z_58B47E16_6249_41A4_8180_A5063E9E97F8_.wvu.Cols" localSheetId="8" hidden="1">'Energy Balance &lt;2&gt;'!#REF!</definedName>
    <definedName name="Z_58B47E16_6249_41A4_8180_A5063E9E97F8_.wvu.Cols" localSheetId="9" hidden="1">'Energy Balance &lt;3&gt;'!#REF!</definedName>
    <definedName name="Z_58B47E16_6249_41A4_8180_A5063E9E97F8_.wvu.Rows" localSheetId="7" hidden="1">'Energy Balance &lt;1&gt;'!#REF!</definedName>
    <definedName name="Z_58B47E16_6249_41A4_8180_A5063E9E97F8_.wvu.Rows" localSheetId="8" hidden="1">'Energy Balance &lt;2&gt;'!#REF!</definedName>
    <definedName name="Z_58B47E16_6249_41A4_8180_A5063E9E97F8_.wvu.Rows" localSheetId="9" hidden="1">'Energy Balance &lt;3&gt;'!#REF!</definedName>
    <definedName name="Z_58B47E16_6249_41A4_8180_A5063E9E97F8_.wvu.Rows" localSheetId="4" hidden="1">'Scenario Indicators &lt;1&gt;'!#REF!</definedName>
    <definedName name="Z_58B47E16_6249_41A4_8180_A5063E9E97F8_.wvu.Rows" localSheetId="5" hidden="1">'Scenario Indicators &lt;2&gt;'!#REF!</definedName>
    <definedName name="Z_58B47E16_6249_41A4_8180_A5063E9E97F8_.wvu.Rows" localSheetId="6" hidden="1">'Scenario Indicators &lt;3&gt;'!#REF!</definedName>
  </definedNames>
  <calcPr calcId="152511" iterate="1" calcOnSave="0"/>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F17" i="7" l="1"/>
  <c r="E17" i="7"/>
  <c r="E15" i="7"/>
  <c r="E16" i="7"/>
  <c r="E34" i="23"/>
  <c r="E33" i="23"/>
  <c r="E19" i="23"/>
  <c r="D19" i="23"/>
  <c r="E34" i="22"/>
  <c r="E33" i="22"/>
  <c r="E19" i="22"/>
  <c r="D19" i="22"/>
  <c r="D19" i="5" l="1"/>
  <c r="E68" i="2"/>
  <c r="C68" i="2"/>
  <c r="E59" i="2"/>
  <c r="C59" i="2"/>
  <c r="F16" i="7" l="1"/>
  <c r="F15" i="7"/>
  <c r="E34" i="5"/>
  <c r="E33" i="5"/>
  <c r="E19" i="5"/>
  <c r="E171" i="9" l="1"/>
  <c r="E169" i="9"/>
  <c r="P169" i="9" s="1"/>
  <c r="P168" i="9"/>
  <c r="P167" i="9"/>
  <c r="P166" i="9"/>
  <c r="P165" i="9"/>
  <c r="P164" i="9"/>
  <c r="P163" i="9"/>
  <c r="P162" i="9"/>
  <c r="P161" i="9"/>
  <c r="P160" i="9"/>
  <c r="E158" i="9"/>
  <c r="P158" i="9" s="1"/>
  <c r="P157" i="9"/>
  <c r="P156" i="9"/>
  <c r="P155" i="9"/>
  <c r="P154" i="9"/>
  <c r="P153" i="9"/>
  <c r="P152" i="9"/>
  <c r="P151" i="9"/>
  <c r="P150" i="9"/>
  <c r="P149" i="9"/>
  <c r="E147" i="9"/>
  <c r="P147" i="9" s="1"/>
  <c r="P146" i="9"/>
  <c r="P145" i="9"/>
  <c r="P144" i="9"/>
  <c r="P143" i="9"/>
  <c r="P142" i="9"/>
  <c r="P141" i="9"/>
  <c r="P140" i="9"/>
  <c r="E138" i="9"/>
  <c r="P138" i="9" s="1"/>
  <c r="P137" i="9"/>
  <c r="P136" i="9"/>
  <c r="P135" i="9"/>
  <c r="P134" i="9"/>
  <c r="P133" i="9"/>
  <c r="P132" i="9"/>
  <c r="P131" i="9"/>
  <c r="E129" i="9"/>
  <c r="P129" i="9" s="1"/>
  <c r="P128" i="9"/>
  <c r="P127" i="9"/>
  <c r="P126" i="9"/>
  <c r="P125" i="9"/>
  <c r="P124" i="9"/>
  <c r="P123" i="9"/>
  <c r="P122" i="9"/>
  <c r="E120" i="9"/>
  <c r="P120" i="9" s="1"/>
  <c r="P119" i="9"/>
  <c r="P118" i="9"/>
  <c r="P117" i="9"/>
  <c r="P116" i="9"/>
  <c r="P115" i="9"/>
  <c r="P114" i="9"/>
  <c r="P113" i="9"/>
  <c r="E111" i="9"/>
  <c r="P111" i="9" s="1"/>
  <c r="P110" i="9"/>
  <c r="P109" i="9"/>
  <c r="P108" i="9"/>
  <c r="P107" i="9"/>
  <c r="P106" i="9"/>
  <c r="P105" i="9"/>
  <c r="E103" i="9"/>
  <c r="P103" i="9" s="1"/>
  <c r="P102" i="9"/>
  <c r="P101" i="9"/>
  <c r="P100" i="9"/>
  <c r="P99" i="9"/>
  <c r="P98" i="9"/>
  <c r="P97" i="9"/>
  <c r="P96" i="9"/>
  <c r="E94" i="9"/>
  <c r="P94" i="9" s="1"/>
  <c r="P93" i="9"/>
  <c r="P92" i="9"/>
  <c r="P91" i="9"/>
  <c r="P90" i="9"/>
  <c r="P89" i="9"/>
  <c r="P88" i="9"/>
  <c r="P87" i="9"/>
  <c r="E77" i="9"/>
  <c r="P77" i="9" s="1"/>
  <c r="P76" i="9"/>
  <c r="P75" i="9"/>
  <c r="P74" i="9"/>
  <c r="P73" i="9"/>
  <c r="P72" i="9"/>
  <c r="P71" i="9"/>
  <c r="P70" i="9"/>
  <c r="E68" i="9"/>
  <c r="P68" i="9" s="1"/>
  <c r="P67" i="9"/>
  <c r="P66" i="9"/>
  <c r="P65" i="9"/>
  <c r="P64" i="9"/>
  <c r="P63" i="9"/>
  <c r="P62" i="9"/>
  <c r="P61" i="9"/>
  <c r="E51" i="9"/>
  <c r="P51" i="9" s="1"/>
  <c r="P50" i="9"/>
  <c r="P49" i="9"/>
  <c r="P48" i="9"/>
  <c r="P47" i="9"/>
  <c r="P46" i="9"/>
  <c r="P45" i="9"/>
  <c r="P44" i="9"/>
  <c r="E42" i="9"/>
  <c r="P42" i="9" s="1"/>
  <c r="P41" i="9"/>
  <c r="P40" i="9"/>
  <c r="P37" i="9"/>
  <c r="P36" i="9"/>
  <c r="P35" i="9"/>
  <c r="N35" i="9"/>
  <c r="L35" i="9"/>
  <c r="K35" i="9"/>
  <c r="I35" i="9"/>
  <c r="P34" i="9"/>
  <c r="P33" i="9"/>
  <c r="P32" i="9"/>
  <c r="P31" i="9"/>
  <c r="P30" i="9"/>
  <c r="E29" i="9"/>
  <c r="E38" i="9" s="1"/>
  <c r="P38" i="9" s="1"/>
  <c r="K18" i="9"/>
  <c r="J18" i="9"/>
  <c r="I18" i="9"/>
  <c r="H18" i="9"/>
  <c r="G18" i="9"/>
  <c r="F18" i="9"/>
  <c r="E18" i="9"/>
  <c r="E19" i="9" s="1"/>
  <c r="P19" i="9" s="1"/>
  <c r="P17" i="9"/>
  <c r="P16" i="9"/>
  <c r="P15" i="9"/>
  <c r="P14" i="9"/>
  <c r="P13" i="9"/>
  <c r="P12" i="9"/>
  <c r="P18" i="9" l="1"/>
  <c r="P29" i="9"/>
</calcChain>
</file>

<file path=xl/sharedStrings.xml><?xml version="1.0" encoding="utf-8"?>
<sst xmlns="http://schemas.openxmlformats.org/spreadsheetml/2006/main" count="9858" uniqueCount="521">
  <si>
    <t>M.3.1.1 Centralisation of space heating system</t>
  </si>
  <si>
    <t>district heating</t>
  </si>
  <si>
    <t>room heating</t>
  </si>
  <si>
    <t>M.3.1.2 Main energy carrier for space heating</t>
  </si>
  <si>
    <t>oil</t>
  </si>
  <si>
    <t>coal</t>
  </si>
  <si>
    <t>wood/biomass</t>
  </si>
  <si>
    <t>electricity</t>
  </si>
  <si>
    <t>M.3.1.3. Main heat generation system for space heating</t>
  </si>
  <si>
    <t>M.3.1 Main Heat Supply Systems for Space Heating</t>
  </si>
  <si>
    <t>state of the building stock</t>
  </si>
  <si>
    <t>Complete building stock</t>
  </si>
  <si>
    <t>Old building stock</t>
  </si>
  <si>
    <t>New buildings</t>
  </si>
  <si>
    <t>M.3.3 Main System of Hot Water Supply</t>
  </si>
  <si>
    <t>apart from additional solar thermal systems (see above)</t>
  </si>
  <si>
    <t>M.3.3.1 Main Energy carrier for hot water supply</t>
  </si>
  <si>
    <t>gas</t>
  </si>
  <si>
    <t>M.3.3.2 Main heat generation system for hot water supply</t>
  </si>
  <si>
    <t>percentages related to....</t>
  </si>
  <si>
    <t>insulation improved (from original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</si>
  <si>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</si>
  <si>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</si>
  <si>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</si>
  <si>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</si>
  <si>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</si>
  <si>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</si>
  <si>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</si>
  <si>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level 0 (U &gt; 0,7 W/m²K)</t>
  </si>
  <si>
    <t>level 1 (0,7 W/m²K &gt;= U &gt; 0,3 W/m²K)</t>
  </si>
  <si>
    <t>level 2 (0,3 W/m²K &gt;= U  &gt; 0,20 W/m²K)</t>
  </si>
  <si>
    <t>level 3 (U &lt;= 0,20 W/m²K )</t>
  </si>
  <si>
    <t xml:space="preserve">levels of roof/upper floor ceiling insulation (area-weigthed):  </t>
  </si>
  <si>
    <t xml:space="preserve">levels of ground floor / cellar ceiling insulation (area-weigthed):  </t>
  </si>
  <si>
    <t xml:space="preserve">levels of window insulation (area-weigthed):  </t>
  </si>
  <si>
    <r>
      <t>bs</t>
    </r>
    <r>
      <rPr>
        <vertAlign val="subscript"/>
        <sz val="10"/>
        <rFont val="Arial"/>
        <family val="2"/>
      </rPr>
      <t>2015</t>
    </r>
  </si>
  <si>
    <r>
      <t>bs</t>
    </r>
    <r>
      <rPr>
        <vertAlign val="subscript"/>
        <sz val="10"/>
        <rFont val="Arial"/>
        <family val="2"/>
      </rPr>
      <t>2020</t>
    </r>
  </si>
  <si>
    <r>
      <t>TABULA/EPISCOPE reference area [10</t>
    </r>
    <r>
      <rPr>
        <b/>
        <vertAlign val="superscript"/>
        <sz val="10"/>
        <rFont val="Arial"/>
        <family val="2"/>
      </rPr>
      <t>9</t>
    </r>
    <r>
      <rPr>
        <b/>
        <sz val="10"/>
        <rFont val="Arial"/>
        <family val="2"/>
      </rPr>
      <t xml:space="preserve"> m²]</t>
    </r>
  </si>
  <si>
    <t>Required heat amounts</t>
  </si>
  <si>
    <t>wood / biomass</t>
  </si>
  <si>
    <t>electric energy (used for heat supply)</t>
  </si>
  <si>
    <t>natural gas</t>
  </si>
  <si>
    <t>Values related to the reference area</t>
  </si>
  <si>
    <t>Powers of ten used in the table above</t>
  </si>
  <si>
    <t>Area</t>
  </si>
  <si>
    <t>Energy</t>
  </si>
  <si>
    <t>kWh/yr</t>
  </si>
  <si>
    <t>EPISCOPE Case Studies - Documentation of Energy Performance Indicators</t>
  </si>
  <si>
    <t>About this Workbook</t>
  </si>
  <si>
    <t>►</t>
  </si>
  <si>
    <t>Template version:</t>
  </si>
  <si>
    <t>Country</t>
  </si>
  <si>
    <t>Building Stock</t>
  </si>
  <si>
    <t>DE</t>
  </si>
  <si>
    <t>Scenario &lt;1&gt;</t>
  </si>
  <si>
    <t>Scenario &lt;2&gt;</t>
  </si>
  <si>
    <t>-</t>
  </si>
  <si>
    <t>Further scenarios not documented in this workbook</t>
  </si>
  <si>
    <t>"Trend"</t>
  </si>
  <si>
    <t>"Target-oriented / basic"</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</si>
  <si>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</si>
  <si>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</si>
  <si>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</si>
  <si>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</si>
  <si>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</si>
  <si>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</si>
  <si>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</si>
  <si>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</si>
  <si>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</si>
  <si>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</si>
  <si>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</si>
  <si>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</si>
  <si>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</si>
  <si>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</si>
  <si>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</si>
  <si>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</si>
  <si>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</si>
  <si>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</si>
  <si>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</si>
  <si>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</si>
  <si>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</si>
  <si>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</si>
  <si>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</si>
  <si>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</si>
  <si>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</si>
  <si>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</si>
  <si>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</si>
  <si>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</si>
  <si>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</si>
  <si>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IWU / TL / pasted on 19-01-2016</t>
  </si>
  <si>
    <t>space heating only (without DHW)</t>
  </si>
  <si>
    <t>not available</t>
  </si>
  <si>
    <t>AT</t>
  </si>
  <si>
    <t>BE</t>
  </si>
  <si>
    <t>CY</t>
  </si>
  <si>
    <t>CZ</t>
  </si>
  <si>
    <t>DK</t>
  </si>
  <si>
    <t>ES</t>
  </si>
  <si>
    <t>FR</t>
  </si>
  <si>
    <t>GB</t>
  </si>
  <si>
    <t>GR</t>
  </si>
  <si>
    <t>HU</t>
  </si>
  <si>
    <t>IE</t>
  </si>
  <si>
    <t>IT</t>
  </si>
  <si>
    <t>NL</t>
  </si>
  <si>
    <t>NO</t>
  </si>
  <si>
    <t>RS</t>
  </si>
  <si>
    <t>SI national</t>
  </si>
  <si>
    <t>SI local</t>
  </si>
  <si>
    <t>heating</t>
  </si>
  <si>
    <t>cooling</t>
  </si>
  <si>
    <t>Reference Area</t>
  </si>
  <si>
    <t>national reference area</t>
  </si>
  <si>
    <t>[m²]</t>
  </si>
  <si>
    <t>EPISCOPE reference area</t>
  </si>
  <si>
    <t>CO2 emissions</t>
  </si>
  <si>
    <t>Trend</t>
  </si>
  <si>
    <t>kg/m²yr</t>
  </si>
  <si>
    <t>Scenario B</t>
  </si>
  <si>
    <t>Scenario C</t>
  </si>
  <si>
    <t>EPISCOPE benchmark</t>
  </si>
  <si>
    <t>national benchmark</t>
  </si>
  <si>
    <t>Total heat demand</t>
  </si>
  <si>
    <t>kWh/(m²yr)</t>
  </si>
  <si>
    <t>CO2 emission factor heat supply</t>
  </si>
  <si>
    <t>kg/kWh</t>
  </si>
  <si>
    <t>Base Year</t>
  </si>
  <si>
    <t>Trend Scenario</t>
  </si>
  <si>
    <t>kWh/m²yr</t>
  </si>
  <si>
    <t>GWh/yr</t>
  </si>
  <si>
    <t>liquid gas</t>
  </si>
  <si>
    <t>Total</t>
  </si>
  <si>
    <t>electric energy from the public grid (used for heat supply)</t>
  </si>
  <si>
    <t>electric energy produced  by pv on site (used for heat supply)</t>
  </si>
  <si>
    <t>TWh/yr</t>
  </si>
  <si>
    <t>20,5</t>
  </si>
  <si>
    <t>Angaben hier aus Bericht, sind anders als im Excel file</t>
  </si>
  <si>
    <t>natural gas &amp; LPG</t>
  </si>
  <si>
    <t>n.a.</t>
  </si>
  <si>
    <t>Natural Gas</t>
  </si>
  <si>
    <t>Liquid Gas</t>
  </si>
  <si>
    <t>Oil</t>
  </si>
  <si>
    <t>Coal</t>
  </si>
  <si>
    <t>Bio</t>
  </si>
  <si>
    <t>District heating</t>
  </si>
  <si>
    <t>Electric energy</t>
  </si>
  <si>
    <t>Solar energy</t>
  </si>
  <si>
    <t>Geothermal energy</t>
  </si>
  <si>
    <t>MWh/yr</t>
  </si>
  <si>
    <t>einzige im SR2 mit MWh</t>
  </si>
  <si>
    <t>&lt;2&gt; Scenario "Target-oriented / basic"</t>
  </si>
  <si>
    <t>&lt;1&gt; Scenario "Trend"</t>
  </si>
  <si>
    <t>Values related to EPISCOPE Reference Area</t>
  </si>
  <si>
    <t>German residential building stock</t>
  </si>
  <si>
    <t/>
  </si>
  <si>
    <t>IWU Model, representing the year 2009, elaborated in 2015 / Source: EPISCOPE national report (2015)</t>
  </si>
  <si>
    <t>SUH I</t>
  </si>
  <si>
    <t>SUH II</t>
  </si>
  <si>
    <t>SUH III</t>
  </si>
  <si>
    <t>National</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</si>
  <si>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</si>
  <si>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</si>
  <si>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</si>
  <si>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</si>
  <si>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</si>
  <si>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</si>
  <si>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</si>
  <si>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</si>
  <si>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</si>
  <si>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</si>
  <si>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</si>
  <si>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</si>
  <si>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</si>
  <si>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</si>
  <si>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</si>
  <si>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</si>
  <si>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</si>
  <si>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</si>
  <si>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</si>
  <si>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</si>
  <si>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</si>
  <si>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</si>
  <si>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</si>
  <si>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</si>
  <si>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</si>
  <si>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</si>
  <si>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</si>
  <si>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</si>
  <si>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</si>
  <si>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</si>
  <si>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</si>
  <si>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</si>
  <si>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</si>
  <si>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</si>
  <si>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</si>
  <si>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</si>
  <si>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</si>
  <si>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</si>
  <si>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</si>
  <si>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</si>
  <si>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</si>
  <si>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</si>
  <si>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</si>
  <si>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</si>
  <si>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</si>
  <si>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</si>
  <si>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</si>
  <si>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</si>
  <si>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</si>
  <si>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</si>
  <si>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Simplification: percentages of heat supply systems from national statistics are considered equal to fractions of produced heat</t>
  </si>
  <si>
    <t>single-unit housing</t>
  </si>
  <si>
    <t xml:space="preserve"> … 1978</t>
  </si>
  <si>
    <t>1979
 … 1994</t>
  </si>
  <si>
    <t xml:space="preserve">1995 … </t>
  </si>
  <si>
    <t>10^3</t>
  </si>
  <si>
    <t>10^6 m²</t>
  </si>
  <si>
    <t>TS</t>
  </si>
  <si>
    <t>C</t>
  </si>
  <si>
    <t>B_NC_LT</t>
  </si>
  <si>
    <t>B_WP</t>
  </si>
  <si>
    <t>HP_Air</t>
  </si>
  <si>
    <t>G_SH</t>
  </si>
  <si>
    <t>D</t>
  </si>
  <si>
    <t>Stove_L</t>
  </si>
  <si>
    <t>Stove_S</t>
  </si>
  <si>
    <t>E_SH</t>
  </si>
  <si>
    <t>Vent_Rec</t>
  </si>
  <si>
    <t>Solar</t>
  </si>
  <si>
    <t>HP_Cellar</t>
  </si>
  <si>
    <t>E_IWH</t>
  </si>
  <si>
    <t>G_IWH_NC</t>
  </si>
  <si>
    <t>G_Tank</t>
  </si>
  <si>
    <t>GWh/a</t>
  </si>
  <si>
    <t>Output of IWU Model, close to official statistics of sector, but not calibrated</t>
  </si>
  <si>
    <t>multi-unit housing</t>
  </si>
  <si>
    <t>MUH I</t>
  </si>
  <si>
    <t>MUH II</t>
  </si>
  <si>
    <t>MUH III</t>
  </si>
  <si>
    <t>gross</t>
  </si>
  <si>
    <t>TABULA Average Buildings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</si>
  <si>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</si>
  <si>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</si>
  <si>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</si>
  <si>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</si>
  <si>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</si>
  <si>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</si>
  <si>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</si>
  <si>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</si>
  <si>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</si>
  <si>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</si>
  <si>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</si>
  <si>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</si>
  <si>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</si>
  <si>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</si>
  <si>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</si>
  <si>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</si>
  <si>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</si>
  <si>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</si>
  <si>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</si>
  <si>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</si>
  <si>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</si>
  <si>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</si>
  <si>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</si>
  <si>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</si>
  <si>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</si>
  <si>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</si>
  <si>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</si>
  <si>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</si>
  <si>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t>Source for entries in sheet "Basic Case Details"</t>
  </si>
  <si>
    <t>Source for entries in sheet "Summary Indicators"</t>
  </si>
  <si>
    <t>Values pasted from SR2/SR3</t>
  </si>
  <si>
    <t>Please, select your case study rows and copy/paste them into the sheet "Basic Case Details".</t>
  </si>
  <si>
    <t>Source for entries in the sheets "Energy Balance &lt;1&gt;" and "Energy Balance &lt;2&gt;"</t>
  </si>
  <si>
    <t>Please, select your case study values and copy/paste them into the sheet "Summary Indicators".</t>
  </si>
  <si>
    <t>Please, select your case study values and copy/paste them into the sheet "Energy Balance &lt;1&gt;" and "Energy Balance &lt;2&gt;".</t>
  </si>
  <si>
    <t>You may then delete this sheet.</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</si>
  <si>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</si>
  <si>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</si>
  <si>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</si>
  <si>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Stein, B., Loga, T., Diefenbach, N. (ed.): Scenario Analyses Concerning Energy Efficiency and Climate Protection in Regional and National Residential Building Stocks. Examples from Nine European Countries – EPISCOPE Synthesis Report No. 3”,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</si>
  <si>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</si>
  <si>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</si>
  <si>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</si>
  <si>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</si>
  <si>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</si>
  <si>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</si>
  <si>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</si>
  <si>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</si>
  <si>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</si>
  <si>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</si>
  <si>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</si>
  <si>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</si>
  <si>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</si>
  <si>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</si>
  <si>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</si>
  <si>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</si>
  <si>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</si>
  <si>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</si>
  <si>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</si>
  <si>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</si>
  <si>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</si>
  <si>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</si>
  <si>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</si>
  <si>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Regional</t>
  </si>
  <si>
    <t>Regional building stock of the Province of Salzburg (Austria)</t>
  </si>
  <si>
    <t>AEA model of regional building stock of the Province of Salzburg</t>
  </si>
  <si>
    <t>SFH I&amp;II</t>
  </si>
  <si>
    <t>SFH III&amp;IV</t>
  </si>
  <si>
    <t>MFH I&amp;II</t>
  </si>
  <si>
    <t>MFH III&amp;IV</t>
  </si>
  <si>
    <t>SFH V&amp;VI&amp;VII&amp;VIII</t>
  </si>
  <si>
    <t>MFH V&amp;VI&amp;VII&amp;VIII</t>
  </si>
  <si>
    <t>10^0</t>
  </si>
  <si>
    <t>10^3 m²</t>
  </si>
  <si>
    <t>El_Prod_PV</t>
  </si>
  <si>
    <t>HP_Water</t>
  </si>
  <si>
    <t>B_C</t>
  </si>
  <si>
    <t>E</t>
  </si>
  <si>
    <t>Other</t>
  </si>
  <si>
    <t>MWh/a</t>
  </si>
  <si>
    <t>Local</t>
  </si>
  <si>
    <t>Local building stock of Sint-Amandsberg, Belgium</t>
  </si>
  <si>
    <t>Residential building stock of SAD, VITO model, existing state 2015</t>
  </si>
  <si>
    <t>Stove</t>
  </si>
  <si>
    <t>B_NC</t>
  </si>
  <si>
    <t>Housing Stock of the Cyprus Land Development Corporation (CLDC)</t>
  </si>
  <si>
    <t>CUT Model from a Cyprus pilot building stock / Source: CUT investigation results</t>
  </si>
  <si>
    <t>SFHI</t>
  </si>
  <si>
    <t>SFHII</t>
  </si>
  <si>
    <t>THI</t>
  </si>
  <si>
    <t>THIΙ</t>
  </si>
  <si>
    <t>MFHI</t>
  </si>
  <si>
    <t>MFHIΙ</t>
  </si>
  <si>
    <t>E_Immersion</t>
  </si>
  <si>
    <t>B_NC_CT</t>
  </si>
  <si>
    <t>OpenFire</t>
  </si>
  <si>
    <t>Residential building stock of Havířov, Czech Republic</t>
  </si>
  <si>
    <t>STU-K model, existing state 2015</t>
  </si>
  <si>
    <t>Consumption model for the municipal housing stock of Havířov</t>
  </si>
  <si>
    <t>ProjectZero at municipality of Sønderborg, Denmark</t>
  </si>
  <si>
    <t>Case study ProjectZero at municipality of Sønderborg, SBi model</t>
  </si>
  <si>
    <t>SFH I</t>
  </si>
  <si>
    <t>SFH II</t>
  </si>
  <si>
    <t>SFH III</t>
  </si>
  <si>
    <t>MFH I</t>
  </si>
  <si>
    <t>Danish residential building stock 2014</t>
  </si>
  <si>
    <t>SBi Model of the Danish residential building stock 2014 / Source: Synthesis Report N° 3 (2015)</t>
  </si>
  <si>
    <t>MFH II</t>
  </si>
  <si>
    <t>MFH III</t>
  </si>
  <si>
    <t>HP_Ground</t>
  </si>
  <si>
    <t>Comunidad Valenciana housing stock</t>
  </si>
  <si>
    <t>Comunidad Valenciana housing stock, IVE model</t>
  </si>
  <si>
    <t>Local building stock of OPH Montreuillois (OPHM), France</t>
  </si>
  <si>
    <t>Existing state 2015</t>
  </si>
  <si>
    <t>LC_PE.99</t>
  </si>
  <si>
    <t>LC_PE.00</t>
  </si>
  <si>
    <t>LC_INT.74</t>
  </si>
  <si>
    <t>LC_INT.99</t>
  </si>
  <si>
    <t>LC_INT.00</t>
  </si>
  <si>
    <t>LC_GR.74</t>
  </si>
  <si>
    <t>LC_GR.99</t>
  </si>
  <si>
    <t>LC_ENS.48</t>
  </si>
  <si>
    <t>LC_ENS.74</t>
  </si>
  <si>
    <t>LC_ENS.99</t>
  </si>
  <si>
    <t>HP_ExhAir</t>
  </si>
  <si>
    <t>G_IWH</t>
  </si>
  <si>
    <t>G_IWH_C</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</si>
  <si>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</si>
  <si>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</si>
  <si>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</si>
  <si>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</si>
  <si>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</si>
  <si>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</si>
  <si>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</si>
  <si>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</si>
  <si>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</si>
  <si>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</si>
  <si>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</si>
  <si>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</si>
  <si>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</si>
  <si>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Greek residential building stock</t>
  </si>
  <si>
    <t>NOA model of the Greek residential building stock</t>
  </si>
  <si>
    <t>SFH.01.Gen</t>
  </si>
  <si>
    <t>SFH.02-03.Gen</t>
  </si>
  <si>
    <t>SFH.04.Gen</t>
  </si>
  <si>
    <t>MFH.01.Gen</t>
  </si>
  <si>
    <t>MFH.02-03.Gen</t>
  </si>
  <si>
    <t>MFH.04.Gen</t>
  </si>
  <si>
    <t>B</t>
  </si>
  <si>
    <t>HP</t>
  </si>
  <si>
    <t>Bio_FW</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</si>
  <si>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</si>
  <si>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</si>
  <si>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</si>
  <si>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</si>
  <si>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</si>
  <si>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</si>
  <si>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Housing Stock on Northside of Dublin City, Ireland</t>
  </si>
  <si>
    <t>Energy Action model</t>
  </si>
  <si>
    <t>House 1700-1977</t>
  </si>
  <si>
    <t>House 1978-1999</t>
  </si>
  <si>
    <t>House 2000-2010</t>
  </si>
  <si>
    <t>Apartment 1700-1977</t>
  </si>
  <si>
    <t>Apartment 1978-1999</t>
  </si>
  <si>
    <t>Apartment 2000-2010</t>
  </si>
  <si>
    <t>Residential building stock of Piedmont region, Italy</t>
  </si>
  <si>
    <t>Basic case - year 2015, POLITO model / Basic case - year 2015</t>
  </si>
  <si>
    <t>SFH IV</t>
  </si>
  <si>
    <t>SFH V</t>
  </si>
  <si>
    <t>MFH IV</t>
  </si>
  <si>
    <t>MFH V</t>
  </si>
  <si>
    <t>SI</t>
  </si>
  <si>
    <t>National Housing Stock of Slovenia</t>
  </si>
  <si>
    <t>ZRMK model</t>
  </si>
  <si>
    <t>SFH-TH.01-02</t>
  </si>
  <si>
    <t>SFH-TH.03-04</t>
  </si>
  <si>
    <t>SFH-TH.05-06</t>
  </si>
  <si>
    <t>MFH-AB.01-02</t>
  </si>
  <si>
    <t>MFH-AB.03-04</t>
  </si>
  <si>
    <t>MFH-AB.05-06</t>
  </si>
  <si>
    <t>IWU / TL / pasted on 27-01-2016</t>
  </si>
  <si>
    <t>{ description - please adapt the row height manually }</t>
  </si>
  <si>
    <t>{ national case study report - full reference }</t>
  </si>
  <si>
    <t>{ further reference, e.g. to the monitoring indicators }</t>
  </si>
  <si>
    <t>{ Download link }</t>
  </si>
  <si>
    <t>[...]</t>
  </si>
  <si>
    <t>{ further references, if applicable }</t>
  </si>
  <si>
    <t>M.1  Basic data of the building stock</t>
  </si>
  <si>
    <t>number of dwellings</t>
  </si>
  <si>
    <t>sources / remarks</t>
  </si>
  <si>
    <t>M.4 Final Energy balance: Measured values</t>
  </si>
  <si>
    <r>
      <t>energy consumption in TWh/a (10</t>
    </r>
    <r>
      <rPr>
        <vertAlign val="superscript"/>
        <sz val="10"/>
        <rFont val="Arial"/>
        <family val="2"/>
      </rPr>
      <t xml:space="preserve">9 </t>
    </r>
    <r>
      <rPr>
        <sz val="10"/>
        <rFont val="Arial"/>
        <family val="2"/>
      </rPr>
      <t>kWh/a)</t>
    </r>
  </si>
  <si>
    <t>General Rule: Enter only robust empirical data into the monitoring indicators tables.</t>
  </si>
  <si>
    <t>If data is not available: Keep the fields empty or delete them.</t>
  </si>
  <si>
    <t>insulation improved (cases)*</t>
  </si>
  <si>
    <t>Sources / remarks</t>
  </si>
  <si>
    <r>
      <t>bs</t>
    </r>
    <r>
      <rPr>
        <vertAlign val="subscript"/>
        <sz val="10"/>
        <rFont val="Arial"/>
        <family val="2"/>
      </rPr>
      <t>…2012|2020</t>
    </r>
  </si>
  <si>
    <t xml:space="preserve">Building insulation: state  of modernisation </t>
  </si>
  <si>
    <t>Remarks</t>
  </si>
  <si>
    <t xml:space="preserve">Number of buildings </t>
  </si>
  <si>
    <t>National reference area [m²]</t>
  </si>
  <si>
    <t>Walls</t>
  </si>
  <si>
    <t>Roofs / upper floor ceilings</t>
  </si>
  <si>
    <t>Ground floors / cellar ceilings</t>
  </si>
  <si>
    <t>Windows</t>
  </si>
  <si>
    <t>2015 
(Basic Case)</t>
  </si>
  <si>
    <r>
      <t>Q</t>
    </r>
    <r>
      <rPr>
        <vertAlign val="subscript"/>
        <sz val="10"/>
        <rFont val="Arial"/>
        <family val="2"/>
      </rPr>
      <t>nd</t>
    </r>
  </si>
  <si>
    <t>Remarks:</t>
  </si>
  <si>
    <t>Net heat need (space heating and DHW)*</t>
  </si>
  <si>
    <t>*) Energy need for heating and DHW</t>
  </si>
  <si>
    <t>Sum of energy carriers (1-7)</t>
  </si>
  <si>
    <t>electric energy (used for heat supply)***</t>
  </si>
  <si>
    <t>2015
(basic case)</t>
  </si>
  <si>
    <t>Values pasted from sheet "[TABULA.xlsm]Calc.Demo.AverageBuiSys" (at the bottom)</t>
  </si>
  <si>
    <t>State Indicators</t>
  </si>
  <si>
    <t xml:space="preserve">Energy saving potential </t>
  </si>
  <si>
    <t xml:space="preserve">of the housing stock </t>
  </si>
  <si>
    <t>of the Comunitat Valenciana</t>
  </si>
  <si>
    <t>Instituto Valenciano de la Edificación</t>
  </si>
  <si>
    <t>(Valencia Institute of Building)</t>
  </si>
  <si>
    <t>Comunitat Valenciana / Spain</t>
  </si>
  <si>
    <t>Spain</t>
  </si>
  <si>
    <t>Regional residential building stock</t>
  </si>
  <si>
    <t>Leticia Ortega</t>
  </si>
  <si>
    <t>IVE - Instituto Valenciano de la Edificación / Valencia Institute of Building</t>
  </si>
  <si>
    <t>Avenida Tres Forques Nº98 - 46018 Valencia</t>
  </si>
  <si>
    <t>SPAIN</t>
  </si>
  <si>
    <t>www.five.es</t>
  </si>
  <si>
    <t xml:space="preserve">A. García-Prieto, L. Ortega, B. Serrano, L. Soto: Estudio del Potencial de ahorro energético y reducción de emisiones de CO2 en la Comunitat Valenciana - Informe enmarcado en el proyecto EPISCOPE del programa EIE , Instituto Valenciano de la Edificación, Valencia, Junio de 2015.
</t>
  </si>
  <si>
    <r>
      <t>A detailed description of the data situation in Comunitat Valenciana can be found in the EPISCOPE Synthesis Report SR4</t>
    </r>
    <r>
      <rPr>
        <sz val="9"/>
        <color rgb="FFFF0000"/>
        <rFont val="Tahoma"/>
        <family val="2"/>
      </rPr>
      <t xml:space="preserve"> [3].</t>
    </r>
  </si>
  <si>
    <t>The monitoring indicators are based on a representative survey of more than 7,300 German residential buildings, which reflects the state of the German residential building stock at the end of 2009. The project report provides a more detailed documentation of the results including statistical standard errors [2].
For that reason, on the one hand, data has to be seen as very reliable, on the other hand it is by now farely out-of-date. However, because no other comparable data source was available, the starting point of scenario calculations (“basic case”) was chosen as the year 2009, widely based on the monitoring data mentioned above.</t>
  </si>
  <si>
    <t>bs2001|2001</t>
  </si>
  <si>
    <t>bs1940|2001</t>
  </si>
  <si>
    <t>bs1940-1980|2001</t>
  </si>
  <si>
    <t>bs1980-2001|2001</t>
  </si>
  <si>
    <t>The building stock are multi-family residential buildings over 2 storeys, mostly intended for primary residences.For the obtaining of the reference area, we considered out data of 85.02 m2, average, of each dwelling in the consid-ered building stock. 
Sources: Cerdá Institute and Spanish National statistical institute</t>
  </si>
  <si>
    <t xml:space="preserve">building heating </t>
  </si>
  <si>
    <t xml:space="preserve">apartment heating </t>
  </si>
  <si>
    <t>without heating</t>
  </si>
  <si>
    <t>oil and other oil derivatives</t>
  </si>
  <si>
    <t>coal and other coal derivatives</t>
  </si>
  <si>
    <t>Non- Condensing boiler</t>
  </si>
  <si>
    <t>Condensing Boiler</t>
  </si>
  <si>
    <t>Heat pump</t>
  </si>
  <si>
    <t>Electric Radiator / Convector / accumulator</t>
  </si>
  <si>
    <t>Portable Electric Heater / Radiator</t>
  </si>
  <si>
    <t>Portable non-Electric Heater / Radiator</t>
  </si>
  <si>
    <t>Solar panels</t>
  </si>
  <si>
    <t>LPG liquefied petroleum gas</t>
  </si>
  <si>
    <t>Renewable energy</t>
  </si>
  <si>
    <t>Centralized boiler</t>
  </si>
  <si>
    <t>Individual bolier</t>
  </si>
  <si>
    <t xml:space="preserve">            Electric immersion heater</t>
  </si>
  <si>
    <t xml:space="preserve">            Non electric heater</t>
  </si>
  <si>
    <t xml:space="preserve">            Non- Condensing boiler</t>
  </si>
  <si>
    <t xml:space="preserve">            Condensing boiler</t>
  </si>
  <si>
    <t>solar panels</t>
  </si>
  <si>
    <r>
      <t xml:space="preserve">Sources / remarks: </t>
    </r>
    <r>
      <rPr>
        <sz val="10"/>
        <rFont val="Arial"/>
        <family val="2"/>
      </rPr>
      <t xml:space="preserve"> IDAE, (Institute for Diversification and Saving of Energy) and IVE survey</t>
    </r>
  </si>
  <si>
    <t xml:space="preserve">renewable </t>
  </si>
  <si>
    <t>Valencian Institute for Business Competitiveness (IVACE) 2007</t>
  </si>
  <si>
    <t>Final energy in the domestic sector</t>
  </si>
  <si>
    <t>M.3.1.1. : National Institute of Statistics 2001, Valencian Institute for Business Competitiveness (IVACE) 2007 and IVE survey
M.3.1.2. : National Institute of Statistics 2001, Valencian Institute for Business Competitiveness (IVACE) 2007 and IVE survey
M.3.1.3. : IDAE, (Institute for Diversification and Saving of Energy) and IVE survey</t>
  </si>
  <si>
    <t>Data of the Comunitat Valenciana Residential Building Stock</t>
  </si>
  <si>
    <t>Scenario "Trend"</t>
  </si>
  <si>
    <t>number of buildings</t>
  </si>
  <si>
    <t>Subset of the building stock which was  constructed between 1940 and 1980: situation 2015-2020</t>
  </si>
  <si>
    <t>The building stock considered are multi-family residential buildings over 2 storeys, mostly intended for primary residences.</t>
  </si>
  <si>
    <t>level 0 (U &gt; 0,9 W/m²K)</t>
  </si>
  <si>
    <t>level 1 (0,9 W/m²K &gt;= U &gt; 0,3 W/m²K)</t>
  </si>
  <si>
    <t>level 0 (U &gt; 2 W/m²K)</t>
  </si>
  <si>
    <t>level 1 (2 W/m²K &gt;= U &gt; 1,5 W/m²K)</t>
  </si>
  <si>
    <t>level 2 (1,5 W/m²K &gt;= U  &gt; 0,7 W/m²K)</t>
  </si>
  <si>
    <t>Final energy demand by energy carrier (delivered energy, gross calorific value) GWh/yr</t>
  </si>
  <si>
    <r>
      <t>CO</t>
    </r>
    <r>
      <rPr>
        <b/>
        <vertAlign val="subscript"/>
        <sz val="10"/>
        <rFont val="Arial"/>
        <family val="2"/>
      </rPr>
      <t>2</t>
    </r>
    <r>
      <rPr>
        <b/>
        <sz val="10"/>
        <rFont val="Arial"/>
        <family val="2"/>
      </rPr>
      <t xml:space="preserve"> emissions (kg/(m²yr))</t>
    </r>
  </si>
  <si>
    <t>Scenario S4</t>
  </si>
  <si>
    <t>Scenario S1</t>
  </si>
  <si>
    <t xml:space="preserve">Scenario Trend, all values in kWh/m²yr
</t>
  </si>
  <si>
    <t xml:space="preserve">Scenario S1, all values in kWh/m²yr
</t>
  </si>
  <si>
    <t>Energy Balance Indicators &lt;3&gt;</t>
  </si>
  <si>
    <t>&lt;3&gt; Scenario "Target-oriented / basic"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</si>
</sst>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s>
  <fonts count="93">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11"/>
      <name val="Calibri"/>
      <family val="2"/>
      <scheme val="minor"/>
    </font>
    <font>
      <b/>
      <sz val="11"/>
      <color theme="1"/>
      <name val="Arial"/>
      <family val="2"/>
    </font>
    <font>
      <sz val="8"/>
      <color theme="1"/>
      <name val="Arial"/>
      <family val="2"/>
    </font>
    <font>
      <sz val="11"/>
      <color theme="1"/>
      <name val="Arial"/>
      <family val="2"/>
    </font>
    <font>
      <b/>
      <sz val="8"/>
      <color theme="1"/>
      <name val="Arial"/>
      <family val="2"/>
    </font>
    <font>
      <sz val="8"/>
      <color rgb="FF000000"/>
      <name val="Arial"/>
      <family val="2"/>
    </font>
    <font>
      <sz val="8"/>
      <color rgb="FF3333FF"/>
      <name val="Tahoma"/>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sz val="11"/>
      <color rgb="FFFF0000"/>
      <name val="Tahoma"/>
      <family val="2"/>
    </font>
    <font>
      <b/>
      <sz val="14"/>
      <color rgb="FFFF0000"/>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vertAlign val="superscript"/>
      <sz val="10"/>
      <name val="Arial"/>
      <family val="2"/>
    </font>
    <font>
      <sz val="9"/>
      <color rgb="FFFF0000"/>
      <name val="Tahoma"/>
      <family val="2"/>
    </font>
  </fonts>
  <fills count="35">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15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rgb="FFDDDDDD"/>
      </right>
      <top style="medium">
        <color indexed="64"/>
      </top>
      <bottom style="medium">
        <color rgb="FFB2B2B2"/>
      </bottom>
      <diagonal/>
    </border>
    <border>
      <left/>
      <right style="medium">
        <color rgb="FFDDDDDD"/>
      </right>
      <top style="medium">
        <color indexed="64"/>
      </top>
      <bottom style="medium">
        <color rgb="FFB2B2B2"/>
      </bottom>
      <diagonal/>
    </border>
    <border>
      <left/>
      <right style="medium">
        <color indexed="64"/>
      </right>
      <top style="medium">
        <color indexed="64"/>
      </top>
      <bottom style="medium">
        <color rgb="FFB2B2B2"/>
      </bottom>
      <diagonal/>
    </border>
    <border>
      <left style="medium">
        <color indexed="64"/>
      </left>
      <right style="medium">
        <color indexed="64"/>
      </right>
      <top/>
      <bottom style="medium">
        <color rgb="FFB2B2B2"/>
      </bottom>
      <diagonal/>
    </border>
    <border>
      <left style="medium">
        <color indexed="64"/>
      </left>
      <right style="medium">
        <color rgb="FFDDDDDD"/>
      </right>
      <top/>
      <bottom style="medium">
        <color rgb="FFB2B2B2"/>
      </bottom>
      <diagonal/>
    </border>
    <border>
      <left/>
      <right style="medium">
        <color rgb="FFDDDDDD"/>
      </right>
      <top/>
      <bottom style="medium">
        <color rgb="FFB2B2B2"/>
      </bottom>
      <diagonal/>
    </border>
    <border>
      <left/>
      <right style="medium">
        <color indexed="64"/>
      </right>
      <top/>
      <bottom style="medium">
        <color rgb="FFB2B2B2"/>
      </bottom>
      <diagonal/>
    </border>
    <border>
      <left style="medium">
        <color indexed="64"/>
      </left>
      <right style="medium">
        <color rgb="FFDDDDDD"/>
      </right>
      <top/>
      <bottom style="medium">
        <color indexed="64"/>
      </bottom>
      <diagonal/>
    </border>
    <border>
      <left/>
      <right style="medium">
        <color rgb="FFDDDDDD"/>
      </right>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style="thin">
        <color auto="1"/>
      </left>
      <right/>
      <top style="thin">
        <color indexed="22"/>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right/>
      <top style="thin">
        <color theme="0" tint="-0.24994659260841701"/>
      </top>
      <bottom style="thin">
        <color theme="0" tint="-0.249977111117893"/>
      </bottom>
      <diagonal/>
    </border>
    <border>
      <left style="thin">
        <color indexed="64"/>
      </left>
      <right style="thin">
        <color indexed="64"/>
      </right>
      <top style="thin">
        <color theme="0" tint="-0.24994659260841701"/>
      </top>
      <bottom style="thin">
        <color theme="0" tint="-0.249977111117893"/>
      </bottom>
      <diagonal/>
    </border>
    <border>
      <left/>
      <right/>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bottom style="thin">
        <color theme="0" tint="-0.249977111117893"/>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9" fillId="20" borderId="64" applyNumberFormat="0" applyAlignment="0" applyProtection="0"/>
    <xf numFmtId="0" fontId="22" fillId="20" borderId="62" applyNumberFormat="0" applyAlignment="0" applyProtection="0"/>
    <xf numFmtId="0" fontId="25" fillId="22" borderId="1">
      <alignment vertical="top" wrapText="1" shrinkToFit="1"/>
      <protection locked="0"/>
    </xf>
    <xf numFmtId="0" fontId="30" fillId="0" borderId="65" applyNumberFormat="0" applyFill="0" applyAlignment="0" applyProtection="0"/>
    <xf numFmtId="0" fontId="26" fillId="0" borderId="0" applyNumberFormat="0" applyFill="0" applyBorder="0" applyAlignment="0" applyProtection="0"/>
    <xf numFmtId="0" fontId="28" fillId="26" borderId="0" applyNumberFormat="0" applyBorder="0" applyAlignment="0" applyProtection="0"/>
    <xf numFmtId="9" fontId="3" fillId="0" borderId="0" applyFont="0" applyFill="0" applyBorder="0" applyAlignment="0" applyProtection="0"/>
    <xf numFmtId="0" fontId="13" fillId="0" borderId="0"/>
    <xf numFmtId="0" fontId="36" fillId="0" borderId="0" applyNumberFormat="0" applyFill="0" applyBorder="0" applyAlignment="0" applyProtection="0"/>
    <xf numFmtId="0" fontId="3" fillId="0" borderId="0"/>
    <xf numFmtId="0" fontId="16" fillId="0" borderId="0"/>
    <xf numFmtId="0" fontId="3" fillId="0" borderId="0">
      <alignment vertical="top"/>
    </xf>
    <xf numFmtId="0" fontId="2" fillId="0" borderId="0"/>
    <xf numFmtId="0" fontId="3" fillId="16" borderId="61">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4" fillId="0" borderId="1">
      <alignment horizontal="left" vertical="center" wrapText="1"/>
    </xf>
    <xf numFmtId="0" fontId="23" fillId="21" borderId="63" applyFont="0" applyFill="0" applyBorder="0" applyAlignment="0">
      <alignment horizontal="left" vertical="top" wrapText="1"/>
    </xf>
    <xf numFmtId="0" fontId="24" fillId="23" borderId="1">
      <alignment horizontal="center" vertical="center"/>
      <protection locked="0"/>
    </xf>
    <xf numFmtId="0" fontId="25" fillId="22" borderId="1">
      <alignment horizontal="center" vertical="center" shrinkToFit="1"/>
      <protection locked="0"/>
    </xf>
    <xf numFmtId="167" fontId="24" fillId="0" borderId="0" applyFont="0" applyFill="0" applyBorder="0" applyAlignment="0" applyProtection="0">
      <alignment vertical="center"/>
    </xf>
    <xf numFmtId="0" fontId="24" fillId="24" borderId="1">
      <alignment horizontal="center" vertical="center"/>
    </xf>
    <xf numFmtId="0" fontId="24" fillId="24" borderId="1">
      <alignment vertical="top" wrapText="1"/>
    </xf>
    <xf numFmtId="0" fontId="6" fillId="4" borderId="0" applyNumberFormat="0" applyBorder="0" applyAlignment="0" applyProtection="0"/>
    <xf numFmtId="0" fontId="27" fillId="25" borderId="0">
      <alignment horizontal="left" vertical="center" indent="1"/>
    </xf>
    <xf numFmtId="0" fontId="23" fillId="21" borderId="63">
      <alignment horizontal="left" vertical="top" wrapText="1"/>
    </xf>
    <xf numFmtId="0" fontId="24" fillId="0" borderId="0">
      <alignment vertical="top"/>
    </xf>
    <xf numFmtId="0" fontId="24" fillId="12" borderId="1" applyNumberFormat="0" applyFont="0" applyAlignment="0" applyProtection="0"/>
    <xf numFmtId="0" fontId="7" fillId="27" borderId="0" applyNumberFormat="0" applyBorder="0" applyAlignment="0" applyProtection="0"/>
    <xf numFmtId="0" fontId="24" fillId="0" borderId="0">
      <alignment vertical="center"/>
    </xf>
    <xf numFmtId="0" fontId="31" fillId="0" borderId="0" applyNumberFormat="0" applyFill="0" applyBorder="0" applyAlignment="0" applyProtection="0"/>
    <xf numFmtId="0" fontId="32" fillId="0" borderId="66" applyNumberFormat="0" applyFill="0" applyAlignment="0" applyProtection="0"/>
    <xf numFmtId="0" fontId="33" fillId="0" borderId="67" applyNumberFormat="0" applyFill="0" applyAlignment="0" applyProtection="0"/>
    <xf numFmtId="0" fontId="34" fillId="0" borderId="68" applyNumberFormat="0" applyFill="0" applyAlignment="0" applyProtection="0"/>
    <xf numFmtId="0" fontId="34" fillId="0" borderId="0" applyNumberFormat="0" applyFill="0" applyBorder="0" applyAlignment="0" applyProtection="0"/>
    <xf numFmtId="0" fontId="35"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4" fillId="0" borderId="0">
      <alignment vertical="top"/>
    </xf>
    <xf numFmtId="0" fontId="86" fillId="0" borderId="0" applyNumberFormat="0" applyFill="0" applyBorder="0" applyAlignment="0" applyProtection="0">
      <alignment vertical="top"/>
    </xf>
    <xf numFmtId="0" fontId="1" fillId="0" borderId="0"/>
    <xf numFmtId="0" fontId="24" fillId="0" borderId="0"/>
  </cellStyleXfs>
  <cellXfs count="970">
    <xf numFmtId="0" fontId="0" fillId="0" borderId="0" xfId="0">
      <alignment vertical="top"/>
    </xf>
    <xf numFmtId="0" fontId="13" fillId="0" borderId="0" xfId="26"/>
    <xf numFmtId="0" fontId="13" fillId="0" borderId="32" xfId="26" applyBorder="1"/>
    <xf numFmtId="0" fontId="13" fillId="0" borderId="0" xfId="26" applyBorder="1"/>
    <xf numFmtId="0" fontId="13" fillId="0" borderId="33" xfId="26" applyBorder="1"/>
    <xf numFmtId="0" fontId="13" fillId="0" borderId="18" xfId="26" applyBorder="1"/>
    <xf numFmtId="0" fontId="13" fillId="0" borderId="21" xfId="26" applyBorder="1"/>
    <xf numFmtId="0" fontId="13" fillId="0" borderId="35"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8" fillId="0" borderId="0" xfId="0" applyFont="1">
      <alignment vertical="top"/>
    </xf>
    <xf numFmtId="0" fontId="37" fillId="29" borderId="0" xfId="47" applyFont="1" applyFill="1">
      <alignment horizontal="left" vertical="center" indent="1"/>
    </xf>
    <xf numFmtId="0" fontId="23" fillId="0" borderId="0" xfId="0" applyFont="1">
      <alignment vertical="top"/>
    </xf>
    <xf numFmtId="0" fontId="0" fillId="0" borderId="0" xfId="0" applyBorder="1">
      <alignment vertical="top"/>
    </xf>
    <xf numFmtId="0" fontId="27" fillId="25" borderId="0" xfId="47" applyFont="1">
      <alignment horizontal="left" vertical="center" indent="1"/>
    </xf>
    <xf numFmtId="0" fontId="27" fillId="25" borderId="0" xfId="47">
      <alignment horizontal="left" vertical="center" indent="1"/>
    </xf>
    <xf numFmtId="0" fontId="24" fillId="0" borderId="0" xfId="62" applyAlignment="1">
      <alignment vertical="top" wrapText="1"/>
    </xf>
    <xf numFmtId="0" fontId="0" fillId="0" borderId="0" xfId="0" applyFont="1" applyAlignment="1">
      <alignment vertical="top" wrapText="1"/>
    </xf>
    <xf numFmtId="0" fontId="86" fillId="0" borderId="0" xfId="63" applyAlignment="1">
      <alignment vertical="top" wrapText="1"/>
    </xf>
    <xf numFmtId="0" fontId="39" fillId="0" borderId="0" xfId="0" applyFont="1">
      <alignment vertical="top"/>
    </xf>
    <xf numFmtId="0" fontId="40" fillId="0" borderId="0" xfId="0" applyFont="1">
      <alignment vertical="top"/>
    </xf>
    <xf numFmtId="0" fontId="41" fillId="0" borderId="0" xfId="0" applyFont="1">
      <alignment vertical="top"/>
    </xf>
    <xf numFmtId="0" fontId="42" fillId="0" borderId="0" xfId="0" applyFont="1">
      <alignment vertical="top"/>
    </xf>
    <xf numFmtId="0" fontId="41" fillId="0" borderId="0" xfId="0" applyFont="1" applyAlignment="1">
      <alignment vertical="top" wrapText="1"/>
    </xf>
    <xf numFmtId="0" fontId="43" fillId="0" borderId="0" xfId="0" applyFont="1">
      <alignment vertical="top"/>
    </xf>
    <xf numFmtId="0" fontId="40" fillId="0" borderId="0" xfId="0" applyFont="1" applyAlignment="1">
      <alignment vertical="top" wrapText="1"/>
    </xf>
    <xf numFmtId="0" fontId="41" fillId="0" borderId="0" xfId="62" applyFont="1" applyAlignment="1">
      <alignment vertical="top" wrapText="1"/>
    </xf>
    <xf numFmtId="0" fontId="44" fillId="25" borderId="0" xfId="47" applyFont="1">
      <alignment horizontal="left" vertical="center" indent="1"/>
    </xf>
    <xf numFmtId="0" fontId="45" fillId="0" borderId="0" xfId="0" applyFont="1">
      <alignment vertical="top"/>
    </xf>
    <xf numFmtId="0" fontId="46" fillId="0" borderId="0" xfId="0" applyFont="1">
      <alignment vertical="top"/>
    </xf>
    <xf numFmtId="0" fontId="41" fillId="0" borderId="0" xfId="62" applyFont="1" applyAlignment="1">
      <alignment vertical="top" wrapText="1"/>
    </xf>
    <xf numFmtId="0" fontId="41" fillId="0" borderId="0" xfId="0" applyFont="1" applyAlignment="1">
      <alignment vertical="top" wrapText="1"/>
    </xf>
    <xf numFmtId="0" fontId="41" fillId="0" borderId="0" xfId="0" applyFont="1">
      <alignment vertical="top"/>
    </xf>
    <xf numFmtId="0" fontId="0" fillId="0" borderId="0" xfId="0" applyAlignment="1">
      <alignment vertical="center"/>
    </xf>
    <xf numFmtId="0" fontId="36" fillId="0" borderId="0" xfId="0" applyFont="1" applyAlignment="1">
      <alignment vertical="center"/>
    </xf>
    <xf numFmtId="0" fontId="47" fillId="0" borderId="0" xfId="0" applyFont="1" applyAlignment="1">
      <alignment vertical="center"/>
    </xf>
    <xf numFmtId="0" fontId="48" fillId="0" borderId="44" xfId="0" applyFont="1" applyBorder="1" applyAlignment="1">
      <alignment vertical="center"/>
    </xf>
    <xf numFmtId="0" fontId="49" fillId="0" borderId="77" xfId="0" applyFont="1" applyBorder="1" applyAlignment="1">
      <alignment vertical="center"/>
    </xf>
    <xf numFmtId="0" fontId="30" fillId="0" borderId="0" xfId="0" applyFont="1" applyBorder="1" applyAlignment="1">
      <alignment vertical="center"/>
    </xf>
    <xf numFmtId="0" fontId="48" fillId="0" borderId="78" xfId="0" applyFont="1" applyBorder="1" applyAlignment="1">
      <alignment vertical="center"/>
    </xf>
    <xf numFmtId="0" fontId="51" fillId="0" borderId="0" xfId="0" applyFont="1" applyBorder="1" applyAlignment="1">
      <alignment vertical="center"/>
    </xf>
    <xf numFmtId="0" fontId="0" fillId="0" borderId="0" xfId="0" applyBorder="1" applyAlignment="1">
      <alignment vertical="center"/>
    </xf>
    <xf numFmtId="0" fontId="48" fillId="0" borderId="39" xfId="0" applyFont="1" applyBorder="1" applyAlignment="1">
      <alignment vertical="center"/>
    </xf>
    <xf numFmtId="0" fontId="49" fillId="0" borderId="34" xfId="0" applyFont="1" applyBorder="1" applyAlignment="1">
      <alignment vertical="center"/>
    </xf>
    <xf numFmtId="0" fontId="50" fillId="0" borderId="39" xfId="0" applyFont="1" applyBorder="1" applyAlignment="1">
      <alignment vertical="center"/>
    </xf>
    <xf numFmtId="0" fontId="50" fillId="0" borderId="34" xfId="0" applyFont="1" applyBorder="1" applyAlignment="1">
      <alignment vertical="center"/>
    </xf>
    <xf numFmtId="0" fontId="50" fillId="0" borderId="80" xfId="0" applyFont="1" applyBorder="1" applyAlignment="1">
      <alignment vertical="center"/>
    </xf>
    <xf numFmtId="0" fontId="0" fillId="0" borderId="78" xfId="0" applyBorder="1" applyAlignment="1">
      <alignment vertical="center"/>
    </xf>
    <xf numFmtId="0" fontId="49" fillId="0" borderId="0" xfId="0" applyFont="1" applyBorder="1" applyAlignment="1">
      <alignment vertical="center"/>
    </xf>
    <xf numFmtId="0" fontId="50" fillId="0" borderId="78" xfId="0" applyFont="1" applyBorder="1" applyAlignment="1">
      <alignment vertical="center"/>
    </xf>
    <xf numFmtId="0" fontId="50" fillId="0" borderId="0" xfId="0" applyFont="1" applyBorder="1" applyAlignment="1">
      <alignment vertical="center"/>
    </xf>
    <xf numFmtId="0" fontId="50" fillId="0" borderId="79" xfId="0" applyFont="1" applyBorder="1" applyAlignment="1">
      <alignment vertical="center"/>
    </xf>
    <xf numFmtId="0" fontId="49" fillId="0" borderId="78" xfId="0" applyFont="1" applyBorder="1" applyAlignment="1">
      <alignment horizontal="center" vertical="center"/>
    </xf>
    <xf numFmtId="0" fontId="49" fillId="0" borderId="0" xfId="0" applyFont="1" applyBorder="1" applyAlignment="1">
      <alignment horizontal="center" vertical="center"/>
    </xf>
    <xf numFmtId="0" fontId="49" fillId="0" borderId="81" xfId="0" applyFont="1" applyBorder="1" applyAlignment="1">
      <alignment horizontal="center" vertical="center"/>
    </xf>
    <xf numFmtId="0" fontId="50" fillId="0" borderId="49" xfId="0" applyFont="1" applyBorder="1" applyAlignment="1">
      <alignment vertical="center"/>
    </xf>
    <xf numFmtId="0" fontId="49" fillId="0" borderId="77" xfId="0" applyFont="1" applyBorder="1" applyAlignment="1">
      <alignment vertical="center" wrapText="1"/>
    </xf>
    <xf numFmtId="0" fontId="49" fillId="0" borderId="77" xfId="0" applyFont="1" applyBorder="1" applyAlignment="1">
      <alignment horizontal="center" vertical="center" wrapText="1"/>
    </xf>
    <xf numFmtId="3" fontId="49" fillId="0" borderId="44" xfId="0" applyNumberFormat="1" applyFont="1" applyBorder="1" applyAlignment="1">
      <alignment vertical="center"/>
    </xf>
    <xf numFmtId="3" fontId="49" fillId="0" borderId="77" xfId="0" applyNumberFormat="1" applyFont="1" applyBorder="1" applyAlignment="1">
      <alignment vertical="center"/>
    </xf>
    <xf numFmtId="3" fontId="49" fillId="0" borderId="55" xfId="0" applyNumberFormat="1" applyFont="1" applyBorder="1" applyAlignment="1">
      <alignment vertical="center"/>
    </xf>
    <xf numFmtId="3" fontId="49" fillId="0" borderId="0" xfId="0" applyNumberFormat="1" applyFont="1" applyBorder="1" applyAlignment="1">
      <alignment vertical="center"/>
    </xf>
    <xf numFmtId="3" fontId="49" fillId="0" borderId="44" xfId="0" applyNumberFormat="1" applyFont="1" applyFill="1" applyBorder="1" applyAlignment="1">
      <alignment vertical="center"/>
    </xf>
    <xf numFmtId="3" fontId="49" fillId="0" borderId="77" xfId="0" applyNumberFormat="1" applyFont="1" applyFill="1" applyBorder="1" applyAlignment="1">
      <alignment vertical="center"/>
    </xf>
    <xf numFmtId="0" fontId="49" fillId="0" borderId="44" xfId="0" applyFont="1" applyBorder="1" applyAlignment="1">
      <alignment vertical="center"/>
    </xf>
    <xf numFmtId="0" fontId="49" fillId="0" borderId="34" xfId="0" applyFont="1" applyBorder="1" applyAlignment="1">
      <alignment vertical="center" wrapText="1"/>
    </xf>
    <xf numFmtId="0" fontId="49" fillId="0" borderId="34" xfId="0" applyFont="1" applyBorder="1" applyAlignment="1">
      <alignment horizontal="center" vertical="center" wrapText="1"/>
    </xf>
    <xf numFmtId="3" fontId="49" fillId="0" borderId="39" xfId="0" applyNumberFormat="1" applyFont="1" applyBorder="1" applyAlignment="1">
      <alignment vertical="center"/>
    </xf>
    <xf numFmtId="3" fontId="49" fillId="0" borderId="34" xfId="0" applyNumberFormat="1" applyFont="1" applyBorder="1" applyAlignment="1">
      <alignment vertical="center"/>
    </xf>
    <xf numFmtId="3" fontId="49" fillId="0" borderId="80" xfId="0" applyNumberFormat="1" applyFont="1" applyBorder="1" applyAlignment="1">
      <alignment vertical="center"/>
    </xf>
    <xf numFmtId="3" fontId="49" fillId="0" borderId="39" xfId="0" applyNumberFormat="1" applyFont="1" applyFill="1" applyBorder="1" applyAlignment="1">
      <alignment vertical="center"/>
    </xf>
    <xf numFmtId="3" fontId="49" fillId="0" borderId="34" xfId="0" applyNumberFormat="1" applyFont="1" applyFill="1" applyBorder="1" applyAlignment="1">
      <alignment vertical="center"/>
    </xf>
    <xf numFmtId="0" fontId="49" fillId="0" borderId="39" xfId="0" applyFont="1" applyBorder="1" applyAlignment="1">
      <alignment vertical="center"/>
    </xf>
    <xf numFmtId="1" fontId="49" fillId="0" borderId="78" xfId="0" applyNumberFormat="1" applyFont="1" applyBorder="1" applyAlignment="1">
      <alignment vertical="center"/>
    </xf>
    <xf numFmtId="1" fontId="49" fillId="0" borderId="0" xfId="0" applyNumberFormat="1" applyFont="1" applyBorder="1" applyAlignment="1">
      <alignment vertical="center"/>
    </xf>
    <xf numFmtId="0" fontId="49" fillId="0" borderId="79" xfId="0" applyFont="1" applyBorder="1" applyAlignment="1">
      <alignment vertical="center"/>
    </xf>
    <xf numFmtId="165" fontId="49" fillId="0" borderId="0" xfId="0" applyNumberFormat="1" applyFont="1" applyBorder="1" applyAlignment="1">
      <alignment vertical="center"/>
    </xf>
    <xf numFmtId="165" fontId="49" fillId="0" borderId="78" xfId="0" applyNumberFormat="1" applyFont="1" applyBorder="1" applyAlignment="1">
      <alignment vertical="center"/>
    </xf>
    <xf numFmtId="0" fontId="49" fillId="0" borderId="78" xfId="0" applyFont="1" applyBorder="1" applyAlignment="1">
      <alignment vertical="center"/>
    </xf>
    <xf numFmtId="1" fontId="49" fillId="0" borderId="79" xfId="0" applyNumberFormat="1" applyFont="1" applyBorder="1" applyAlignment="1">
      <alignment vertical="center"/>
    </xf>
    <xf numFmtId="165" fontId="49" fillId="0" borderId="44" xfId="0" applyNumberFormat="1" applyFont="1" applyBorder="1" applyAlignment="1">
      <alignment vertical="center"/>
    </xf>
    <xf numFmtId="165" fontId="49" fillId="0" borderId="77" xfId="0" applyNumberFormat="1" applyFont="1" applyBorder="1" applyAlignment="1">
      <alignment vertical="center"/>
    </xf>
    <xf numFmtId="165" fontId="49" fillId="0" borderId="55" xfId="0" applyNumberFormat="1" applyFont="1" applyBorder="1" applyAlignment="1">
      <alignment vertical="center"/>
    </xf>
    <xf numFmtId="0" fontId="49" fillId="0" borderId="55" xfId="0" applyFont="1" applyBorder="1" applyAlignment="1">
      <alignment vertical="center"/>
    </xf>
    <xf numFmtId="1" fontId="49" fillId="0" borderId="44" xfId="0" applyNumberFormat="1" applyFont="1" applyBorder="1" applyAlignment="1">
      <alignment vertical="center"/>
    </xf>
    <xf numFmtId="1" fontId="49" fillId="0" borderId="77" xfId="0" applyNumberFormat="1" applyFont="1" applyBorder="1" applyAlignment="1">
      <alignment vertical="center"/>
    </xf>
    <xf numFmtId="1" fontId="49" fillId="0" borderId="55" xfId="0" applyNumberFormat="1" applyFont="1" applyBorder="1" applyAlignment="1">
      <alignment vertical="center"/>
    </xf>
    <xf numFmtId="165" fontId="49" fillId="0" borderId="79" xfId="0" applyNumberFormat="1" applyFont="1" applyBorder="1" applyAlignment="1">
      <alignment vertical="center"/>
    </xf>
    <xf numFmtId="0" fontId="49" fillId="0" borderId="0" xfId="0" applyFont="1" applyBorder="1" applyAlignment="1">
      <alignment vertical="center" wrapText="1"/>
    </xf>
    <xf numFmtId="165" fontId="49" fillId="0" borderId="0" xfId="0" applyNumberFormat="1" applyFont="1" applyAlignment="1">
      <alignment vertical="center"/>
    </xf>
    <xf numFmtId="165" fontId="49" fillId="31" borderId="0" xfId="0" applyNumberFormat="1" applyFont="1" applyFill="1" applyBorder="1" applyAlignment="1">
      <alignment vertical="center"/>
    </xf>
    <xf numFmtId="1" fontId="0" fillId="0" borderId="0" xfId="0" applyNumberFormat="1" applyBorder="1" applyAlignment="1">
      <alignment vertical="center"/>
    </xf>
    <xf numFmtId="1" fontId="49" fillId="32" borderId="0" xfId="0" applyNumberFormat="1" applyFont="1" applyFill="1" applyBorder="1" applyAlignment="1">
      <alignment vertical="center"/>
    </xf>
    <xf numFmtId="1" fontId="0" fillId="0" borderId="78" xfId="0" applyNumberFormat="1" applyBorder="1" applyAlignment="1">
      <alignment vertical="center"/>
    </xf>
    <xf numFmtId="165" fontId="49" fillId="32" borderId="0" xfId="0" applyNumberFormat="1" applyFont="1" applyFill="1" applyBorder="1" applyAlignment="1">
      <alignment vertical="center"/>
    </xf>
    <xf numFmtId="0" fontId="49" fillId="32" borderId="0" xfId="0" applyFont="1" applyFill="1" applyBorder="1" applyAlignment="1">
      <alignment vertical="center"/>
    </xf>
    <xf numFmtId="1" fontId="49" fillId="0" borderId="34" xfId="0" applyNumberFormat="1" applyFont="1" applyBorder="1" applyAlignment="1">
      <alignment vertical="center"/>
    </xf>
    <xf numFmtId="0" fontId="49" fillId="0" borderId="80" xfId="0" applyFont="1" applyBorder="1" applyAlignment="1">
      <alignment vertical="center"/>
    </xf>
    <xf numFmtId="1" fontId="49" fillId="0" borderId="80" xfId="0" applyNumberFormat="1" applyFont="1" applyBorder="1" applyAlignment="1">
      <alignment vertical="center"/>
    </xf>
    <xf numFmtId="165" fontId="49" fillId="0" borderId="34" xfId="0" applyNumberFormat="1" applyFont="1" applyBorder="1" applyAlignment="1">
      <alignment vertical="center"/>
    </xf>
    <xf numFmtId="0" fontId="49" fillId="31" borderId="34" xfId="0" applyFont="1" applyFill="1" applyBorder="1" applyAlignment="1">
      <alignment vertical="center"/>
    </xf>
    <xf numFmtId="165" fontId="49" fillId="0" borderId="39" xfId="0" applyNumberFormat="1" applyFont="1" applyBorder="1" applyAlignment="1">
      <alignment vertical="center"/>
    </xf>
    <xf numFmtId="165" fontId="49" fillId="0" borderId="80" xfId="0" applyNumberFormat="1" applyFont="1" applyBorder="1" applyAlignment="1">
      <alignment vertical="center"/>
    </xf>
    <xf numFmtId="1" fontId="49" fillId="0" borderId="39" xfId="0" applyNumberFormat="1" applyFont="1" applyBorder="1" applyAlignment="1">
      <alignment vertical="center"/>
    </xf>
    <xf numFmtId="1" fontId="49" fillId="31" borderId="34" xfId="0" applyNumberFormat="1" applyFont="1" applyFill="1" applyBorder="1" applyAlignment="1">
      <alignment vertical="center"/>
    </xf>
    <xf numFmtId="0" fontId="49" fillId="0" borderId="77" xfId="0" applyFont="1" applyBorder="1" applyAlignment="1">
      <alignment horizontal="center" vertical="center"/>
    </xf>
    <xf numFmtId="2" fontId="49" fillId="0" borderId="44" xfId="25" applyNumberFormat="1" applyFont="1" applyBorder="1" applyAlignment="1">
      <alignment vertical="center"/>
    </xf>
    <xf numFmtId="2" fontId="49" fillId="0" borderId="77" xfId="25" applyNumberFormat="1" applyFont="1" applyBorder="1" applyAlignment="1">
      <alignment vertical="center"/>
    </xf>
    <xf numFmtId="2" fontId="49" fillId="0" borderId="77" xfId="0" applyNumberFormat="1" applyFont="1" applyBorder="1" applyAlignment="1">
      <alignment vertical="center"/>
    </xf>
    <xf numFmtId="2" fontId="49" fillId="0" borderId="55" xfId="0" applyNumberFormat="1" applyFont="1" applyBorder="1" applyAlignment="1">
      <alignment vertical="center"/>
    </xf>
    <xf numFmtId="0" fontId="49" fillId="0" borderId="79" xfId="0" applyFont="1" applyBorder="1" applyAlignment="1">
      <alignment horizontal="center" vertical="center"/>
    </xf>
    <xf numFmtId="0" fontId="49" fillId="0" borderId="34" xfId="0" applyFont="1" applyBorder="1" applyAlignment="1">
      <alignment horizontal="center" vertical="center"/>
    </xf>
    <xf numFmtId="0" fontId="49" fillId="0" borderId="55" xfId="0" applyFont="1" applyBorder="1" applyAlignment="1">
      <alignment horizontal="center" vertical="center"/>
    </xf>
    <xf numFmtId="166" fontId="49" fillId="0" borderId="44" xfId="0" applyNumberFormat="1" applyFont="1" applyBorder="1" applyAlignment="1">
      <alignment vertical="center"/>
    </xf>
    <xf numFmtId="166" fontId="49" fillId="0" borderId="77" xfId="0" applyNumberFormat="1" applyFont="1" applyBorder="1" applyAlignment="1">
      <alignment vertical="center"/>
    </xf>
    <xf numFmtId="166" fontId="49" fillId="0" borderId="0" xfId="0" applyNumberFormat="1" applyFont="1" applyAlignment="1">
      <alignment vertical="center"/>
    </xf>
    <xf numFmtId="166" fontId="49" fillId="0" borderId="55" xfId="0" applyNumberFormat="1" applyFont="1" applyBorder="1" applyAlignment="1">
      <alignment vertical="center"/>
    </xf>
    <xf numFmtId="166" fontId="49" fillId="0" borderId="44" xfId="25" applyNumberFormat="1" applyFont="1" applyBorder="1" applyAlignment="1">
      <alignment vertical="center"/>
    </xf>
    <xf numFmtId="166" fontId="49" fillId="0" borderId="78" xfId="0" applyNumberFormat="1" applyFont="1" applyBorder="1" applyAlignment="1">
      <alignment vertical="center"/>
    </xf>
    <xf numFmtId="166" fontId="49" fillId="0" borderId="0" xfId="0" applyNumberFormat="1" applyFont="1" applyBorder="1" applyAlignment="1">
      <alignment vertical="center"/>
    </xf>
    <xf numFmtId="166" fontId="49" fillId="0" borderId="79" xfId="0" applyNumberFormat="1" applyFont="1" applyBorder="1" applyAlignment="1">
      <alignment vertical="center"/>
    </xf>
    <xf numFmtId="0" fontId="49" fillId="0" borderId="80" xfId="0" applyFont="1" applyBorder="1" applyAlignment="1">
      <alignment horizontal="center" vertical="center"/>
    </xf>
    <xf numFmtId="166" fontId="49" fillId="0" borderId="39" xfId="0" applyNumberFormat="1" applyFont="1" applyBorder="1" applyAlignment="1">
      <alignment vertical="center"/>
    </xf>
    <xf numFmtId="166" fontId="49" fillId="0" borderId="34" xfId="0" applyNumberFormat="1" applyFont="1" applyBorder="1" applyAlignment="1">
      <alignment vertical="center"/>
    </xf>
    <xf numFmtId="166" fontId="49" fillId="0" borderId="80" xfId="0" applyNumberFormat="1" applyFont="1" applyBorder="1" applyAlignment="1">
      <alignment vertical="center"/>
    </xf>
    <xf numFmtId="0" fontId="49" fillId="0" borderId="0" xfId="0" applyFont="1" applyAlignment="1">
      <alignment vertical="center"/>
    </xf>
    <xf numFmtId="0" fontId="0" fillId="0" borderId="0" xfId="0" applyFill="1" applyBorder="1" applyAlignment="1">
      <alignment vertical="center"/>
    </xf>
    <xf numFmtId="166" fontId="49" fillId="0" borderId="0" xfId="25" applyNumberFormat="1" applyFont="1" applyAlignment="1">
      <alignment vertical="center"/>
    </xf>
    <xf numFmtId="2" fontId="0" fillId="0" borderId="0" xfId="0" applyNumberFormat="1" applyAlignment="1">
      <alignment vertical="center"/>
    </xf>
    <xf numFmtId="3" fontId="49" fillId="0" borderId="0" xfId="0" applyNumberFormat="1" applyFont="1" applyAlignment="1">
      <alignment vertical="center"/>
    </xf>
    <xf numFmtId="1" fontId="49" fillId="0" borderId="0" xfId="0" applyNumberFormat="1" applyFont="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4" xfId="0" applyFont="1" applyBorder="1" applyAlignment="1">
      <alignment vertical="center"/>
    </xf>
    <xf numFmtId="0" fontId="12" fillId="0" borderId="8" xfId="0" applyFont="1" applyBorder="1" applyAlignment="1">
      <alignment horizontal="center" vertical="center"/>
    </xf>
    <xf numFmtId="0" fontId="3" fillId="0" borderId="7"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9" xfId="0" applyFont="1" applyFill="1" applyBorder="1" applyAlignment="1">
      <alignment vertical="center"/>
    </xf>
    <xf numFmtId="0" fontId="3" fillId="0" borderId="36" xfId="0" applyFont="1" applyFill="1" applyBorder="1" applyAlignment="1">
      <alignment vertical="center"/>
    </xf>
    <xf numFmtId="0" fontId="3" fillId="0" borderId="24" xfId="0" applyFont="1" applyFill="1" applyBorder="1" applyAlignment="1">
      <alignment vertical="center"/>
    </xf>
    <xf numFmtId="0" fontId="3" fillId="0" borderId="53" xfId="0" applyFont="1" applyFill="1" applyBorder="1" applyAlignment="1">
      <alignment vertical="center"/>
    </xf>
    <xf numFmtId="0" fontId="3" fillId="0" borderId="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1" xfId="0" applyFont="1" applyFill="1" applyBorder="1" applyAlignment="1">
      <alignment horizontal="center" vertical="center"/>
    </xf>
    <xf numFmtId="165" fontId="3" fillId="0" borderId="0" xfId="0" applyNumberFormat="1" applyFont="1" applyFill="1" applyBorder="1" applyAlignment="1">
      <alignment vertical="center"/>
    </xf>
    <xf numFmtId="0" fontId="3" fillId="0" borderId="26" xfId="0" applyFont="1" applyBorder="1" applyAlignment="1">
      <alignment horizontal="left" vertical="center" wrapText="1"/>
    </xf>
    <xf numFmtId="0" fontId="3" fillId="0" borderId="15" xfId="0" applyFont="1" applyFill="1" applyBorder="1" applyAlignment="1">
      <alignment vertical="center"/>
    </xf>
    <xf numFmtId="0" fontId="3" fillId="0" borderId="81" xfId="0" applyFont="1" applyFill="1" applyBorder="1" applyAlignment="1">
      <alignment vertical="center"/>
    </xf>
    <xf numFmtId="0" fontId="3" fillId="0" borderId="26" xfId="0" applyFont="1" applyFill="1" applyBorder="1" applyAlignment="1">
      <alignment vertical="center"/>
    </xf>
    <xf numFmtId="0" fontId="3" fillId="0" borderId="42" xfId="0" applyFont="1" applyFill="1" applyBorder="1" applyAlignment="1">
      <alignment vertical="center"/>
    </xf>
    <xf numFmtId="0" fontId="3" fillId="0" borderId="1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9" xfId="0" applyFont="1" applyFill="1" applyBorder="1" applyAlignment="1">
      <alignment horizontal="center" vertical="center"/>
    </xf>
    <xf numFmtId="1" fontId="3" fillId="0" borderId="81" xfId="25" applyNumberFormat="1" applyFont="1" applyFill="1" applyBorder="1" applyAlignment="1">
      <alignment vertical="center"/>
    </xf>
    <xf numFmtId="1" fontId="3" fillId="0" borderId="26" xfId="0" applyNumberFormat="1" applyFont="1" applyFill="1" applyBorder="1" applyAlignment="1">
      <alignment vertical="center"/>
    </xf>
    <xf numFmtId="1" fontId="3" fillId="0" borderId="42" xfId="0" applyNumberFormat="1" applyFont="1" applyFill="1" applyBorder="1" applyAlignment="1">
      <alignment vertical="center"/>
    </xf>
    <xf numFmtId="1" fontId="3" fillId="0" borderId="11"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49" xfId="0" applyNumberFormat="1" applyFont="1" applyFill="1" applyBorder="1" applyAlignment="1">
      <alignment horizontal="center" vertical="center"/>
    </xf>
    <xf numFmtId="0" fontId="3" fillId="0" borderId="25" xfId="0" applyFont="1" applyBorder="1" applyAlignment="1">
      <alignment horizontal="lef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28" xfId="0" applyFont="1" applyBorder="1" applyAlignment="1">
      <alignment horizontal="left" vertical="center" wrapText="1"/>
    </xf>
    <xf numFmtId="0" fontId="3" fillId="0" borderId="16" xfId="0" applyFont="1" applyFill="1" applyBorder="1" applyAlignment="1">
      <alignment vertical="center"/>
    </xf>
    <xf numFmtId="0" fontId="3" fillId="0" borderId="85" xfId="0" applyFont="1" applyFill="1" applyBorder="1" applyAlignment="1">
      <alignment vertical="center"/>
    </xf>
    <xf numFmtId="0" fontId="3" fillId="0" borderId="28" xfId="0" applyFont="1" applyFill="1" applyBorder="1" applyAlignment="1">
      <alignment vertical="center"/>
    </xf>
    <xf numFmtId="0" fontId="3" fillId="0" borderId="46" xfId="0" applyFont="1" applyFill="1" applyBorder="1" applyAlignment="1">
      <alignment vertical="center"/>
    </xf>
    <xf numFmtId="0" fontId="3" fillId="0" borderId="1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xf>
    <xf numFmtId="0" fontId="3" fillId="0" borderId="52" xfId="0" applyFont="1" applyFill="1" applyBorder="1" applyAlignment="1">
      <alignment vertical="center"/>
    </xf>
    <xf numFmtId="0" fontId="3" fillId="0" borderId="19" xfId="0" applyFont="1" applyFill="1" applyBorder="1" applyAlignment="1">
      <alignment vertical="center"/>
    </xf>
    <xf numFmtId="0" fontId="3" fillId="0" borderId="51" xfId="0" applyFont="1" applyFill="1" applyBorder="1" applyAlignment="1">
      <alignment vertical="center"/>
    </xf>
    <xf numFmtId="0" fontId="3" fillId="0" borderId="11" xfId="0" applyFont="1" applyFill="1" applyBorder="1" applyAlignment="1">
      <alignment vertical="center"/>
    </xf>
    <xf numFmtId="0" fontId="3" fillId="0" borderId="41" xfId="0" applyFont="1" applyFill="1" applyBorder="1" applyAlignment="1">
      <alignment vertical="center"/>
    </xf>
    <xf numFmtId="0" fontId="3" fillId="0" borderId="20" xfId="0" applyFont="1" applyFill="1" applyBorder="1" applyAlignment="1">
      <alignment vertical="center"/>
    </xf>
    <xf numFmtId="0" fontId="3" fillId="0" borderId="49" xfId="0" applyFont="1" applyFill="1" applyBorder="1" applyAlignment="1">
      <alignment vertical="center"/>
    </xf>
    <xf numFmtId="0" fontId="3" fillId="0" borderId="13"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50" xfId="0" applyFont="1" applyFill="1" applyBorder="1" applyAlignment="1">
      <alignment vertical="center"/>
    </xf>
    <xf numFmtId="0" fontId="3" fillId="0" borderId="29" xfId="0" applyFont="1" applyBorder="1" applyAlignment="1">
      <alignment horizontal="left" vertical="center" wrapText="1"/>
    </xf>
    <xf numFmtId="2" fontId="3" fillId="0" borderId="24" xfId="0" applyNumberFormat="1" applyFont="1" applyFill="1" applyBorder="1" applyAlignment="1">
      <alignment vertical="center"/>
    </xf>
    <xf numFmtId="2" fontId="3" fillId="0" borderId="53" xfId="0" applyNumberFormat="1" applyFont="1" applyFill="1" applyBorder="1" applyAlignment="1">
      <alignment vertical="center"/>
    </xf>
    <xf numFmtId="2" fontId="3" fillId="0" borderId="19" xfId="0" applyNumberFormat="1" applyFont="1" applyFill="1" applyBorder="1" applyAlignment="1">
      <alignment vertical="center"/>
    </xf>
    <xf numFmtId="2" fontId="3" fillId="0" borderId="51" xfId="0" applyNumberFormat="1" applyFont="1" applyFill="1" applyBorder="1" applyAlignment="1">
      <alignment horizontal="center" vertical="center"/>
    </xf>
    <xf numFmtId="2" fontId="3" fillId="0" borderId="52" xfId="0" applyNumberFormat="1" applyFont="1" applyFill="1" applyBorder="1" applyAlignment="1">
      <alignment horizontal="center" vertical="center"/>
    </xf>
    <xf numFmtId="2" fontId="3" fillId="0" borderId="53"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0" fontId="3" fillId="0" borderId="15" xfId="0" applyFont="1" applyBorder="1" applyAlignment="1">
      <alignment horizontal="left" vertical="center" wrapText="1"/>
    </xf>
    <xf numFmtId="2" fontId="3" fillId="0" borderId="42"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49" xfId="0" applyNumberFormat="1" applyFont="1" applyFill="1" applyBorder="1" applyAlignment="1">
      <alignment horizontal="center" vertical="center"/>
    </xf>
    <xf numFmtId="2" fontId="3" fillId="0" borderId="41" xfId="0" applyNumberFormat="1" applyFont="1" applyFill="1" applyBorder="1" applyAlignment="1">
      <alignment horizontal="center" vertical="center"/>
    </xf>
    <xf numFmtId="2" fontId="3" fillId="0" borderId="42"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6" xfId="0" applyNumberFormat="1" applyFont="1" applyFill="1" applyBorder="1" applyAlignment="1">
      <alignment vertical="center"/>
    </xf>
    <xf numFmtId="2" fontId="3" fillId="0" borderId="26" xfId="25" applyNumberFormat="1" applyFont="1" applyFill="1" applyBorder="1" applyAlignment="1">
      <alignment vertical="center"/>
    </xf>
    <xf numFmtId="0" fontId="3" fillId="0" borderId="14" xfId="0" applyFont="1" applyBorder="1" applyAlignment="1">
      <alignment horizontal="left" vertical="center" wrapText="1"/>
    </xf>
    <xf numFmtId="2" fontId="3" fillId="0" borderId="80" xfId="0" applyNumberFormat="1" applyFont="1" applyFill="1" applyBorder="1" applyAlignment="1">
      <alignment horizontal="center" vertical="center"/>
    </xf>
    <xf numFmtId="2" fontId="3" fillId="0" borderId="38" xfId="0" applyNumberFormat="1" applyFont="1" applyFill="1" applyBorder="1" applyAlignment="1">
      <alignment horizontal="center" vertical="center"/>
    </xf>
    <xf numFmtId="2" fontId="3" fillId="0" borderId="39" xfId="0" applyNumberFormat="1" applyFont="1" applyFill="1" applyBorder="1" applyAlignment="1">
      <alignment horizontal="center" vertical="center"/>
    </xf>
    <xf numFmtId="0" fontId="3" fillId="0" borderId="54" xfId="0" applyFont="1" applyBorder="1" applyAlignment="1">
      <alignment horizontal="left" vertical="center" wrapText="1"/>
    </xf>
    <xf numFmtId="2" fontId="3" fillId="0" borderId="46" xfId="0" applyNumberFormat="1" applyFont="1" applyFill="1" applyBorder="1" applyAlignment="1">
      <alignment vertical="center"/>
    </xf>
    <xf numFmtId="2" fontId="3" fillId="0" borderId="23" xfId="0" applyNumberFormat="1" applyFont="1" applyFill="1" applyBorder="1" applyAlignment="1">
      <alignment vertical="center"/>
    </xf>
    <xf numFmtId="2" fontId="3" fillId="0" borderId="55" xfId="0" applyNumberFormat="1" applyFont="1" applyFill="1" applyBorder="1" applyAlignment="1">
      <alignment horizontal="center" vertical="center"/>
    </xf>
    <xf numFmtId="2" fontId="3" fillId="0" borderId="56" xfId="0" applyNumberFormat="1" applyFont="1" applyFill="1" applyBorder="1" applyAlignment="1">
      <alignment horizontal="center" vertical="center"/>
    </xf>
    <xf numFmtId="2" fontId="3" fillId="0" borderId="44"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0" fontId="3" fillId="0" borderId="48" xfId="0" applyFont="1" applyFill="1" applyBorder="1" applyAlignment="1">
      <alignment horizontal="center" vertical="center"/>
    </xf>
    <xf numFmtId="0" fontId="3" fillId="0" borderId="16" xfId="0" applyFont="1" applyBorder="1" applyAlignment="1">
      <alignment vertical="center" wrapText="1"/>
    </xf>
    <xf numFmtId="2" fontId="3" fillId="0" borderId="28" xfId="0" applyNumberFormat="1" applyFont="1" applyFill="1" applyBorder="1" applyAlignment="1">
      <alignment vertical="center"/>
    </xf>
    <xf numFmtId="2" fontId="3" fillId="0" borderId="13" xfId="0" applyNumberFormat="1" applyFont="1" applyFill="1" applyBorder="1" applyAlignment="1">
      <alignment horizontal="center" vertical="center"/>
    </xf>
    <xf numFmtId="2" fontId="3" fillId="0" borderId="45" xfId="0" applyNumberFormat="1" applyFont="1" applyFill="1" applyBorder="1" applyAlignment="1">
      <alignment horizontal="center" vertical="center"/>
    </xf>
    <xf numFmtId="2" fontId="3" fillId="0" borderId="23" xfId="0" applyNumberFormat="1" applyFont="1" applyFill="1" applyBorder="1" applyAlignment="1">
      <alignment horizontal="center" vertical="center"/>
    </xf>
    <xf numFmtId="2" fontId="3" fillId="0" borderId="50" xfId="0" applyNumberFormat="1" applyFont="1" applyFill="1" applyBorder="1" applyAlignment="1">
      <alignment horizontal="center" vertical="center"/>
    </xf>
    <xf numFmtId="0" fontId="3" fillId="0" borderId="0" xfId="0" applyFont="1" applyBorder="1" applyAlignment="1">
      <alignment vertical="center" wrapText="1"/>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0" fontId="3" fillId="0" borderId="8" xfId="0" applyFont="1" applyFill="1" applyBorder="1" applyAlignment="1">
      <alignment vertical="center"/>
    </xf>
    <xf numFmtId="165" fontId="3" fillId="0" borderId="24" xfId="0" applyNumberFormat="1" applyFont="1" applyFill="1" applyBorder="1" applyAlignment="1">
      <alignment vertical="center"/>
    </xf>
    <xf numFmtId="165" fontId="3" fillId="0" borderId="53" xfId="0" applyNumberFormat="1" applyFont="1" applyFill="1" applyBorder="1" applyAlignment="1">
      <alignment vertical="center"/>
    </xf>
    <xf numFmtId="165" fontId="3" fillId="0" borderId="19" xfId="0" applyNumberFormat="1" applyFont="1" applyFill="1" applyBorder="1" applyAlignment="1">
      <alignment vertical="center"/>
    </xf>
    <xf numFmtId="165" fontId="3" fillId="0" borderId="51" xfId="0" applyNumberFormat="1" applyFont="1" applyFill="1" applyBorder="1" applyAlignment="1">
      <alignment vertical="center"/>
    </xf>
    <xf numFmtId="165" fontId="3" fillId="0" borderId="52" xfId="0" applyNumberFormat="1" applyFont="1" applyFill="1" applyBorder="1" applyAlignment="1">
      <alignment vertical="center"/>
    </xf>
    <xf numFmtId="165" fontId="3" fillId="0" borderId="9" xfId="0" applyNumberFormat="1" applyFont="1" applyFill="1" applyBorder="1" applyAlignment="1">
      <alignment vertical="center"/>
    </xf>
    <xf numFmtId="0" fontId="3" fillId="0" borderId="16" xfId="0" applyFont="1" applyBorder="1" applyAlignment="1">
      <alignment horizontal="left" vertical="center" wrapText="1"/>
    </xf>
    <xf numFmtId="0" fontId="3" fillId="0" borderId="12" xfId="0" applyFont="1" applyFill="1" applyBorder="1" applyAlignment="1">
      <alignment vertical="center"/>
    </xf>
    <xf numFmtId="165" fontId="3" fillId="0" borderId="28" xfId="0" applyNumberFormat="1" applyFont="1" applyFill="1" applyBorder="1" applyAlignment="1">
      <alignment vertical="center"/>
    </xf>
    <xf numFmtId="165" fontId="3" fillId="0" borderId="46" xfId="0" applyNumberFormat="1" applyFont="1" applyFill="1" applyBorder="1" applyAlignment="1">
      <alignment vertical="center"/>
    </xf>
    <xf numFmtId="165" fontId="3" fillId="0" borderId="23" xfId="0" applyNumberFormat="1" applyFont="1" applyFill="1" applyBorder="1" applyAlignment="1">
      <alignment vertical="center"/>
    </xf>
    <xf numFmtId="165" fontId="3" fillId="0" borderId="50" xfId="0" applyNumberFormat="1" applyFont="1" applyFill="1" applyBorder="1" applyAlignment="1">
      <alignment vertical="center"/>
    </xf>
    <xf numFmtId="165" fontId="3" fillId="0" borderId="45"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0" borderId="9" xfId="0" applyNumberFormat="1" applyFont="1" applyFill="1" applyBorder="1" applyAlignment="1">
      <alignment horizontal="center" vertical="center"/>
    </xf>
    <xf numFmtId="165" fontId="3" fillId="0" borderId="52"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51" xfId="0" applyNumberFormat="1" applyFont="1" applyFill="1" applyBorder="1" applyAlignment="1">
      <alignment horizontal="center" vertical="center"/>
    </xf>
    <xf numFmtId="165" fontId="3" fillId="0" borderId="26" xfId="0" applyNumberFormat="1" applyFont="1" applyFill="1" applyBorder="1" applyAlignment="1">
      <alignment vertical="center"/>
    </xf>
    <xf numFmtId="165" fontId="3" fillId="0" borderId="42" xfId="0" applyNumberFormat="1" applyFont="1" applyFill="1" applyBorder="1" applyAlignment="1">
      <alignment vertical="center"/>
    </xf>
    <xf numFmtId="165" fontId="3" fillId="0" borderId="11"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49" xfId="0" applyNumberFormat="1" applyFont="1" applyFill="1" applyBorder="1" applyAlignment="1">
      <alignment horizontal="center" vertical="center"/>
    </xf>
    <xf numFmtId="165" fontId="3" fillId="0" borderId="26" xfId="25" applyNumberFormat="1" applyFont="1" applyFill="1" applyBorder="1" applyAlignment="1">
      <alignment vertical="center"/>
    </xf>
    <xf numFmtId="165" fontId="3" fillId="0" borderId="37" xfId="0" applyNumberFormat="1" applyFont="1" applyFill="1" applyBorder="1" applyAlignment="1">
      <alignment horizontal="center" vertical="center"/>
    </xf>
    <xf numFmtId="165" fontId="3" fillId="0" borderId="38" xfId="0" applyNumberFormat="1" applyFont="1" applyFill="1" applyBorder="1" applyAlignment="1">
      <alignment horizontal="center" vertical="center"/>
    </xf>
    <xf numFmtId="165" fontId="3" fillId="0" borderId="40" xfId="0" applyNumberFormat="1" applyFont="1" applyFill="1" applyBorder="1" applyAlignment="1">
      <alignment horizontal="center" vertical="center"/>
    </xf>
    <xf numFmtId="165" fontId="3" fillId="0" borderId="80"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3" fillId="0" borderId="5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49" fillId="0" borderId="86" xfId="0" applyNumberFormat="1" applyFont="1" applyBorder="1" applyAlignment="1">
      <alignment horizontal="center" vertical="center"/>
    </xf>
    <xf numFmtId="1" fontId="49" fillId="0" borderId="87" xfId="0" applyNumberFormat="1" applyFont="1" applyBorder="1" applyAlignment="1">
      <alignment horizontal="center" vertical="center"/>
    </xf>
    <xf numFmtId="1" fontId="49" fillId="0" borderId="88" xfId="0" applyNumberFormat="1" applyFont="1" applyBorder="1" applyAlignment="1">
      <alignment horizontal="center" vertical="center"/>
    </xf>
    <xf numFmtId="1" fontId="49" fillId="0" borderId="89" xfId="0" applyNumberFormat="1" applyFont="1" applyBorder="1" applyAlignment="1">
      <alignment horizontal="center" vertical="center"/>
    </xf>
    <xf numFmtId="1" fontId="49" fillId="0" borderId="90" xfId="0" applyNumberFormat="1" applyFont="1" applyBorder="1" applyAlignment="1">
      <alignment horizontal="center" vertical="center"/>
    </xf>
    <xf numFmtId="1" fontId="49" fillId="0" borderId="91" xfId="0" applyNumberFormat="1" applyFont="1" applyBorder="1" applyAlignment="1">
      <alignment horizontal="center" vertical="center"/>
    </xf>
    <xf numFmtId="1" fontId="49" fillId="0" borderId="92" xfId="0" applyNumberFormat="1" applyFont="1" applyBorder="1" applyAlignment="1">
      <alignment horizontal="center" vertical="center"/>
    </xf>
    <xf numFmtId="1" fontId="49" fillId="0" borderId="93" xfId="0" applyNumberFormat="1" applyFont="1" applyBorder="1" applyAlignment="1">
      <alignment horizontal="center" vertical="center"/>
    </xf>
    <xf numFmtId="1" fontId="49" fillId="0" borderId="7" xfId="0" applyNumberFormat="1" applyFont="1" applyBorder="1" applyAlignment="1">
      <alignment horizontal="center" vertical="center"/>
    </xf>
    <xf numFmtId="1" fontId="49" fillId="0" borderId="94" xfId="0" applyNumberFormat="1" applyFont="1" applyBorder="1" applyAlignment="1">
      <alignment horizontal="center" vertical="center"/>
    </xf>
    <xf numFmtId="1" fontId="49" fillId="0" borderId="95" xfId="0" applyNumberFormat="1" applyFont="1" applyBorder="1" applyAlignment="1">
      <alignment horizontal="center" vertical="center"/>
    </xf>
    <xf numFmtId="1" fontId="49" fillId="0" borderId="18" xfId="0" applyNumberFormat="1" applyFont="1" applyBorder="1" applyAlignment="1">
      <alignment horizontal="center" vertical="center"/>
    </xf>
    <xf numFmtId="0" fontId="3" fillId="0" borderId="0" xfId="0" applyFont="1" applyBorder="1" applyAlignment="1">
      <alignment horizontal="center" vertical="center"/>
    </xf>
    <xf numFmtId="0" fontId="49" fillId="0" borderId="29" xfId="0" applyFont="1" applyBorder="1" applyAlignment="1">
      <alignment vertical="center"/>
    </xf>
    <xf numFmtId="0" fontId="49" fillId="0" borderId="9" xfId="0" applyFont="1" applyBorder="1" applyAlignment="1">
      <alignment vertical="center"/>
    </xf>
    <xf numFmtId="0" fontId="49" fillId="0" borderId="52" xfId="0" applyFont="1" applyBorder="1" applyAlignment="1">
      <alignment vertical="center"/>
    </xf>
    <xf numFmtId="0" fontId="49" fillId="0" borderId="19" xfId="0" applyFont="1" applyBorder="1" applyAlignment="1">
      <alignment vertical="center"/>
    </xf>
    <xf numFmtId="165" fontId="3" fillId="0" borderId="15" xfId="0" applyNumberFormat="1" applyFont="1" applyFill="1" applyBorder="1" applyAlignment="1">
      <alignment vertical="center"/>
    </xf>
    <xf numFmtId="165" fontId="3" fillId="0" borderId="11" xfId="0" applyNumberFormat="1" applyFont="1" applyFill="1" applyBorder="1" applyAlignment="1">
      <alignment vertical="center"/>
    </xf>
    <xf numFmtId="165" fontId="3" fillId="0" borderId="41" xfId="0" applyNumberFormat="1" applyFont="1" applyFill="1" applyBorder="1" applyAlignment="1">
      <alignment vertical="center"/>
    </xf>
    <xf numFmtId="165" fontId="3" fillId="0" borderId="20" xfId="0" applyNumberFormat="1" applyFont="1" applyFill="1" applyBorder="1" applyAlignment="1">
      <alignment vertical="center"/>
    </xf>
    <xf numFmtId="165" fontId="3" fillId="0" borderId="15" xfId="25" applyNumberFormat="1" applyFont="1" applyFill="1" applyBorder="1" applyAlignment="1">
      <alignment vertical="center"/>
    </xf>
    <xf numFmtId="0" fontId="49" fillId="0" borderId="15" xfId="0" applyFont="1" applyBorder="1" applyAlignment="1">
      <alignment vertical="center"/>
    </xf>
    <xf numFmtId="0" fontId="49" fillId="0" borderId="11" xfId="0" applyFont="1" applyBorder="1" applyAlignment="1">
      <alignment vertical="center"/>
    </xf>
    <xf numFmtId="0" fontId="49" fillId="0" borderId="41" xfId="0" applyFont="1" applyBorder="1" applyAlignment="1">
      <alignment vertical="center"/>
    </xf>
    <xf numFmtId="0" fontId="49" fillId="0" borderId="20" xfId="0" applyFont="1" applyBorder="1" applyAlignment="1">
      <alignment vertical="center"/>
    </xf>
    <xf numFmtId="0" fontId="49" fillId="0" borderId="16" xfId="0" applyFont="1" applyBorder="1" applyAlignment="1">
      <alignment vertical="center"/>
    </xf>
    <xf numFmtId="0" fontId="49" fillId="0" borderId="13" xfId="0" applyFont="1" applyBorder="1" applyAlignment="1">
      <alignment vertical="center"/>
    </xf>
    <xf numFmtId="0" fontId="49" fillId="0" borderId="45" xfId="0" applyFont="1" applyBorder="1" applyAlignment="1">
      <alignment vertical="center"/>
    </xf>
    <xf numFmtId="0" fontId="49" fillId="0" borderId="23" xfId="0" applyFont="1" applyBorder="1" applyAlignment="1">
      <alignment vertical="center"/>
    </xf>
    <xf numFmtId="0" fontId="52" fillId="0" borderId="86" xfId="0" applyFont="1" applyBorder="1" applyAlignment="1">
      <alignment horizontal="center" vertical="center"/>
    </xf>
    <xf numFmtId="0" fontId="52" fillId="0" borderId="87" xfId="0" applyFont="1" applyBorder="1" applyAlignment="1">
      <alignment horizontal="center"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52" fillId="0" borderId="90" xfId="0" applyFont="1" applyBorder="1" applyAlignment="1">
      <alignment horizontal="center" vertical="center"/>
    </xf>
    <xf numFmtId="0" fontId="52" fillId="0" borderId="91" xfId="0" applyFont="1" applyBorder="1" applyAlignment="1">
      <alignment horizontal="center" vertical="center"/>
    </xf>
    <xf numFmtId="0" fontId="52" fillId="0" borderId="92" xfId="0" applyFont="1" applyBorder="1" applyAlignment="1">
      <alignment horizontal="center" vertical="center"/>
    </xf>
    <xf numFmtId="0" fontId="52" fillId="0" borderId="93" xfId="0" applyFont="1" applyBorder="1" applyAlignment="1">
      <alignment horizontal="center" vertical="center"/>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49" fillId="0" borderId="7" xfId="0" applyFont="1" applyBorder="1" applyAlignment="1">
      <alignment horizontal="center" vertical="center"/>
    </xf>
    <xf numFmtId="0" fontId="49" fillId="0" borderId="94" xfId="0" applyFont="1" applyBorder="1" applyAlignment="1">
      <alignment horizontal="center" vertical="center"/>
    </xf>
    <xf numFmtId="0" fontId="49" fillId="0" borderId="95" xfId="0" applyFont="1" applyBorder="1" applyAlignment="1">
      <alignment horizontal="center" vertical="center"/>
    </xf>
    <xf numFmtId="0" fontId="49" fillId="0" borderId="18" xfId="0" applyFont="1" applyBorder="1" applyAlignment="1">
      <alignment horizontal="center" vertical="center"/>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86" xfId="0" applyFont="1" applyBorder="1" applyAlignment="1">
      <alignment horizontal="center" vertical="center"/>
    </xf>
    <xf numFmtId="0" fontId="49" fillId="0" borderId="87"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9" fillId="0" borderId="87" xfId="0" applyFont="1" applyBorder="1" applyAlignment="1">
      <alignment horizontal="center" vertical="center" wrapText="1"/>
    </xf>
    <xf numFmtId="0" fontId="49" fillId="0" borderId="88" xfId="0" applyFont="1" applyBorder="1" applyAlignment="1">
      <alignment horizontal="center" vertical="center" wrapText="1"/>
    </xf>
    <xf numFmtId="0" fontId="49" fillId="0" borderId="89" xfId="0" applyFont="1" applyBorder="1" applyAlignment="1">
      <alignment horizontal="center" vertical="center" wrapText="1"/>
    </xf>
    <xf numFmtId="0" fontId="49" fillId="0" borderId="90" xfId="0" applyFont="1" applyBorder="1" applyAlignment="1">
      <alignment horizontal="center"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1"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94" xfId="0" applyFont="1" applyBorder="1" applyAlignment="1">
      <alignment horizontal="center" vertical="center" wrapText="1"/>
    </xf>
    <xf numFmtId="0" fontId="49" fillId="0" borderId="95"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4" xfId="0" applyFont="1" applyFill="1" applyBorder="1" applyAlignment="1">
      <alignment vertical="center"/>
    </xf>
    <xf numFmtId="0" fontId="49" fillId="0" borderId="9" xfId="0" applyFont="1" applyFill="1" applyBorder="1" applyAlignment="1">
      <alignment vertical="center"/>
    </xf>
    <xf numFmtId="0" fontId="49" fillId="0" borderId="52" xfId="0" applyFont="1" applyFill="1" applyBorder="1" applyAlignment="1">
      <alignment vertical="center"/>
    </xf>
    <xf numFmtId="0" fontId="49" fillId="0" borderId="19" xfId="0" applyFont="1" applyFill="1" applyBorder="1" applyAlignment="1">
      <alignment vertical="center"/>
    </xf>
    <xf numFmtId="0" fontId="49" fillId="0" borderId="9" xfId="0" applyFont="1" applyFill="1" applyBorder="1" applyAlignment="1">
      <alignment horizontal="center" vertical="center"/>
    </xf>
    <xf numFmtId="0" fontId="49" fillId="0" borderId="51" xfId="0" applyFont="1" applyBorder="1" applyAlignment="1">
      <alignment vertical="center"/>
    </xf>
    <xf numFmtId="2" fontId="10" fillId="0" borderId="26"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41" xfId="0" applyNumberFormat="1" applyFont="1" applyFill="1" applyBorder="1" applyAlignment="1">
      <alignment vertical="center"/>
    </xf>
    <xf numFmtId="2" fontId="10" fillId="0" borderId="20" xfId="0" applyNumberFormat="1" applyFont="1" applyFill="1" applyBorder="1" applyAlignment="1">
      <alignment vertical="center"/>
    </xf>
    <xf numFmtId="2" fontId="10" fillId="0" borderId="11" xfId="0" applyNumberFormat="1" applyFont="1" applyFill="1" applyBorder="1" applyAlignment="1">
      <alignment horizontal="center" vertical="center"/>
    </xf>
    <xf numFmtId="0" fontId="49" fillId="0" borderId="49" xfId="0" applyFont="1" applyBorder="1" applyAlignment="1">
      <alignment vertical="center"/>
    </xf>
    <xf numFmtId="2" fontId="10" fillId="0" borderId="28" xfId="0" applyNumberFormat="1" applyFont="1" applyFill="1" applyBorder="1" applyAlignment="1">
      <alignment vertical="center"/>
    </xf>
    <xf numFmtId="2" fontId="10" fillId="0" borderId="13" xfId="0" applyNumberFormat="1" applyFont="1" applyFill="1" applyBorder="1" applyAlignment="1">
      <alignment vertical="center"/>
    </xf>
    <xf numFmtId="2" fontId="10" fillId="0" borderId="45" xfId="0" applyNumberFormat="1" applyFont="1" applyFill="1" applyBorder="1" applyAlignment="1">
      <alignment vertical="center"/>
    </xf>
    <xf numFmtId="2" fontId="10" fillId="0" borderId="23" xfId="0" applyNumberFormat="1" applyFont="1" applyFill="1" applyBorder="1" applyAlignment="1">
      <alignment vertical="center"/>
    </xf>
    <xf numFmtId="2" fontId="10" fillId="0" borderId="13" xfId="0" applyNumberFormat="1" applyFont="1" applyFill="1" applyBorder="1" applyAlignment="1">
      <alignment horizontal="center" vertical="center"/>
    </xf>
    <xf numFmtId="0" fontId="49" fillId="0" borderId="50" xfId="0" applyFont="1" applyBorder="1" applyAlignment="1">
      <alignment vertical="center"/>
    </xf>
    <xf numFmtId="43" fontId="3" fillId="0" borderId="0" xfId="0" applyNumberFormat="1" applyFont="1" applyFill="1" applyBorder="1" applyAlignment="1">
      <alignment vertical="center"/>
    </xf>
    <xf numFmtId="1" fontId="3" fillId="0" borderId="24" xfId="0" applyNumberFormat="1" applyFont="1" applyFill="1" applyBorder="1" applyAlignment="1">
      <alignment vertical="center"/>
    </xf>
    <xf numFmtId="1" fontId="3" fillId="0" borderId="53" xfId="0" applyNumberFormat="1" applyFont="1" applyFill="1" applyBorder="1" applyAlignment="1">
      <alignment vertical="center"/>
    </xf>
    <xf numFmtId="1" fontId="3" fillId="0" borderId="9" xfId="0" applyNumberFormat="1" applyFont="1" applyFill="1" applyBorder="1" applyAlignment="1">
      <alignment horizontal="center" vertical="center"/>
    </xf>
    <xf numFmtId="1" fontId="3" fillId="0" borderId="52"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0" borderId="51" xfId="0" applyNumberFormat="1" applyFont="1" applyFill="1" applyBorder="1" applyAlignment="1">
      <alignment horizontal="center" vertical="center"/>
    </xf>
    <xf numFmtId="1" fontId="3" fillId="0" borderId="26" xfId="25" applyNumberFormat="1" applyFont="1" applyFill="1" applyBorder="1" applyAlignment="1">
      <alignment vertical="center"/>
    </xf>
    <xf numFmtId="1" fontId="3" fillId="0" borderId="0" xfId="0" applyNumberFormat="1" applyFont="1" applyFill="1" applyBorder="1" applyAlignment="1">
      <alignment vertical="center"/>
    </xf>
    <xf numFmtId="0" fontId="20" fillId="0" borderId="29" xfId="0" applyFont="1" applyBorder="1" applyAlignment="1">
      <alignment vertical="center"/>
    </xf>
    <xf numFmtId="0" fontId="20" fillId="0" borderId="9" xfId="0" applyFont="1" applyBorder="1" applyAlignment="1">
      <alignment vertical="center"/>
    </xf>
    <xf numFmtId="0" fontId="20" fillId="0" borderId="52" xfId="0" applyFont="1" applyBorder="1" applyAlignment="1">
      <alignment vertical="center"/>
    </xf>
    <xf numFmtId="0" fontId="20" fillId="0" borderId="19" xfId="0" applyFont="1" applyBorder="1" applyAlignment="1">
      <alignment vertical="center"/>
    </xf>
    <xf numFmtId="0" fontId="20" fillId="0" borderId="15" xfId="0" applyFont="1" applyBorder="1" applyAlignment="1">
      <alignment vertical="center"/>
    </xf>
    <xf numFmtId="0" fontId="20" fillId="0" borderId="11" xfId="0" applyFont="1" applyBorder="1" applyAlignment="1">
      <alignment vertical="center"/>
    </xf>
    <xf numFmtId="0" fontId="20" fillId="0" borderId="41" xfId="0" applyFont="1" applyBorder="1" applyAlignment="1">
      <alignment vertical="center"/>
    </xf>
    <xf numFmtId="0" fontId="20" fillId="0" borderId="20" xfId="0" applyFont="1" applyBorder="1" applyAlignment="1">
      <alignment vertical="center"/>
    </xf>
    <xf numFmtId="0" fontId="20" fillId="0" borderId="16" xfId="0" applyFont="1" applyBorder="1" applyAlignment="1">
      <alignment vertical="center"/>
    </xf>
    <xf numFmtId="0" fontId="20" fillId="0" borderId="13" xfId="0" applyFont="1" applyBorder="1" applyAlignment="1">
      <alignment vertical="center"/>
    </xf>
    <xf numFmtId="0" fontId="20" fillId="0" borderId="45" xfId="0" applyFont="1" applyBorder="1" applyAlignment="1">
      <alignment vertical="center"/>
    </xf>
    <xf numFmtId="0" fontId="20" fillId="0" borderId="23" xfId="0" applyFont="1" applyBorder="1" applyAlignment="1">
      <alignment vertical="center"/>
    </xf>
    <xf numFmtId="3" fontId="3" fillId="0" borderId="24" xfId="0" applyNumberFormat="1" applyFont="1" applyFill="1" applyBorder="1" applyAlignment="1">
      <alignment vertical="center"/>
    </xf>
    <xf numFmtId="3" fontId="3" fillId="0" borderId="53"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3" fillId="0" borderId="52"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51" xfId="0" applyNumberFormat="1" applyFont="1" applyFill="1" applyBorder="1" applyAlignment="1">
      <alignment horizontal="right" vertical="center"/>
    </xf>
    <xf numFmtId="3" fontId="3" fillId="0" borderId="26" xfId="0" applyNumberFormat="1" applyFont="1" applyFill="1" applyBorder="1" applyAlignment="1">
      <alignment vertical="center"/>
    </xf>
    <xf numFmtId="3" fontId="3" fillId="0" borderId="42" xfId="0" applyNumberFormat="1" applyFont="1" applyFill="1" applyBorder="1" applyAlignment="1">
      <alignment vertical="center"/>
    </xf>
    <xf numFmtId="3" fontId="3" fillId="0" borderId="11" xfId="0" applyNumberFormat="1" applyFont="1" applyFill="1" applyBorder="1" applyAlignment="1">
      <alignment horizontal="right" vertical="center"/>
    </xf>
    <xf numFmtId="3" fontId="3" fillId="0" borderId="41"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26" xfId="25" applyNumberFormat="1" applyFont="1" applyFill="1" applyBorder="1" applyAlignment="1">
      <alignment vertical="center"/>
    </xf>
    <xf numFmtId="3" fontId="3" fillId="0" borderId="37" xfId="0" applyNumberFormat="1" applyFont="1" applyFill="1" applyBorder="1" applyAlignment="1">
      <alignment horizontal="right" vertical="center"/>
    </xf>
    <xf numFmtId="3" fontId="3" fillId="0" borderId="3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3" fontId="3" fillId="0" borderId="28" xfId="0" applyNumberFormat="1" applyFont="1" applyFill="1" applyBorder="1" applyAlignment="1">
      <alignment vertical="center"/>
    </xf>
    <xf numFmtId="3" fontId="3" fillId="0" borderId="46"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3" fontId="3" fillId="0" borderId="23"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29" xfId="0" applyNumberFormat="1" applyFont="1" applyFill="1" applyBorder="1" applyAlignment="1">
      <alignment vertical="center"/>
    </xf>
    <xf numFmtId="9" fontId="3" fillId="0" borderId="0" xfId="25" applyFont="1" applyFill="1" applyBorder="1" applyAlignment="1">
      <alignment vertical="center"/>
    </xf>
    <xf numFmtId="1" fontId="3" fillId="0" borderId="15" xfId="0" applyNumberFormat="1" applyFont="1" applyFill="1" applyBorder="1" applyAlignment="1">
      <alignment vertical="center"/>
    </xf>
    <xf numFmtId="1" fontId="3" fillId="0" borderId="11" xfId="0" applyNumberFormat="1" applyFont="1" applyFill="1" applyBorder="1" applyAlignment="1">
      <alignment vertical="center"/>
    </xf>
    <xf numFmtId="1" fontId="3" fillId="0" borderId="16" xfId="0" applyNumberFormat="1" applyFont="1" applyFill="1" applyBorder="1" applyAlignment="1">
      <alignment vertical="center"/>
    </xf>
    <xf numFmtId="1" fontId="3" fillId="0" borderId="36" xfId="0" applyNumberFormat="1" applyFont="1" applyFill="1" applyBorder="1" applyAlignment="1">
      <alignment vertical="center"/>
    </xf>
    <xf numFmtId="1" fontId="3" fillId="0" borderId="81" xfId="0" applyNumberFormat="1" applyFont="1" applyFill="1" applyBorder="1" applyAlignment="1">
      <alignment vertical="center"/>
    </xf>
    <xf numFmtId="0" fontId="3" fillId="0" borderId="25" xfId="0" applyFont="1" applyFill="1" applyBorder="1" applyAlignment="1">
      <alignment vertical="center"/>
    </xf>
    <xf numFmtId="1" fontId="3" fillId="0" borderId="34" xfId="0" applyNumberFormat="1" applyFont="1" applyFill="1" applyBorder="1" applyAlignment="1">
      <alignment vertical="center"/>
    </xf>
    <xf numFmtId="1" fontId="3" fillId="0" borderId="39" xfId="0" applyNumberFormat="1" applyFont="1" applyFill="1" applyBorder="1" applyAlignment="1">
      <alignment vertical="center"/>
    </xf>
    <xf numFmtId="1" fontId="3" fillId="0" borderId="37" xfId="0" applyNumberFormat="1" applyFont="1" applyFill="1" applyBorder="1" applyAlignment="1">
      <alignment horizontal="center" vertical="center"/>
    </xf>
    <xf numFmtId="1" fontId="3" fillId="0" borderId="38" xfId="0" applyNumberFormat="1" applyFont="1" applyFill="1" applyBorder="1" applyAlignment="1">
      <alignment horizontal="center" vertical="center"/>
    </xf>
    <xf numFmtId="1" fontId="3" fillId="0" borderId="40" xfId="0" applyNumberFormat="1" applyFont="1" applyFill="1" applyBorder="1" applyAlignment="1">
      <alignment horizontal="center" vertical="center"/>
    </xf>
    <xf numFmtId="0" fontId="3" fillId="0" borderId="7" xfId="0" applyFont="1" applyBorder="1" applyAlignment="1">
      <alignment horizontal="left" vertical="center" wrapText="1"/>
    </xf>
    <xf numFmtId="1" fontId="3" fillId="0" borderId="85" xfId="0" applyNumberFormat="1" applyFont="1" applyFill="1" applyBorder="1" applyAlignment="1">
      <alignment vertical="center"/>
    </xf>
    <xf numFmtId="1" fontId="3" fillId="0" borderId="46" xfId="0" applyNumberFormat="1" applyFont="1" applyFill="1" applyBorder="1" applyAlignment="1">
      <alignment vertical="center"/>
    </xf>
    <xf numFmtId="1" fontId="3" fillId="0" borderId="13"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0" fontId="3" fillId="0" borderId="84"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53" fillId="0" borderId="0" xfId="0" applyFont="1" applyAlignment="1">
      <alignment vertical="center"/>
    </xf>
    <xf numFmtId="0" fontId="59" fillId="21" borderId="0" xfId="52" applyFont="1" applyFill="1">
      <alignment vertical="center"/>
    </xf>
    <xf numFmtId="0" fontId="60" fillId="25" borderId="0" xfId="65" applyFont="1" applyFill="1" applyAlignment="1">
      <alignment horizontal="left" vertical="center"/>
    </xf>
    <xf numFmtId="0" fontId="61" fillId="25" borderId="0" xfId="52" applyFont="1" applyFill="1">
      <alignment vertical="center"/>
    </xf>
    <xf numFmtId="0" fontId="60" fillId="25" borderId="0" xfId="65" applyFont="1" applyFill="1" applyAlignment="1">
      <alignment horizontal="left" vertical="center" indent="1"/>
    </xf>
    <xf numFmtId="0" fontId="60" fillId="25" borderId="0" xfId="52" applyFont="1" applyFill="1" applyAlignment="1">
      <alignment horizontal="right" vertical="center" indent="1"/>
    </xf>
    <xf numFmtId="0" fontId="60" fillId="25" borderId="0" xfId="52" applyFont="1" applyFill="1" applyAlignment="1">
      <alignment horizontal="right" vertical="center"/>
    </xf>
    <xf numFmtId="0" fontId="24" fillId="21" borderId="0" xfId="52" applyFont="1" applyFill="1">
      <alignment vertical="center"/>
    </xf>
    <xf numFmtId="0" fontId="0" fillId="0" borderId="103" xfId="0" applyBorder="1" applyAlignment="1">
      <alignment vertical="center"/>
    </xf>
    <xf numFmtId="2" fontId="23" fillId="24" borderId="104" xfId="44" applyNumberFormat="1" applyFont="1" applyBorder="1" applyAlignment="1">
      <alignment horizontal="center" vertical="center"/>
    </xf>
    <xf numFmtId="2" fontId="23" fillId="24" borderId="105" xfId="44" applyNumberFormat="1" applyFont="1" applyBorder="1" applyAlignment="1">
      <alignment horizontal="centerContinuous" vertical="center"/>
    </xf>
    <xf numFmtId="2" fontId="24" fillId="24" borderId="106" xfId="44" applyNumberFormat="1" applyFont="1" applyBorder="1" applyAlignment="1">
      <alignment horizontal="centerContinuous" vertical="center"/>
    </xf>
    <xf numFmtId="2" fontId="24" fillId="24" borderId="107" xfId="44" applyNumberFormat="1" applyFont="1" applyBorder="1" applyAlignment="1">
      <alignment horizontal="centerContinuous" vertical="center"/>
    </xf>
    <xf numFmtId="2" fontId="24" fillId="24" borderId="108" xfId="44" applyNumberFormat="1" applyFont="1" applyBorder="1" applyAlignment="1">
      <alignment horizontal="left" vertical="center" indent="1"/>
    </xf>
    <xf numFmtId="2" fontId="24" fillId="24" borderId="102" xfId="44" applyNumberFormat="1" applyFont="1" applyBorder="1" applyAlignment="1">
      <alignment horizontal="left" vertical="center" indent="1"/>
    </xf>
    <xf numFmtId="174" fontId="0" fillId="0" borderId="0" xfId="0" applyNumberFormat="1" applyBorder="1">
      <alignment vertical="top"/>
    </xf>
    <xf numFmtId="174" fontId="0" fillId="0" borderId="103" xfId="0" applyNumberFormat="1" applyBorder="1" applyAlignment="1">
      <alignment horizontal="right" vertical="top"/>
    </xf>
    <xf numFmtId="0" fontId="59" fillId="21" borderId="0" xfId="52" applyFont="1" applyFill="1" applyAlignment="1">
      <alignment vertical="center"/>
    </xf>
    <xf numFmtId="0" fontId="24" fillId="21" borderId="0" xfId="52" applyFont="1" applyFill="1" applyAlignment="1">
      <alignment vertical="center"/>
    </xf>
    <xf numFmtId="174" fontId="0" fillId="0" borderId="0" xfId="0" applyNumberFormat="1" applyFont="1" applyBorder="1" applyAlignment="1">
      <alignment vertical="center"/>
    </xf>
    <xf numFmtId="174" fontId="55" fillId="0" borderId="0" xfId="0" applyNumberFormat="1" applyFont="1" applyBorder="1" applyAlignment="1">
      <alignment vertical="center" wrapText="1"/>
    </xf>
    <xf numFmtId="174" fontId="55" fillId="0" borderId="103" xfId="0" applyNumberFormat="1" applyFont="1" applyBorder="1" applyAlignment="1">
      <alignment vertical="center" wrapText="1"/>
    </xf>
    <xf numFmtId="0" fontId="23" fillId="21" borderId="0" xfId="65" applyFont="1" applyFill="1" applyAlignment="1">
      <alignment horizontal="left" vertical="center"/>
    </xf>
    <xf numFmtId="0" fontId="24" fillId="33" borderId="101" xfId="44" applyFont="1" applyFill="1" applyBorder="1" applyAlignment="1">
      <alignment horizontal="left" vertical="center" indent="1"/>
    </xf>
    <xf numFmtId="0" fontId="62" fillId="33" borderId="108" xfId="44" applyFont="1" applyFill="1" applyBorder="1" applyAlignment="1">
      <alignment horizontal="left" vertical="center"/>
    </xf>
    <xf numFmtId="0" fontId="24" fillId="33" borderId="1" xfId="39" applyFont="1" applyFill="1" applyBorder="1" applyAlignment="1">
      <alignment horizontal="center" vertical="center"/>
    </xf>
    <xf numFmtId="0" fontId="24" fillId="0" borderId="101" xfId="44" applyFont="1" applyFill="1" applyBorder="1" applyAlignment="1">
      <alignment horizontal="left" vertical="center" indent="1"/>
    </xf>
    <xf numFmtId="0" fontId="62" fillId="0" borderId="108" xfId="44" applyFont="1" applyFill="1" applyBorder="1" applyAlignment="1">
      <alignment horizontal="left" vertical="center"/>
    </xf>
    <xf numFmtId="0" fontId="24" fillId="0" borderId="1" xfId="39" applyFont="1" applyFill="1" applyBorder="1" applyAlignment="1">
      <alignment horizontal="center" vertical="center"/>
    </xf>
    <xf numFmtId="0" fontId="24" fillId="14" borderId="101" xfId="44" applyFont="1" applyFill="1" applyBorder="1" applyAlignment="1">
      <alignment horizontal="left" vertical="center" indent="1"/>
    </xf>
    <xf numFmtId="0" fontId="62" fillId="14" borderId="108" xfId="44" applyFont="1" applyFill="1" applyBorder="1" applyAlignment="1">
      <alignment horizontal="left" vertical="center"/>
    </xf>
    <xf numFmtId="0" fontId="62" fillId="14" borderId="102" xfId="44" applyFont="1" applyFill="1" applyBorder="1" applyAlignment="1">
      <alignment horizontal="left" vertical="center"/>
    </xf>
    <xf numFmtId="0" fontId="63" fillId="0" borderId="103" xfId="0" applyFont="1" applyBorder="1" applyAlignment="1">
      <alignment horizontal="right" vertical="center"/>
    </xf>
    <xf numFmtId="0" fontId="0" fillId="21" borderId="0" xfId="52" quotePrefix="1" applyFont="1" applyFill="1" applyAlignment="1">
      <alignment horizontal="left" vertical="center"/>
    </xf>
    <xf numFmtId="2" fontId="63" fillId="0" borderId="1" xfId="39" applyNumberFormat="1" applyFont="1" applyFill="1" applyBorder="1" applyAlignment="1">
      <alignment horizontal="center" vertical="center" shrinkToFit="1"/>
    </xf>
    <xf numFmtId="0" fontId="65" fillId="0" borderId="101" xfId="44" applyFont="1" applyFill="1" applyBorder="1" applyAlignment="1">
      <alignment horizontal="left" vertical="center" indent="1"/>
    </xf>
    <xf numFmtId="0" fontId="66" fillId="0" borderId="101" xfId="44" applyFont="1" applyFill="1" applyBorder="1" applyAlignment="1">
      <alignment horizontal="left" vertical="center" indent="1"/>
    </xf>
    <xf numFmtId="0" fontId="67" fillId="0" borderId="108" xfId="44" applyFont="1" applyFill="1" applyBorder="1" applyAlignment="1">
      <alignment horizontal="left" vertical="center"/>
    </xf>
    <xf numFmtId="2" fontId="68" fillId="0" borderId="1" xfId="39" applyNumberFormat="1" applyFont="1" applyFill="1" applyBorder="1" applyAlignment="1">
      <alignment horizontal="center" vertical="center" shrinkToFit="1"/>
    </xf>
    <xf numFmtId="0" fontId="59" fillId="21" borderId="0" xfId="52" applyFont="1" applyFill="1" applyAlignment="1">
      <alignment horizontal="center"/>
    </xf>
    <xf numFmtId="0" fontId="24" fillId="21" borderId="0" xfId="52" applyFont="1" applyFill="1" applyAlignment="1">
      <alignment horizontal="center"/>
    </xf>
    <xf numFmtId="0" fontId="70" fillId="25" borderId="0" xfId="65" applyFont="1" applyFill="1" applyAlignment="1">
      <alignment horizontal="centerContinuous" vertical="center" wrapText="1"/>
    </xf>
    <xf numFmtId="0" fontId="71" fillId="25" borderId="0" xfId="65" applyFont="1" applyFill="1" applyAlignment="1">
      <alignment horizontal="centerContinuous" vertical="center" wrapText="1"/>
    </xf>
    <xf numFmtId="0" fontId="59" fillId="21" borderId="0" xfId="52" applyFont="1" applyFill="1" applyAlignment="1">
      <alignment horizontal="left" vertical="center"/>
    </xf>
    <xf numFmtId="0" fontId="0" fillId="0" borderId="0" xfId="0" applyBorder="1" applyAlignment="1">
      <alignment horizontal="left" vertical="center" indent="1"/>
    </xf>
    <xf numFmtId="0" fontId="56" fillId="0" borderId="0" xfId="0" applyFont="1" applyBorder="1" applyAlignment="1">
      <alignment vertical="center"/>
    </xf>
    <xf numFmtId="0" fontId="57" fillId="0" borderId="0" xfId="0" applyFont="1" applyBorder="1" applyAlignment="1">
      <alignment horizontal="right"/>
    </xf>
    <xf numFmtId="0" fontId="0" fillId="0" borderId="0" xfId="0" applyBorder="1" applyAlignment="1">
      <alignment horizontal="left" vertical="center"/>
    </xf>
    <xf numFmtId="0" fontId="23" fillId="0" borderId="0" xfId="0" applyFont="1" applyBorder="1" applyAlignment="1">
      <alignment vertical="center"/>
    </xf>
    <xf numFmtId="0" fontId="0" fillId="0" borderId="0" xfId="0" applyFont="1" applyBorder="1" applyAlignment="1">
      <alignment horizontal="left" vertical="center" indent="1"/>
    </xf>
    <xf numFmtId="0" fontId="58" fillId="0" borderId="0" xfId="0" applyFont="1" applyBorder="1" applyAlignment="1">
      <alignment vertical="center"/>
    </xf>
    <xf numFmtId="0" fontId="42"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horizontal="left" vertical="top" indent="1"/>
    </xf>
    <xf numFmtId="0" fontId="56" fillId="0" borderId="0" xfId="0" applyFont="1" applyBorder="1" applyAlignment="1"/>
    <xf numFmtId="0" fontId="63" fillId="0" borderId="0" xfId="0" applyFont="1" applyBorder="1">
      <alignment vertical="top"/>
    </xf>
    <xf numFmtId="0" fontId="63" fillId="0" borderId="0" xfId="0" applyFont="1" applyBorder="1" applyAlignment="1">
      <alignment vertical="center"/>
    </xf>
    <xf numFmtId="0" fontId="63" fillId="0" borderId="0" xfId="0" applyFont="1" applyBorder="1" applyAlignment="1">
      <alignment horizontal="right" vertical="center"/>
    </xf>
    <xf numFmtId="0" fontId="64" fillId="0" borderId="0" xfId="0" applyFont="1" applyBorder="1" applyAlignment="1">
      <alignment horizontal="right"/>
    </xf>
    <xf numFmtId="0" fontId="0" fillId="0" borderId="0" xfId="0" applyBorder="1" applyAlignment="1">
      <alignment horizontal="center"/>
    </xf>
    <xf numFmtId="0" fontId="63" fillId="0" borderId="0" xfId="0" applyFont="1" applyBorder="1" applyAlignment="1">
      <alignment horizontal="center"/>
    </xf>
    <xf numFmtId="0" fontId="0" fillId="0" borderId="34" xfId="0" applyBorder="1" applyAlignment="1">
      <alignment vertical="center"/>
    </xf>
    <xf numFmtId="0" fontId="24" fillId="33" borderId="115" xfId="44" applyFont="1" applyFill="1" applyBorder="1" applyAlignment="1">
      <alignment horizontal="left" vertical="center" indent="1"/>
    </xf>
    <xf numFmtId="0" fontId="62" fillId="33" borderId="116" xfId="44" applyFont="1" applyFill="1" applyBorder="1" applyAlignment="1">
      <alignment horizontal="left" vertical="center"/>
    </xf>
    <xf numFmtId="0" fontId="24" fillId="33" borderId="117" xfId="39" applyFont="1" applyFill="1" applyBorder="1" applyAlignment="1">
      <alignment horizontal="center" vertical="center"/>
    </xf>
    <xf numFmtId="0" fontId="0" fillId="0" borderId="119" xfId="0" applyFont="1" applyBorder="1" applyAlignment="1">
      <alignment vertical="center"/>
    </xf>
    <xf numFmtId="0" fontId="0" fillId="0" borderId="34" xfId="0" applyFont="1" applyBorder="1" applyAlignment="1">
      <alignment vertical="center"/>
    </xf>
    <xf numFmtId="0" fontId="23" fillId="0" borderId="34" xfId="0" applyFont="1" applyBorder="1" applyAlignment="1">
      <alignment vertical="center"/>
    </xf>
    <xf numFmtId="0" fontId="24" fillId="0" borderId="109" xfId="44" applyFont="1" applyFill="1" applyBorder="1" applyAlignment="1">
      <alignment horizontal="left" vertical="center" indent="1"/>
    </xf>
    <xf numFmtId="0" fontId="62" fillId="0" borderId="100" xfId="44" applyFont="1" applyFill="1" applyBorder="1" applyAlignment="1">
      <alignment horizontal="left" vertical="center"/>
    </xf>
    <xf numFmtId="0" fontId="24" fillId="0" borderId="123" xfId="39" applyFont="1" applyFill="1" applyBorder="1" applyAlignment="1">
      <alignment horizontal="center" vertical="center"/>
    </xf>
    <xf numFmtId="0" fontId="24" fillId="0" borderId="122" xfId="44" applyFont="1" applyFill="1" applyBorder="1" applyAlignment="1">
      <alignment horizontal="left" vertical="center" indent="1"/>
    </xf>
    <xf numFmtId="0" fontId="62" fillId="0" borderId="126" xfId="44" applyFont="1" applyFill="1" applyBorder="1" applyAlignment="1">
      <alignment horizontal="left" vertical="center"/>
    </xf>
    <xf numFmtId="0" fontId="24" fillId="0" borderId="127" xfId="39" applyFont="1" applyFill="1" applyBorder="1" applyAlignment="1">
      <alignment horizontal="center" vertical="center"/>
    </xf>
    <xf numFmtId="2" fontId="63" fillId="0" borderId="123" xfId="39" applyNumberFormat="1" applyFont="1" applyFill="1" applyBorder="1" applyAlignment="1">
      <alignment horizontal="center" vertical="center" shrinkToFit="1"/>
    </xf>
    <xf numFmtId="0" fontId="67" fillId="0" borderId="126" xfId="44" applyFont="1" applyFill="1" applyBorder="1" applyAlignment="1">
      <alignment horizontal="left" vertical="center"/>
    </xf>
    <xf numFmtId="0" fontId="66" fillId="0" borderId="113" xfId="44" applyFont="1" applyFill="1" applyBorder="1" applyAlignment="1">
      <alignment horizontal="left" vertical="center" indent="2"/>
    </xf>
    <xf numFmtId="0" fontId="66" fillId="0" borderId="130" xfId="39" applyFont="1" applyFill="1" applyBorder="1" applyAlignment="1">
      <alignment horizontal="center" vertical="center"/>
    </xf>
    <xf numFmtId="0" fontId="37" fillId="25" borderId="0" xfId="65" applyFont="1" applyFill="1" applyAlignment="1">
      <alignment horizontal="left" vertical="center" indent="2"/>
    </xf>
    <xf numFmtId="0" fontId="37" fillId="25" borderId="0" xfId="52" applyFont="1" applyFill="1" applyAlignment="1">
      <alignment horizontal="right" vertical="center"/>
    </xf>
    <xf numFmtId="0" fontId="0" fillId="0" borderId="132" xfId="0" applyBorder="1">
      <alignment vertical="top"/>
    </xf>
    <xf numFmtId="0" fontId="0" fillId="0" borderId="133" xfId="0" applyBorder="1">
      <alignment vertical="top"/>
    </xf>
    <xf numFmtId="0" fontId="24" fillId="0" borderId="133" xfId="52" applyFont="1" applyBorder="1" applyAlignment="1">
      <alignment horizontal="left" vertical="center" indent="1"/>
    </xf>
    <xf numFmtId="174" fontId="0" fillId="0" borderId="133" xfId="0" applyNumberFormat="1" applyBorder="1" applyAlignment="1"/>
    <xf numFmtId="0" fontId="0" fillId="0" borderId="134" xfId="0" applyBorder="1">
      <alignment vertical="top"/>
    </xf>
    <xf numFmtId="0" fontId="0" fillId="0" borderId="135" xfId="0" applyBorder="1">
      <alignment vertical="top"/>
    </xf>
    <xf numFmtId="0" fontId="0" fillId="0" borderId="136" xfId="0" applyBorder="1">
      <alignment vertical="top"/>
    </xf>
    <xf numFmtId="0" fontId="0" fillId="0" borderId="135" xfId="0" applyBorder="1" applyAlignment="1">
      <alignment horizontal="center"/>
    </xf>
    <xf numFmtId="0" fontId="0" fillId="0" borderId="136" xfId="0" applyBorder="1" applyAlignment="1">
      <alignment horizontal="center"/>
    </xf>
    <xf numFmtId="0" fontId="0" fillId="0" borderId="99" xfId="0" applyBorder="1">
      <alignment vertical="top"/>
    </xf>
    <xf numFmtId="0" fontId="0" fillId="0" borderId="99" xfId="0" applyBorder="1" applyAlignment="1">
      <alignment vertical="center"/>
    </xf>
    <xf numFmtId="165" fontId="0" fillId="0" borderId="99" xfId="0" applyNumberFormat="1" applyBorder="1">
      <alignment vertical="top"/>
    </xf>
    <xf numFmtId="0" fontId="63" fillId="0" borderId="99" xfId="0" applyFont="1" applyBorder="1" applyAlignment="1">
      <alignment horizontal="right" vertical="top"/>
    </xf>
    <xf numFmtId="0" fontId="55" fillId="0" borderId="138" xfId="0" applyFont="1" applyBorder="1">
      <alignment vertical="top"/>
    </xf>
    <xf numFmtId="0" fontId="41" fillId="0" borderId="0" xfId="0" applyFont="1" applyAlignment="1">
      <alignment horizontal="left" vertical="top"/>
    </xf>
    <xf numFmtId="0" fontId="72" fillId="0" borderId="0" xfId="0" applyFont="1">
      <alignment vertical="top"/>
    </xf>
    <xf numFmtId="0" fontId="73" fillId="0" borderId="0" xfId="0" applyFont="1">
      <alignment vertical="top"/>
    </xf>
    <xf numFmtId="0" fontId="49" fillId="0" borderId="0" xfId="0" applyFont="1" applyBorder="1" applyAlignment="1">
      <alignment horizontal="left" vertical="center" wrapText="1"/>
    </xf>
    <xf numFmtId="0" fontId="49" fillId="0" borderId="0" xfId="0" applyFont="1" applyBorder="1" applyAlignment="1">
      <alignment horizontal="left" vertical="center"/>
    </xf>
    <xf numFmtId="3" fontId="49" fillId="0" borderId="0" xfId="0" applyNumberFormat="1" applyFont="1" applyBorder="1" applyAlignment="1">
      <alignment vertical="center" shrinkToFit="1"/>
    </xf>
    <xf numFmtId="0" fontId="74" fillId="0" borderId="42" xfId="0" applyFont="1" applyBorder="1" applyAlignment="1">
      <alignment horizontal="left" vertical="center"/>
    </xf>
    <xf numFmtId="0" fontId="20" fillId="0" borderId="81" xfId="0" applyFont="1" applyBorder="1" applyAlignment="1">
      <alignment vertical="center"/>
    </xf>
    <xf numFmtId="0" fontId="20" fillId="0" borderId="97" xfId="0" applyFont="1" applyBorder="1" applyAlignment="1">
      <alignment horizontal="left" vertical="center" wrapText="1"/>
    </xf>
    <xf numFmtId="3" fontId="20" fillId="0" borderId="98" xfId="0" applyNumberFormat="1" applyFont="1" applyBorder="1" applyAlignment="1">
      <alignment vertical="center" shrinkToFit="1"/>
    </xf>
    <xf numFmtId="3" fontId="20" fillId="0" borderId="38" xfId="0" applyNumberFormat="1" applyFont="1" applyBorder="1" applyAlignment="1">
      <alignment vertical="center" shrinkToFit="1"/>
    </xf>
    <xf numFmtId="0" fontId="20" fillId="0" borderId="97" xfId="0" applyFont="1" applyBorder="1" applyAlignment="1">
      <alignment horizontal="left" vertical="center"/>
    </xf>
    <xf numFmtId="165" fontId="20" fillId="0" borderId="98" xfId="0" applyNumberFormat="1" applyFont="1" applyBorder="1" applyAlignment="1">
      <alignment vertical="center" shrinkToFi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165" fontId="20" fillId="0" borderId="38" xfId="0" applyNumberFormat="1" applyFont="1" applyBorder="1" applyAlignment="1">
      <alignment vertical="center" shrinkToFit="1"/>
    </xf>
    <xf numFmtId="1" fontId="20" fillId="0" borderId="98" xfId="0" applyNumberFormat="1" applyFont="1" applyBorder="1" applyAlignment="1">
      <alignment vertical="center" shrinkToFit="1"/>
    </xf>
    <xf numFmtId="1" fontId="20" fillId="0" borderId="38" xfId="0" applyNumberFormat="1" applyFont="1" applyBorder="1" applyAlignment="1">
      <alignment vertical="center" shrinkToFit="1"/>
    </xf>
    <xf numFmtId="0" fontId="76" fillId="0" borderId="0" xfId="0" applyFont="1">
      <alignment vertical="top"/>
    </xf>
    <xf numFmtId="0" fontId="10" fillId="0" borderId="0" xfId="0" applyFont="1">
      <alignment vertical="top"/>
    </xf>
    <xf numFmtId="0" fontId="14" fillId="0" borderId="0" xfId="0" applyFont="1">
      <alignment vertical="top"/>
    </xf>
    <xf numFmtId="0" fontId="77"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4" fillId="30" borderId="0" xfId="0" applyFont="1" applyFill="1">
      <alignment vertical="top"/>
    </xf>
    <xf numFmtId="0" fontId="78" fillId="25" borderId="0" xfId="47" applyFont="1">
      <alignment horizontal="left" vertical="center" indent="1"/>
    </xf>
    <xf numFmtId="168" fontId="79" fillId="30" borderId="0" xfId="49" applyNumberFormat="1" applyFont="1" applyFill="1" applyAlignment="1">
      <alignment vertical="center" shrinkToFit="1"/>
    </xf>
    <xf numFmtId="169" fontId="10" fillId="30" borderId="0" xfId="49" applyNumberFormat="1" applyFont="1" applyFill="1" applyAlignment="1">
      <alignment vertical="center" shrinkToFit="1"/>
    </xf>
    <xf numFmtId="0" fontId="80" fillId="30" borderId="0" xfId="62" applyFont="1" applyFill="1">
      <alignment vertical="top"/>
    </xf>
    <xf numFmtId="0" fontId="79" fillId="30" borderId="0" xfId="62" applyFont="1" applyFill="1">
      <alignment vertical="top"/>
    </xf>
    <xf numFmtId="0" fontId="79" fillId="30" borderId="0" xfId="0" applyFont="1" applyFill="1">
      <alignment vertical="top"/>
    </xf>
    <xf numFmtId="0" fontId="80" fillId="30" borderId="0" xfId="0" applyFont="1" applyFill="1">
      <alignment vertical="top"/>
    </xf>
    <xf numFmtId="0" fontId="10" fillId="30" borderId="0" xfId="62" applyFont="1" applyFill="1" applyAlignment="1">
      <alignment vertical="top" wrapText="1"/>
    </xf>
    <xf numFmtId="0" fontId="79" fillId="30" borderId="0" xfId="62" applyFont="1" applyFill="1" applyAlignment="1">
      <alignment vertical="top" wrapText="1"/>
    </xf>
    <xf numFmtId="0" fontId="10" fillId="30" borderId="0" xfId="0" applyFont="1" applyFill="1" applyAlignment="1">
      <alignment vertical="top" wrapText="1"/>
    </xf>
    <xf numFmtId="0" fontId="10" fillId="0" borderId="69" xfId="0" applyFont="1" applyBorder="1">
      <alignment vertical="top"/>
    </xf>
    <xf numFmtId="0" fontId="14" fillId="0" borderId="70" xfId="0" applyFont="1" applyBorder="1">
      <alignment vertical="top"/>
    </xf>
    <xf numFmtId="0" fontId="10" fillId="0" borderId="70" xfId="0" applyFont="1" applyBorder="1">
      <alignment vertical="top"/>
    </xf>
    <xf numFmtId="0" fontId="10" fillId="0" borderId="71" xfId="0" applyFont="1" applyBorder="1">
      <alignment vertical="top"/>
    </xf>
    <xf numFmtId="0" fontId="10" fillId="0" borderId="72" xfId="0" applyFont="1" applyBorder="1">
      <alignment vertical="top"/>
    </xf>
    <xf numFmtId="0" fontId="14" fillId="0" borderId="0" xfId="0" applyFont="1" applyBorder="1">
      <alignment vertical="top"/>
    </xf>
    <xf numFmtId="0" fontId="10" fillId="0" borderId="0" xfId="0" applyFont="1" applyBorder="1">
      <alignment vertical="top"/>
    </xf>
    <xf numFmtId="0" fontId="10" fillId="0" borderId="73" xfId="0" applyFont="1" applyBorder="1">
      <alignment vertical="top"/>
    </xf>
    <xf numFmtId="0" fontId="3" fillId="0" borderId="0" xfId="0" applyFont="1" applyBorder="1">
      <alignment vertical="top"/>
    </xf>
    <xf numFmtId="0" fontId="81" fillId="0" borderId="0" xfId="0" applyFont="1" applyBorder="1" applyAlignment="1">
      <alignment horizontal="right" vertical="top" wrapText="1" indent="2"/>
    </xf>
    <xf numFmtId="0" fontId="81" fillId="0" borderId="73" xfId="0" applyFont="1" applyBorder="1" applyAlignment="1">
      <alignment horizontal="right" vertical="top" wrapText="1" indent="2"/>
    </xf>
    <xf numFmtId="0" fontId="82" fillId="0" borderId="0" xfId="61" applyFont="1" applyBorder="1" applyAlignment="1">
      <alignment horizontal="left" readingOrder="1"/>
    </xf>
    <xf numFmtId="0" fontId="83" fillId="0" borderId="0" xfId="0" applyFont="1" applyBorder="1">
      <alignment vertical="top"/>
    </xf>
    <xf numFmtId="0" fontId="83" fillId="0" borderId="73" xfId="0" applyFont="1" applyBorder="1">
      <alignment vertical="top"/>
    </xf>
    <xf numFmtId="0" fontId="10" fillId="0" borderId="74" xfId="0" applyFont="1" applyBorder="1">
      <alignment vertical="top"/>
    </xf>
    <xf numFmtId="0" fontId="14" fillId="0" borderId="75" xfId="0" applyFont="1" applyBorder="1">
      <alignment vertical="top"/>
    </xf>
    <xf numFmtId="0" fontId="10" fillId="0" borderId="75" xfId="0" applyFont="1" applyBorder="1">
      <alignment vertical="top"/>
    </xf>
    <xf numFmtId="0" fontId="10" fillId="0" borderId="76" xfId="0" applyFont="1" applyBorder="1">
      <alignment vertical="top"/>
    </xf>
    <xf numFmtId="0" fontId="84" fillId="0" borderId="0" xfId="0" applyFont="1">
      <alignment vertical="top"/>
    </xf>
    <xf numFmtId="0" fontId="79" fillId="30" borderId="0" xfId="0" applyFont="1" applyFill="1" applyAlignment="1">
      <alignment vertical="top" wrapText="1"/>
    </xf>
    <xf numFmtId="0" fontId="41" fillId="0" borderId="0" xfId="0" applyFont="1" applyAlignment="1">
      <alignment vertical="top" wrapText="1"/>
    </xf>
    <xf numFmtId="0" fontId="41" fillId="0" borderId="0" xfId="62" applyFont="1" applyAlignment="1">
      <alignment vertical="top" wrapText="1"/>
    </xf>
    <xf numFmtId="0" fontId="41" fillId="0" borderId="0" xfId="0" applyFont="1">
      <alignment vertical="top"/>
    </xf>
    <xf numFmtId="0" fontId="52" fillId="0" borderId="0" xfId="61" applyFont="1" applyBorder="1" applyAlignment="1">
      <alignment horizontal="left" readingOrder="1"/>
    </xf>
    <xf numFmtId="0" fontId="41" fillId="0" borderId="0" xfId="0" applyFont="1" applyAlignment="1">
      <alignment vertical="top" wrapText="1"/>
    </xf>
    <xf numFmtId="0" fontId="41" fillId="0" borderId="0" xfId="0" applyFont="1">
      <alignment vertical="top"/>
    </xf>
    <xf numFmtId="0" fontId="88" fillId="0" borderId="0" xfId="0" applyFont="1">
      <alignment vertical="top"/>
    </xf>
    <xf numFmtId="0" fontId="87" fillId="0" borderId="0" xfId="63" applyFont="1" applyAlignment="1">
      <alignment vertical="top" wrapText="1"/>
    </xf>
    <xf numFmtId="0" fontId="88" fillId="0" borderId="0" xfId="0" applyFont="1" applyAlignment="1">
      <alignment vertical="top" wrapText="1"/>
    </xf>
    <xf numFmtId="0" fontId="79" fillId="30" borderId="0" xfId="0" applyFont="1" applyFill="1" applyAlignment="1">
      <alignment horizontal="right" vertical="center"/>
    </xf>
    <xf numFmtId="0" fontId="86" fillId="0" borderId="0" xfId="63" applyFont="1" applyAlignment="1">
      <alignment vertical="top" wrapText="1"/>
    </xf>
    <xf numFmtId="0" fontId="86" fillId="0" borderId="0" xfId="63" applyFont="1" applyAlignment="1">
      <alignment vertical="top" wrapText="1"/>
    </xf>
    <xf numFmtId="0" fontId="0" fillId="0" borderId="0" xfId="0" applyFont="1">
      <alignment vertical="top"/>
    </xf>
    <xf numFmtId="0" fontId="60" fillId="29" borderId="0" xfId="47" applyFont="1" applyFill="1">
      <alignment horizontal="left" vertical="center" indent="1"/>
    </xf>
    <xf numFmtId="0" fontId="27" fillId="29" borderId="0" xfId="47" applyFont="1" applyFill="1">
      <alignment horizontal="left" vertical="center" indent="1"/>
    </xf>
    <xf numFmtId="0" fontId="24" fillId="0" borderId="0" xfId="0" applyFont="1">
      <alignment vertical="top"/>
    </xf>
    <xf numFmtId="2" fontId="24" fillId="24" borderId="139" xfId="44" applyNumberFormat="1" applyFont="1" applyBorder="1" applyAlignment="1">
      <alignment horizontal="left" vertical="center" indent="1"/>
    </xf>
    <xf numFmtId="2" fontId="24" fillId="24" borderId="140" xfId="44" applyNumberFormat="1" applyFont="1" applyBorder="1" applyAlignment="1">
      <alignment horizontal="left" vertical="center" indent="1"/>
    </xf>
    <xf numFmtId="0" fontId="24" fillId="33" borderId="141" xfId="44" applyFont="1" applyFill="1" applyBorder="1" applyAlignment="1">
      <alignment horizontal="left" vertical="center" indent="1"/>
    </xf>
    <xf numFmtId="0" fontId="62" fillId="33" borderId="139" xfId="44" applyFont="1" applyFill="1" applyBorder="1" applyAlignment="1">
      <alignment horizontal="left" vertical="center"/>
    </xf>
    <xf numFmtId="0" fontId="24" fillId="33" borderId="142" xfId="39" applyFont="1" applyFill="1" applyBorder="1" applyAlignment="1">
      <alignment horizontal="center" vertical="center"/>
    </xf>
    <xf numFmtId="0" fontId="24" fillId="14" borderId="141" xfId="44" applyFont="1" applyFill="1" applyBorder="1" applyAlignment="1">
      <alignment horizontal="left" vertical="center" indent="1"/>
    </xf>
    <xf numFmtId="0" fontId="62" fillId="14" borderId="139" xfId="44" applyFont="1" applyFill="1" applyBorder="1" applyAlignment="1">
      <alignment horizontal="left" vertical="center"/>
    </xf>
    <xf numFmtId="0" fontId="62" fillId="14" borderId="140" xfId="44" applyFont="1" applyFill="1" applyBorder="1" applyAlignment="1">
      <alignment horizontal="left" vertical="center"/>
    </xf>
    <xf numFmtId="0" fontId="24" fillId="0" borderId="141" xfId="44" applyFont="1" applyFill="1" applyBorder="1" applyAlignment="1">
      <alignment horizontal="left" vertical="center" indent="1"/>
    </xf>
    <xf numFmtId="0" fontId="62" fillId="0" borderId="139" xfId="44" applyFont="1" applyFill="1" applyBorder="1" applyAlignment="1">
      <alignment horizontal="left" vertical="center"/>
    </xf>
    <xf numFmtId="0" fontId="24" fillId="0" borderId="142" xfId="39" applyFont="1" applyFill="1" applyBorder="1" applyAlignment="1">
      <alignment horizontal="center" vertical="center"/>
    </xf>
    <xf numFmtId="0" fontId="24" fillId="0" borderId="144" xfId="44" applyFont="1" applyFill="1" applyBorder="1" applyAlignment="1">
      <alignment horizontal="left" vertical="center" indent="1"/>
    </xf>
    <xf numFmtId="0" fontId="24" fillId="0" borderId="146" xfId="39" applyFont="1" applyFill="1" applyBorder="1" applyAlignment="1">
      <alignment horizontal="center" vertical="center"/>
    </xf>
    <xf numFmtId="2" fontId="63" fillId="0" borderId="142" xfId="39" applyNumberFormat="1" applyFont="1" applyFill="1" applyBorder="1" applyAlignment="1">
      <alignment horizontal="center" vertical="center" shrinkToFit="1"/>
    </xf>
    <xf numFmtId="0" fontId="65" fillId="0" borderId="141" xfId="44" applyFont="1" applyFill="1" applyBorder="1" applyAlignment="1">
      <alignment horizontal="left" vertical="center" indent="1"/>
    </xf>
    <xf numFmtId="0" fontId="66" fillId="0" borderId="141" xfId="44" applyFont="1" applyFill="1" applyBorder="1" applyAlignment="1">
      <alignment horizontal="left" vertical="center" indent="1"/>
    </xf>
    <xf numFmtId="0" fontId="67" fillId="0" borderId="139" xfId="44" applyFont="1" applyFill="1" applyBorder="1" applyAlignment="1">
      <alignment horizontal="left" vertical="center"/>
    </xf>
    <xf numFmtId="2" fontId="68" fillId="0" borderId="142" xfId="39" applyNumberFormat="1" applyFont="1" applyFill="1" applyBorder="1" applyAlignment="1">
      <alignment horizontal="center" vertical="center" shrinkToFit="1"/>
    </xf>
    <xf numFmtId="0" fontId="66" fillId="0" borderId="148" xfId="39" applyFont="1" applyFill="1" applyBorder="1" applyAlignment="1">
      <alignment horizontal="center" vertical="center"/>
    </xf>
    <xf numFmtId="0" fontId="0" fillId="0" borderId="149" xfId="0" applyFont="1" applyBorder="1" applyAlignment="1">
      <alignment vertical="center"/>
    </xf>
    <xf numFmtId="0" fontId="23" fillId="0" borderId="149"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3" fillId="0" borderId="4" xfId="0" applyFont="1" applyBorder="1">
      <alignment vertical="top"/>
    </xf>
    <xf numFmtId="0" fontId="3" fillId="0" borderId="29" xfId="0" applyFont="1" applyBorder="1">
      <alignment vertical="top"/>
    </xf>
    <xf numFmtId="0" fontId="3" fillId="0" borderId="15" xfId="0" applyFont="1" applyFill="1" applyBorder="1">
      <alignment vertical="top"/>
    </xf>
    <xf numFmtId="0" fontId="12" fillId="0" borderId="29" xfId="0" applyFont="1" applyBorder="1">
      <alignment vertical="top"/>
    </xf>
    <xf numFmtId="0" fontId="11" fillId="0" borderId="7" xfId="0" applyFont="1" applyBorder="1">
      <alignment vertical="top"/>
    </xf>
    <xf numFmtId="0" fontId="12" fillId="0" borderId="30" xfId="0" applyFont="1" applyBorder="1" applyAlignment="1">
      <alignment horizontal="center"/>
    </xf>
    <xf numFmtId="0" fontId="12" fillId="0" borderId="24" xfId="0" applyFont="1" applyBorder="1">
      <alignment vertical="top"/>
    </xf>
    <xf numFmtId="0" fontId="3" fillId="0" borderId="24" xfId="0" applyFont="1" applyBorder="1">
      <alignment vertical="top"/>
    </xf>
    <xf numFmtId="0" fontId="3" fillId="0" borderId="36" xfId="0" applyFont="1" applyBorder="1">
      <alignment vertical="top"/>
    </xf>
    <xf numFmtId="0" fontId="3" fillId="0" borderId="25" xfId="0" applyFont="1" applyBorder="1">
      <alignment vertical="top"/>
    </xf>
    <xf numFmtId="9" fontId="3" fillId="0" borderId="37" xfId="0" applyNumberFormat="1" applyFont="1" applyBorder="1">
      <alignment vertical="top"/>
    </xf>
    <xf numFmtId="9" fontId="3" fillId="0" borderId="38" xfId="0" applyNumberFormat="1" applyFont="1" applyBorder="1">
      <alignment vertical="top"/>
    </xf>
    <xf numFmtId="0" fontId="3" fillId="0" borderId="26" xfId="0" applyFont="1" applyBorder="1">
      <alignment vertical="top"/>
    </xf>
    <xf numFmtId="9" fontId="3" fillId="0" borderId="11" xfId="0" applyNumberFormat="1" applyFont="1" applyBorder="1">
      <alignment vertical="top"/>
    </xf>
    <xf numFmtId="9" fontId="3" fillId="0" borderId="41" xfId="0" applyNumberFormat="1" applyFont="1" applyBorder="1">
      <alignment vertical="top"/>
    </xf>
    <xf numFmtId="9" fontId="3" fillId="0" borderId="11" xfId="0" applyNumberFormat="1" applyFont="1" applyBorder="1" applyAlignment="1">
      <alignment horizontal="right"/>
    </xf>
    <xf numFmtId="0" fontId="3" fillId="0" borderId="20" xfId="0" applyFont="1" applyBorder="1" applyAlignment="1">
      <alignment horizontal="right"/>
    </xf>
    <xf numFmtId="0" fontId="3" fillId="0" borderId="27" xfId="0" applyFont="1" applyBorder="1">
      <alignment vertical="top"/>
    </xf>
    <xf numFmtId="9" fontId="3" fillId="0" borderId="43" xfId="0" applyNumberFormat="1" applyFont="1" applyBorder="1">
      <alignment vertical="top"/>
    </xf>
    <xf numFmtId="9" fontId="3" fillId="0" borderId="56" xfId="0" applyNumberFormat="1" applyFont="1" applyBorder="1">
      <alignment vertical="top"/>
    </xf>
    <xf numFmtId="0" fontId="3" fillId="0" borderId="28" xfId="0" applyFont="1" applyBorder="1">
      <alignment vertical="top"/>
    </xf>
    <xf numFmtId="9" fontId="11" fillId="0" borderId="13" xfId="0" applyNumberFormat="1" applyFont="1" applyBorder="1">
      <alignment vertical="top"/>
    </xf>
    <xf numFmtId="9" fontId="11" fillId="0" borderId="45" xfId="0" applyNumberFormat="1" applyFont="1" applyBorder="1">
      <alignment vertical="top"/>
    </xf>
    <xf numFmtId="9" fontId="11" fillId="0" borderId="23" xfId="0" applyNumberFormat="1" applyFont="1" applyBorder="1">
      <alignment vertical="top"/>
    </xf>
    <xf numFmtId="0" fontId="3" fillId="0" borderId="47" xfId="0" applyFont="1" applyBorder="1">
      <alignment vertical="top"/>
    </xf>
    <xf numFmtId="0" fontId="3" fillId="0" borderId="41" xfId="0" applyFont="1" applyBorder="1" applyAlignment="1">
      <alignment horizontal="right"/>
    </xf>
    <xf numFmtId="9" fontId="11" fillId="0" borderId="43" xfId="0" applyNumberFormat="1" applyFont="1" applyBorder="1">
      <alignment vertical="top"/>
    </xf>
    <xf numFmtId="9" fontId="11" fillId="0" borderId="48" xfId="0" applyNumberFormat="1" applyFont="1" applyBorder="1">
      <alignment vertical="top"/>
    </xf>
    <xf numFmtId="0" fontId="3" fillId="0" borderId="6" xfId="0" applyFont="1" applyBorder="1">
      <alignment vertical="top"/>
    </xf>
    <xf numFmtId="9" fontId="11" fillId="0" borderId="55" xfId="0" applyNumberFormat="1" applyFont="1" applyBorder="1">
      <alignment vertical="top"/>
    </xf>
    <xf numFmtId="9" fontId="11" fillId="0" borderId="56" xfId="0" applyNumberFormat="1" applyFont="1" applyBorder="1">
      <alignment vertical="top"/>
    </xf>
    <xf numFmtId="0" fontId="3" fillId="0" borderId="18" xfId="0" applyFont="1" applyBorder="1">
      <alignment vertical="top"/>
    </xf>
    <xf numFmtId="0" fontId="12" fillId="0" borderId="5" xfId="0" applyFont="1" applyBorder="1">
      <alignment vertical="top"/>
    </xf>
    <xf numFmtId="0" fontId="3" fillId="0" borderId="12" xfId="0" applyFont="1" applyBorder="1">
      <alignment vertical="top"/>
    </xf>
    <xf numFmtId="0" fontId="3" fillId="0" borderId="15" xfId="0" applyFont="1" applyFill="1" applyBorder="1" applyAlignment="1">
      <alignment wrapText="1"/>
    </xf>
    <xf numFmtId="0" fontId="3" fillId="0" borderId="15" xfId="0" applyFont="1" applyBorder="1">
      <alignment vertical="top"/>
    </xf>
    <xf numFmtId="0" fontId="3" fillId="0" borderId="51" xfId="0" applyFont="1" applyBorder="1" applyAlignment="1">
      <alignment horizontal="center" vertical="top" wrapText="1"/>
    </xf>
    <xf numFmtId="0" fontId="3" fillId="0" borderId="52"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lignment vertical="top"/>
    </xf>
    <xf numFmtId="0" fontId="3" fillId="0" borderId="44" xfId="0" applyFont="1" applyBorder="1">
      <alignment vertical="top"/>
    </xf>
    <xf numFmtId="0" fontId="3" fillId="0" borderId="51" xfId="0" applyFont="1" applyBorder="1">
      <alignment vertical="top"/>
    </xf>
    <xf numFmtId="0" fontId="3" fillId="0" borderId="52" xfId="0" applyFont="1" applyBorder="1">
      <alignment vertical="top"/>
    </xf>
    <xf numFmtId="0" fontId="3" fillId="0" borderId="19" xfId="0" applyFont="1" applyBorder="1">
      <alignment vertical="top"/>
    </xf>
    <xf numFmtId="0" fontId="3" fillId="0" borderId="49" xfId="0" applyFont="1" applyBorder="1">
      <alignment vertical="top"/>
    </xf>
    <xf numFmtId="0" fontId="3" fillId="0" borderId="41" xfId="0" applyFont="1" applyBorder="1">
      <alignment vertical="top"/>
    </xf>
    <xf numFmtId="0" fontId="3" fillId="0" borderId="20" xfId="0" applyFont="1" applyBorder="1">
      <alignment vertical="top"/>
    </xf>
    <xf numFmtId="0" fontId="3" fillId="0" borderId="55" xfId="0" applyFont="1" applyBorder="1">
      <alignment vertical="top"/>
    </xf>
    <xf numFmtId="0" fontId="3" fillId="0" borderId="56" xfId="0" applyFont="1" applyBorder="1">
      <alignment vertical="top"/>
    </xf>
    <xf numFmtId="0" fontId="3" fillId="0" borderId="48" xfId="0" applyFont="1" applyBorder="1">
      <alignment vertical="top"/>
    </xf>
    <xf numFmtId="0" fontId="3" fillId="0" borderId="32" xfId="0" applyFont="1" applyBorder="1">
      <alignment vertical="top"/>
    </xf>
    <xf numFmtId="0" fontId="3" fillId="0" borderId="21" xfId="0" applyFont="1" applyBorder="1">
      <alignment vertical="top"/>
    </xf>
    <xf numFmtId="0" fontId="3" fillId="0" borderId="33" xfId="0" applyFont="1" applyBorder="1">
      <alignment vertical="top"/>
    </xf>
    <xf numFmtId="0" fontId="3" fillId="0" borderId="35" xfId="0" applyFont="1" applyBorder="1">
      <alignment vertical="top"/>
    </xf>
    <xf numFmtId="0" fontId="3" fillId="0" borderId="10" xfId="0" applyFont="1" applyBorder="1">
      <alignment vertical="top"/>
    </xf>
    <xf numFmtId="0" fontId="3" fillId="0" borderId="30" xfId="0" applyFont="1" applyBorder="1">
      <alignment vertical="top"/>
    </xf>
    <xf numFmtId="0" fontId="3" fillId="0" borderId="22" xfId="0" applyFont="1" applyBorder="1">
      <alignment vertical="top"/>
    </xf>
    <xf numFmtId="9" fontId="3" fillId="0" borderId="49" xfId="0" applyNumberFormat="1" applyFont="1" applyBorder="1" applyAlignment="1">
      <alignment horizontal="right"/>
    </xf>
    <xf numFmtId="9" fontId="3" fillId="0" borderId="41" xfId="0" applyNumberFormat="1" applyFont="1" applyBorder="1" applyAlignment="1">
      <alignment horizontal="right"/>
    </xf>
    <xf numFmtId="0" fontId="3" fillId="0" borderId="7" xfId="0" applyFont="1" applyBorder="1">
      <alignment vertical="top"/>
    </xf>
    <xf numFmtId="0" fontId="3" fillId="0" borderId="52" xfId="0" applyFont="1" applyBorder="1" applyAlignment="1">
      <alignment horizontal="right"/>
    </xf>
    <xf numFmtId="0" fontId="3" fillId="0" borderId="45" xfId="0" applyFont="1" applyBorder="1" applyAlignment="1">
      <alignment horizontal="right"/>
    </xf>
    <xf numFmtId="0" fontId="3" fillId="0" borderId="31" xfId="0" applyFont="1" applyBorder="1">
      <alignment vertical="top"/>
    </xf>
    <xf numFmtId="0" fontId="3" fillId="0" borderId="14" xfId="0" applyFont="1" applyBorder="1" applyAlignment="1">
      <alignment horizontal="right"/>
    </xf>
    <xf numFmtId="0" fontId="3" fillId="0" borderId="15" xfId="0" applyFont="1" applyBorder="1" applyAlignment="1">
      <alignment horizontal="right"/>
    </xf>
    <xf numFmtId="0" fontId="3" fillId="0" borderId="10" xfId="0" applyFont="1" applyFill="1" applyBorder="1">
      <alignment vertical="top"/>
    </xf>
    <xf numFmtId="0" fontId="3" fillId="0" borderId="4" xfId="0" applyFont="1" applyBorder="1" applyAlignment="1">
      <alignment horizontal="center" vertical="top" wrapText="1"/>
    </xf>
    <xf numFmtId="0" fontId="12" fillId="0" borderId="30" xfId="0" applyFont="1" applyBorder="1">
      <alignment vertical="top"/>
    </xf>
    <xf numFmtId="0" fontId="12" fillId="0" borderId="10" xfId="0" applyFont="1" applyBorder="1">
      <alignment vertical="top"/>
    </xf>
    <xf numFmtId="0" fontId="0" fillId="0" borderId="10" xfId="0" applyBorder="1">
      <alignment vertical="top"/>
    </xf>
    <xf numFmtId="0" fontId="0" fillId="0" borderId="32" xfId="0" applyBorder="1">
      <alignment vertical="top"/>
    </xf>
    <xf numFmtId="0" fontId="0" fillId="0" borderId="30" xfId="0" applyBorder="1">
      <alignment vertical="top"/>
    </xf>
    <xf numFmtId="0" fontId="0" fillId="0" borderId="21" xfId="0" applyBorder="1">
      <alignment vertical="top"/>
    </xf>
    <xf numFmtId="0" fontId="0" fillId="0" borderId="33" xfId="0" applyBorder="1">
      <alignment vertical="top"/>
    </xf>
    <xf numFmtId="0" fontId="3" fillId="0" borderId="4" xfId="0" applyFont="1" applyBorder="1" applyAlignment="1">
      <alignment vertical="top" wrapText="1"/>
    </xf>
    <xf numFmtId="0" fontId="3" fillId="0" borderId="54" xfId="0" applyFont="1" applyBorder="1">
      <alignment vertical="top"/>
    </xf>
    <xf numFmtId="0" fontId="3" fillId="0" borderId="16" xfId="0" applyFont="1" applyBorder="1">
      <alignment vertical="top"/>
    </xf>
    <xf numFmtId="0" fontId="3" fillId="0" borderId="29" xfId="0" applyFont="1" applyBorder="1" applyAlignment="1">
      <alignment horizontal="left" wrapText="1"/>
    </xf>
    <xf numFmtId="9" fontId="3" fillId="0" borderId="15" xfId="0" applyNumberFormat="1" applyFont="1" applyBorder="1" applyAlignment="1">
      <alignment horizontal="center"/>
    </xf>
    <xf numFmtId="0" fontId="3" fillId="0" borderId="22" xfId="0" applyFont="1" applyBorder="1" applyAlignment="1">
      <alignment vertical="top" wrapText="1"/>
    </xf>
    <xf numFmtId="0" fontId="3" fillId="0" borderId="21" xfId="0" applyFont="1" applyBorder="1" applyAlignment="1">
      <alignment horizontal="left" wrapText="1"/>
    </xf>
    <xf numFmtId="0" fontId="3" fillId="0" borderId="57" xfId="0" applyFont="1" applyBorder="1" applyAlignment="1">
      <alignment vertical="top" wrapText="1"/>
    </xf>
    <xf numFmtId="0" fontId="3" fillId="0" borderId="35" xfId="0" applyFont="1" applyBorder="1" applyAlignment="1">
      <alignment vertical="top" wrapText="1"/>
    </xf>
    <xf numFmtId="9" fontId="3" fillId="0" borderId="16" xfId="0" applyNumberFormat="1" applyFont="1" applyBorder="1" applyAlignment="1">
      <alignment horizontal="center"/>
    </xf>
    <xf numFmtId="0" fontId="3" fillId="0" borderId="18" xfId="0" applyFont="1" applyBorder="1" applyAlignment="1">
      <alignment vertical="top" wrapText="1"/>
    </xf>
    <xf numFmtId="0" fontId="3" fillId="0" borderId="21" xfId="0" applyFont="1" applyBorder="1" applyAlignment="1">
      <alignment vertical="top" wrapText="1"/>
    </xf>
    <xf numFmtId="0" fontId="12" fillId="0" borderId="29" xfId="0" applyFont="1" applyBorder="1" applyAlignment="1">
      <alignment horizontal="center" vertical="center" wrapText="1"/>
    </xf>
    <xf numFmtId="0" fontId="3" fillId="0" borderId="54" xfId="0" applyFont="1" applyBorder="1" applyAlignment="1">
      <alignment horizontal="center" vertical="center"/>
    </xf>
    <xf numFmtId="0" fontId="0" fillId="0" borderId="0" xfId="0" applyFill="1">
      <alignment vertical="top"/>
    </xf>
    <xf numFmtId="0" fontId="3" fillId="0" borderId="31" xfId="0" applyFont="1" applyBorder="1" applyAlignment="1">
      <alignment horizontal="center"/>
    </xf>
    <xf numFmtId="0" fontId="12" fillId="0" borderId="37" xfId="0" applyFont="1" applyBorder="1">
      <alignment vertical="top"/>
    </xf>
    <xf numFmtId="0" fontId="12" fillId="0" borderId="39" xfId="0" applyFont="1" applyBorder="1">
      <alignment vertical="top"/>
    </xf>
    <xf numFmtId="0" fontId="0" fillId="0" borderId="14" xfId="0" applyFill="1" applyBorder="1">
      <alignment vertical="top"/>
    </xf>
    <xf numFmtId="0" fontId="0" fillId="0" borderId="15" xfId="0" applyFill="1" applyBorder="1">
      <alignment vertical="top"/>
    </xf>
    <xf numFmtId="0" fontId="0" fillId="0" borderId="5" xfId="0" applyBorder="1">
      <alignment vertical="top"/>
    </xf>
    <xf numFmtId="0" fontId="0" fillId="0" borderId="30" xfId="0" applyFill="1" applyBorder="1">
      <alignment vertical="top"/>
    </xf>
    <xf numFmtId="0" fontId="3" fillId="0" borderId="30" xfId="0" applyFont="1" applyFill="1" applyBorder="1" applyAlignment="1">
      <alignment horizontal="center"/>
    </xf>
    <xf numFmtId="0" fontId="0" fillId="0" borderId="37" xfId="0" applyBorder="1">
      <alignment vertical="top"/>
    </xf>
    <xf numFmtId="0" fontId="3" fillId="0" borderId="39" xfId="0" applyFont="1" applyBorder="1">
      <alignment vertical="top"/>
    </xf>
    <xf numFmtId="0" fontId="0" fillId="0" borderId="11" xfId="0" applyBorder="1">
      <alignment vertical="top"/>
    </xf>
    <xf numFmtId="0" fontId="3" fillId="0" borderId="42" xfId="0" applyFont="1" applyBorder="1">
      <alignment vertical="top"/>
    </xf>
    <xf numFmtId="0" fontId="12" fillId="0" borderId="5" xfId="0" applyFont="1" applyFill="1" applyBorder="1">
      <alignment vertical="top"/>
    </xf>
    <xf numFmtId="0" fontId="12" fillId="0" borderId="22" xfId="0" applyFont="1" applyFill="1" applyBorder="1">
      <alignment vertical="top"/>
    </xf>
    <xf numFmtId="0" fontId="0" fillId="0" borderId="31" xfId="0" applyFill="1" applyBorder="1">
      <alignment vertical="top"/>
    </xf>
    <xf numFmtId="0" fontId="12" fillId="0" borderId="30" xfId="0" applyFont="1" applyFill="1" applyBorder="1">
      <alignment vertical="top"/>
    </xf>
    <xf numFmtId="0" fontId="12" fillId="0" borderId="58" xfId="0" applyFont="1" applyBorder="1">
      <alignment vertical="top"/>
    </xf>
    <xf numFmtId="0" fontId="3" fillId="0" borderId="59" xfId="0" applyFont="1" applyBorder="1">
      <alignment vertical="top"/>
    </xf>
    <xf numFmtId="0" fontId="0" fillId="0" borderId="7" xfId="0" applyFill="1" applyBorder="1">
      <alignment vertical="top"/>
    </xf>
    <xf numFmtId="0" fontId="0" fillId="0" borderId="32" xfId="0" applyFill="1" applyBorder="1">
      <alignment vertical="top"/>
    </xf>
    <xf numFmtId="0" fontId="0" fillId="0" borderId="0" xfId="0" applyFill="1" applyBorder="1">
      <alignment vertical="top"/>
    </xf>
    <xf numFmtId="0" fontId="0" fillId="0" borderId="35" xfId="0" applyBorder="1">
      <alignment vertical="top"/>
    </xf>
    <xf numFmtId="0" fontId="0" fillId="0" borderId="33" xfId="0" applyFill="1" applyBorder="1">
      <alignment vertical="top"/>
    </xf>
    <xf numFmtId="0" fontId="0" fillId="0" borderId="18" xfId="0" applyBorder="1">
      <alignment vertical="top"/>
    </xf>
    <xf numFmtId="0" fontId="12" fillId="0" borderId="0" xfId="0" applyFont="1">
      <alignment vertical="top"/>
    </xf>
    <xf numFmtId="0" fontId="21" fillId="15" borderId="60" xfId="0" applyFont="1" applyFill="1" applyBorder="1">
      <alignment vertical="top"/>
    </xf>
    <xf numFmtId="0" fontId="3" fillId="0" borderId="26" xfId="0" applyFont="1" applyFill="1" applyBorder="1">
      <alignment vertical="top"/>
    </xf>
    <xf numFmtId="0" fontId="12"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7" xfId="0" applyFont="1" applyBorder="1">
      <alignment vertical="top"/>
    </xf>
    <xf numFmtId="0" fontId="20" fillId="0" borderId="41" xfId="0" applyFont="1" applyBorder="1" applyAlignment="1">
      <alignment horizontal="center" vertical="center"/>
    </xf>
    <xf numFmtId="0" fontId="20" fillId="0" borderId="149" xfId="0" applyFont="1" applyBorder="1" applyAlignment="1">
      <alignment horizontal="left" vertical="center" wrapText="1"/>
    </xf>
    <xf numFmtId="0" fontId="20" fillId="0" borderId="149" xfId="0" applyFont="1" applyBorder="1" applyAlignment="1">
      <alignment horizontal="left" vertical="center"/>
    </xf>
    <xf numFmtId="3" fontId="20" fillId="0" borderId="98" xfId="0" applyNumberFormat="1" applyFont="1" applyFill="1" applyBorder="1" applyAlignment="1">
      <alignment vertical="center" shrinkToFit="1"/>
    </xf>
    <xf numFmtId="3" fontId="20" fillId="0" borderId="38" xfId="0" applyNumberFormat="1" applyFont="1" applyFill="1" applyBorder="1" applyAlignment="1">
      <alignment vertical="center" shrinkToFit="1"/>
    </xf>
    <xf numFmtId="165" fontId="20" fillId="0" borderId="98" xfId="0" applyNumberFormat="1" applyFont="1" applyFill="1" applyBorder="1" applyAlignment="1">
      <alignment vertical="center" shrinkToFit="1"/>
    </xf>
    <xf numFmtId="165" fontId="20" fillId="0" borderId="96" xfId="0" applyNumberFormat="1" applyFont="1" applyFill="1" applyBorder="1" applyAlignment="1">
      <alignment vertical="center" shrinkToFit="1"/>
    </xf>
    <xf numFmtId="165" fontId="20" fillId="0" borderId="38" xfId="0" applyNumberFormat="1" applyFont="1" applyFill="1" applyBorder="1" applyAlignment="1">
      <alignment vertical="center" shrinkToFit="1"/>
    </xf>
    <xf numFmtId="1" fontId="20" fillId="0" borderId="98" xfId="0" applyNumberFormat="1" applyFont="1" applyFill="1" applyBorder="1" applyAlignment="1">
      <alignment vertical="center" shrinkToFit="1"/>
    </xf>
    <xf numFmtId="0" fontId="20" fillId="0" borderId="38" xfId="0" applyFont="1" applyFill="1" applyBorder="1" applyAlignment="1">
      <alignment vertical="center" shrinkToFit="1"/>
    </xf>
    <xf numFmtId="0" fontId="10" fillId="0" borderId="0" xfId="28" applyFont="1"/>
    <xf numFmtId="0" fontId="85" fillId="0" borderId="0" xfId="0" applyFont="1" applyAlignment="1">
      <alignment horizontal="center" vertical="center"/>
    </xf>
    <xf numFmtId="0" fontId="88" fillId="0" borderId="0" xfId="0" applyFont="1" applyAlignment="1">
      <alignment horizontal="center" vertical="top"/>
    </xf>
    <xf numFmtId="0" fontId="89" fillId="0" borderId="0" xfId="0" applyFont="1" applyAlignment="1">
      <alignment horizontal="center" vertical="center"/>
    </xf>
    <xf numFmtId="0" fontId="12" fillId="0" borderId="0" xfId="0" applyFont="1" applyAlignment="1">
      <alignment horizontal="center" vertical="center"/>
    </xf>
    <xf numFmtId="0" fontId="87" fillId="0" borderId="0" xfId="63" applyFont="1" applyAlignment="1">
      <alignment horizontal="center" vertical="top"/>
    </xf>
    <xf numFmtId="0" fontId="81" fillId="0" borderId="0" xfId="0" applyFont="1" applyBorder="1" applyAlignment="1">
      <alignment horizontal="right" vertical="top" wrapText="1" indent="2"/>
    </xf>
    <xf numFmtId="0" fontId="79" fillId="30" borderId="0" xfId="0" applyFont="1" applyFill="1" applyAlignment="1">
      <alignment vertical="top" wrapText="1"/>
    </xf>
    <xf numFmtId="0" fontId="80" fillId="0" borderId="0" xfId="0" applyFont="1" applyBorder="1" applyAlignment="1">
      <alignment vertical="center" wrapText="1"/>
    </xf>
    <xf numFmtId="0" fontId="79" fillId="30" borderId="0" xfId="0" applyFont="1" applyFill="1" applyAlignment="1">
      <alignment vertical="top"/>
    </xf>
    <xf numFmtId="0" fontId="79" fillId="30" borderId="0" xfId="0" quotePrefix="1" applyFont="1" applyFill="1" applyAlignment="1">
      <alignment vertical="top" wrapText="1"/>
    </xf>
    <xf numFmtId="0" fontId="79" fillId="30" borderId="0" xfId="62" applyFont="1" applyFill="1" applyAlignment="1">
      <alignment vertical="top" wrapText="1"/>
    </xf>
    <xf numFmtId="0" fontId="10" fillId="30" borderId="0" xfId="0" applyFont="1" applyFill="1" applyAlignment="1">
      <alignment vertical="top" wrapText="1"/>
    </xf>
    <xf numFmtId="0" fontId="41" fillId="0" borderId="0" xfId="0" applyFont="1" applyAlignment="1">
      <alignment vertical="top" wrapText="1"/>
    </xf>
    <xf numFmtId="0" fontId="86" fillId="0" borderId="0" xfId="63" applyFont="1" applyAlignment="1">
      <alignment vertical="top" wrapText="1"/>
    </xf>
    <xf numFmtId="0" fontId="90" fillId="0" borderId="0" xfId="0" applyFont="1" applyAlignment="1">
      <alignment vertical="top" wrapText="1"/>
    </xf>
    <xf numFmtId="0" fontId="41" fillId="0" borderId="0" xfId="62" applyFont="1" applyAlignment="1">
      <alignment vertical="top" wrapText="1"/>
    </xf>
    <xf numFmtId="0" fontId="24" fillId="0" borderId="0" xfId="62" applyAlignment="1">
      <alignment vertical="top" wrapText="1"/>
    </xf>
    <xf numFmtId="168" fontId="41" fillId="0" borderId="0" xfId="49" applyNumberFormat="1" applyFont="1" applyAlignment="1">
      <alignment horizontal="left" vertical="center" shrinkToFi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35" xfId="0" applyFont="1" applyFill="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4" fillId="0" borderId="44" xfId="0" applyFont="1" applyBorder="1" applyAlignment="1">
      <alignment horizontal="left" vertical="center" wrapText="1"/>
    </xf>
    <xf numFmtId="0" fontId="74" fillId="0" borderId="78" xfId="0" applyFont="1" applyBorder="1" applyAlignment="1">
      <alignment horizontal="left" vertical="center" wrapText="1"/>
    </xf>
    <xf numFmtId="0" fontId="74" fillId="0" borderId="39" xfId="0" applyFont="1" applyBorder="1" applyAlignment="1">
      <alignment horizontal="left" vertical="center" wrapText="1"/>
    </xf>
    <xf numFmtId="0" fontId="54" fillId="0" borderId="100" xfId="0" applyFont="1" applyBorder="1" applyAlignment="1">
      <alignment horizontal="center" vertical="center"/>
    </xf>
    <xf numFmtId="2" fontId="55" fillId="24" borderId="101" xfId="45" applyNumberFormat="1" applyFont="1" applyBorder="1" applyAlignment="1">
      <alignment horizontal="center" vertical="center" wrapText="1" shrinkToFit="1"/>
    </xf>
    <xf numFmtId="2" fontId="55" fillId="24" borderId="102" xfId="45" applyNumberFormat="1" applyFont="1" applyBorder="1" applyAlignment="1">
      <alignment horizontal="center" vertical="center" wrapText="1" shrinkToFit="1"/>
    </xf>
    <xf numFmtId="0" fontId="54" fillId="0" borderId="100" xfId="0" applyFont="1" applyBorder="1" applyAlignment="1">
      <alignment horizontal="center"/>
    </xf>
    <xf numFmtId="0" fontId="54" fillId="0" borderId="111" xfId="0" applyFont="1" applyBorder="1" applyAlignment="1">
      <alignment horizontal="center"/>
    </xf>
    <xf numFmtId="175" fontId="55" fillId="24" borderId="109" xfId="45" applyNumberFormat="1" applyFont="1" applyBorder="1" applyAlignment="1">
      <alignment horizontal="left" vertical="center" wrapText="1" indent="1" shrinkToFit="1"/>
    </xf>
    <xf numFmtId="175" fontId="55" fillId="24" borderId="110" xfId="45" applyNumberFormat="1" applyFont="1" applyBorder="1" applyAlignment="1">
      <alignment horizontal="left" vertical="center" wrapText="1" indent="1" shrinkToFit="1"/>
    </xf>
    <xf numFmtId="170" fontId="24" fillId="33" borderId="101" xfId="45" applyNumberFormat="1" applyFill="1" applyBorder="1" applyAlignment="1">
      <alignment horizontal="right" vertical="center" shrinkToFit="1"/>
    </xf>
    <xf numFmtId="170" fontId="24" fillId="33" borderId="102" xfId="45" applyNumberFormat="1" applyFill="1" applyBorder="1" applyAlignment="1">
      <alignment horizontal="right" vertical="center" shrinkToFit="1"/>
    </xf>
    <xf numFmtId="171" fontId="24" fillId="33" borderId="101" xfId="45" applyNumberFormat="1" applyFill="1" applyBorder="1" applyAlignment="1">
      <alignment horizontal="right" vertical="center" shrinkToFit="1"/>
    </xf>
    <xf numFmtId="171" fontId="24" fillId="33" borderId="112" xfId="45" applyNumberFormat="1" applyFill="1" applyBorder="1" applyAlignment="1">
      <alignment horizontal="right" vertical="center" shrinkToFit="1"/>
    </xf>
    <xf numFmtId="170" fontId="24" fillId="33" borderId="108" xfId="45" applyNumberFormat="1" applyFill="1" applyBorder="1" applyAlignment="1">
      <alignment horizontal="right" vertical="center" shrinkToFit="1"/>
    </xf>
    <xf numFmtId="172" fontId="24" fillId="33" borderId="101" xfId="45" applyNumberFormat="1" applyFill="1" applyBorder="1" applyAlignment="1">
      <alignment horizontal="right" vertical="center" shrinkToFit="1"/>
    </xf>
    <xf numFmtId="172" fontId="24" fillId="33" borderId="102" xfId="45" applyNumberFormat="1" applyFill="1" applyBorder="1" applyAlignment="1">
      <alignment horizontal="right" vertical="center" shrinkToFit="1"/>
    </xf>
    <xf numFmtId="173" fontId="24" fillId="33" borderId="101" xfId="25" applyNumberFormat="1" applyFont="1" applyFill="1" applyBorder="1" applyAlignment="1">
      <alignment horizontal="right" vertical="center" shrinkToFit="1"/>
    </xf>
    <xf numFmtId="173" fontId="24" fillId="33" borderId="102" xfId="25" applyNumberFormat="1" applyFont="1" applyFill="1" applyBorder="1" applyAlignment="1">
      <alignment horizontal="right" vertical="center" shrinkToFit="1"/>
    </xf>
    <xf numFmtId="173" fontId="24" fillId="33" borderId="113" xfId="25" applyNumberFormat="1" applyFont="1" applyFill="1" applyBorder="1" applyAlignment="1">
      <alignment horizontal="right" vertical="center" shrinkToFit="1"/>
    </xf>
    <xf numFmtId="173" fontId="24" fillId="33" borderId="114" xfId="25" applyNumberFormat="1" applyFont="1" applyFill="1" applyBorder="1" applyAlignment="1">
      <alignment horizontal="right" vertical="center" shrinkToFit="1"/>
    </xf>
    <xf numFmtId="173" fontId="24" fillId="33" borderId="115" xfId="25" applyNumberFormat="1" applyFont="1" applyFill="1" applyBorder="1" applyAlignment="1">
      <alignment horizontal="right" vertical="center" shrinkToFit="1"/>
    </xf>
    <xf numFmtId="173" fontId="24" fillId="33" borderId="118" xfId="25" applyNumberFormat="1" applyFont="1" applyFill="1" applyBorder="1" applyAlignment="1">
      <alignment horizontal="right" vertical="center" shrinkToFit="1"/>
    </xf>
    <xf numFmtId="173" fontId="24" fillId="33" borderId="120" xfId="25" applyNumberFormat="1" applyFont="1" applyFill="1" applyBorder="1" applyAlignment="1">
      <alignment horizontal="right" vertical="center" shrinkToFit="1"/>
    </xf>
    <xf numFmtId="173" fontId="24" fillId="33" borderId="121" xfId="25" applyNumberFormat="1" applyFont="1" applyFill="1" applyBorder="1" applyAlignment="1">
      <alignment horizontal="right" vertical="center" shrinkToFit="1"/>
    </xf>
    <xf numFmtId="173" fontId="24" fillId="33" borderId="122" xfId="25" applyNumberFormat="1" applyFont="1" applyFill="1" applyBorder="1" applyAlignment="1">
      <alignment horizontal="right" vertical="center" shrinkToFit="1"/>
    </xf>
    <xf numFmtId="173" fontId="24" fillId="24" borderId="123" xfId="45" applyNumberFormat="1" applyBorder="1">
      <alignment vertical="top" wrapText="1"/>
    </xf>
    <xf numFmtId="0" fontId="54" fillId="0" borderId="124" xfId="0" applyFont="1" applyBorder="1" applyAlignment="1">
      <alignment horizontal="center"/>
    </xf>
    <xf numFmtId="171" fontId="63" fillId="34" borderId="108" xfId="45" applyNumberFormat="1" applyFont="1" applyFill="1" applyBorder="1" applyAlignment="1">
      <alignment horizontal="right" vertical="center" shrinkToFit="1"/>
    </xf>
    <xf numFmtId="171" fontId="63" fillId="34" borderId="102" xfId="45" applyNumberFormat="1" applyFont="1" applyFill="1" applyBorder="1" applyAlignment="1">
      <alignment horizontal="right" vertical="center" shrinkToFit="1"/>
    </xf>
    <xf numFmtId="171" fontId="63" fillId="34" borderId="122" xfId="45" applyNumberFormat="1" applyFont="1" applyFill="1" applyBorder="1" applyAlignment="1">
      <alignment horizontal="right" vertical="center" shrinkToFit="1"/>
    </xf>
    <xf numFmtId="171" fontId="63" fillId="34" borderId="114" xfId="45" applyNumberFormat="1" applyFont="1" applyFill="1" applyBorder="1" applyAlignment="1">
      <alignment horizontal="right" vertical="center" shrinkToFit="1"/>
    </xf>
    <xf numFmtId="171" fontId="63" fillId="34" borderId="101" xfId="45" applyNumberFormat="1" applyFont="1" applyFill="1" applyBorder="1" applyAlignment="1">
      <alignment horizontal="right" vertical="center" shrinkToFit="1"/>
    </xf>
    <xf numFmtId="171" fontId="63" fillId="34" borderId="125" xfId="45" applyNumberFormat="1" applyFont="1" applyFill="1" applyBorder="1" applyAlignment="1">
      <alignment horizontal="right" vertical="center" shrinkToFit="1"/>
    </xf>
    <xf numFmtId="171" fontId="63" fillId="34" borderId="112" xfId="45" applyNumberFormat="1" applyFont="1" applyFill="1" applyBorder="1" applyAlignment="1">
      <alignment horizontal="right" vertical="center" shrinkToFit="1"/>
    </xf>
    <xf numFmtId="171" fontId="63" fillId="34" borderId="126" xfId="45" applyNumberFormat="1" applyFont="1" applyFill="1" applyBorder="1" applyAlignment="1">
      <alignment horizontal="right" vertical="center" shrinkToFit="1"/>
    </xf>
    <xf numFmtId="171" fontId="63" fillId="34" borderId="128" xfId="45" applyNumberFormat="1" applyFont="1" applyFill="1" applyBorder="1" applyAlignment="1">
      <alignment horizontal="right" vertical="center" shrinkToFit="1"/>
    </xf>
    <xf numFmtId="171" fontId="63" fillId="34" borderId="129" xfId="45" applyNumberFormat="1" applyFont="1" applyFill="1" applyBorder="1" applyAlignment="1">
      <alignment horizontal="right" vertical="center" shrinkToFit="1"/>
    </xf>
    <xf numFmtId="171" fontId="63" fillId="34" borderId="109" xfId="45" applyNumberFormat="1" applyFont="1" applyFill="1" applyBorder="1" applyAlignment="1">
      <alignment horizontal="right" vertical="center" shrinkToFit="1"/>
    </xf>
    <xf numFmtId="171" fontId="63" fillId="34" borderId="100" xfId="45" applyNumberFormat="1" applyFont="1" applyFill="1" applyBorder="1" applyAlignment="1">
      <alignment horizontal="right" vertical="center" shrinkToFit="1"/>
    </xf>
    <xf numFmtId="171" fontId="63" fillId="34" borderId="124" xfId="45" applyNumberFormat="1" applyFont="1" applyFill="1" applyBorder="1" applyAlignment="1">
      <alignment horizontal="right" vertical="center" shrinkToFit="1"/>
    </xf>
    <xf numFmtId="171" fontId="63" fillId="34" borderId="111" xfId="45" applyNumberFormat="1" applyFont="1" applyFill="1" applyBorder="1" applyAlignment="1">
      <alignment horizontal="right" vertical="center" shrinkToFit="1"/>
    </xf>
    <xf numFmtId="171" fontId="63" fillId="34" borderId="110" xfId="45" applyNumberFormat="1" applyFont="1" applyFill="1" applyBorder="1" applyAlignment="1">
      <alignment horizontal="right" vertical="center" shrinkToFit="1"/>
    </xf>
    <xf numFmtId="171" fontId="68" fillId="34" borderId="101" xfId="45" applyNumberFormat="1" applyFont="1" applyFill="1" applyBorder="1" applyAlignment="1">
      <alignment horizontal="right" vertical="center" shrinkToFit="1"/>
    </xf>
    <xf numFmtId="171" fontId="68" fillId="34" borderId="102" xfId="45" applyNumberFormat="1" applyFont="1" applyFill="1" applyBorder="1" applyAlignment="1">
      <alignment horizontal="right" vertical="center" shrinkToFit="1"/>
    </xf>
    <xf numFmtId="0" fontId="24" fillId="24" borderId="101" xfId="44" applyFont="1" applyBorder="1" applyAlignment="1">
      <alignment horizontal="left" vertical="center" indent="1"/>
    </xf>
    <xf numFmtId="0" fontId="24" fillId="24" borderId="102" xfId="44" applyFont="1" applyBorder="1" applyAlignment="1">
      <alignment horizontal="left" vertical="center" indent="1"/>
    </xf>
    <xf numFmtId="0" fontId="55" fillId="24" borderId="101" xfId="44" applyFont="1" applyBorder="1" applyAlignment="1">
      <alignment horizontal="left" vertical="center" wrapText="1" indent="1"/>
    </xf>
    <xf numFmtId="0" fontId="55" fillId="24" borderId="108" xfId="44" applyFont="1" applyBorder="1" applyAlignment="1">
      <alignment horizontal="left" vertical="center" wrapText="1" indent="1"/>
    </xf>
    <xf numFmtId="0" fontId="55" fillId="24" borderId="102" xfId="44" applyFont="1" applyBorder="1" applyAlignment="1">
      <alignment horizontal="left" vertical="center" wrapText="1" indent="1"/>
    </xf>
    <xf numFmtId="171" fontId="68" fillId="34" borderId="113" xfId="45" applyNumberFormat="1" applyFont="1" applyFill="1" applyBorder="1" applyAlignment="1">
      <alignment horizontal="right" vertical="center" shrinkToFit="1"/>
    </xf>
    <xf numFmtId="171" fontId="68" fillId="34" borderId="126" xfId="45" applyNumberFormat="1" applyFont="1" applyFill="1" applyBorder="1" applyAlignment="1">
      <alignment horizontal="right" vertical="center" shrinkToFit="1"/>
    </xf>
    <xf numFmtId="171" fontId="68" fillId="0" borderId="131" xfId="45" applyNumberFormat="1" applyFont="1" applyFill="1" applyBorder="1" applyAlignment="1">
      <alignment horizontal="right" vertical="center" shrinkToFit="1"/>
    </xf>
    <xf numFmtId="171" fontId="68" fillId="0" borderId="129" xfId="45" applyNumberFormat="1" applyFont="1" applyFill="1" applyBorder="1" applyAlignment="1">
      <alignment horizontal="right" vertical="center" shrinkToFit="1"/>
    </xf>
    <xf numFmtId="171" fontId="68" fillId="0" borderId="126" xfId="45" applyNumberFormat="1" applyFont="1" applyFill="1" applyBorder="1" applyAlignment="1">
      <alignment horizontal="right" vertical="center" shrinkToFit="1"/>
    </xf>
    <xf numFmtId="171" fontId="68" fillId="0" borderId="114" xfId="45" applyNumberFormat="1" applyFont="1" applyFill="1" applyBorder="1" applyAlignment="1">
      <alignment horizontal="right" vertical="center" shrinkToFit="1"/>
    </xf>
    <xf numFmtId="171" fontId="68" fillId="34" borderId="108" xfId="45" applyNumberFormat="1" applyFont="1" applyFill="1" applyBorder="1" applyAlignment="1">
      <alignment horizontal="right" vertical="center" shrinkToFit="1"/>
    </xf>
    <xf numFmtId="171" fontId="68" fillId="34" borderId="114" xfId="45" applyNumberFormat="1" applyFont="1" applyFill="1" applyBorder="1" applyAlignment="1">
      <alignment horizontal="right" vertical="center" shrinkToFit="1"/>
    </xf>
    <xf numFmtId="173" fontId="58" fillId="33" borderId="109" xfId="25" applyNumberFormat="1" applyFont="1" applyFill="1" applyBorder="1" applyAlignment="1">
      <alignment horizontal="right" vertical="center" shrinkToFit="1"/>
    </xf>
    <xf numFmtId="173" fontId="58" fillId="33" borderId="110" xfId="25" applyNumberFormat="1" applyFont="1" applyFill="1" applyBorder="1" applyAlignment="1">
      <alignment horizontal="right" vertical="center" shrinkToFit="1"/>
    </xf>
    <xf numFmtId="176" fontId="24" fillId="33" borderId="101" xfId="25" applyNumberFormat="1" applyFont="1" applyFill="1" applyBorder="1" applyAlignment="1">
      <alignment horizontal="right" vertical="center" shrinkToFit="1"/>
    </xf>
    <xf numFmtId="176" fontId="24" fillId="33" borderId="102" xfId="25" applyNumberFormat="1" applyFont="1" applyFill="1" applyBorder="1" applyAlignment="1">
      <alignment horizontal="right" vertical="center" shrinkToFit="1"/>
    </xf>
    <xf numFmtId="0" fontId="69" fillId="0" borderId="137" xfId="0" applyFont="1" applyBorder="1" applyAlignment="1">
      <alignment horizontal="right"/>
    </xf>
    <xf numFmtId="0" fontId="69" fillId="0" borderId="99" xfId="0" applyFont="1" applyBorder="1" applyAlignment="1">
      <alignment horizontal="right"/>
    </xf>
    <xf numFmtId="168" fontId="69" fillId="0" borderId="99" xfId="0" applyNumberFormat="1" applyFont="1" applyBorder="1" applyAlignment="1">
      <alignment horizontal="left"/>
    </xf>
    <xf numFmtId="175" fontId="23" fillId="14" borderId="101" xfId="45" applyNumberFormat="1" applyFont="1" applyFill="1" applyBorder="1" applyAlignment="1">
      <alignment horizontal="center" vertical="center" shrinkToFit="1"/>
    </xf>
    <xf numFmtId="175" fontId="23" fillId="14" borderId="108" xfId="45" applyNumberFormat="1" applyFont="1" applyFill="1" applyBorder="1" applyAlignment="1">
      <alignment horizontal="center" vertical="center" shrinkToFit="1"/>
    </xf>
    <xf numFmtId="175" fontId="23" fillId="14" borderId="102" xfId="45" applyNumberFormat="1" applyFont="1" applyFill="1" applyBorder="1" applyAlignment="1">
      <alignment horizontal="center" vertical="center" shrinkToFit="1"/>
    </xf>
    <xf numFmtId="164" fontId="63" fillId="14" borderId="101" xfId="25" applyNumberFormat="1" applyFont="1" applyFill="1" applyBorder="1" applyAlignment="1">
      <alignment horizontal="center" vertical="center" shrinkToFit="1"/>
    </xf>
    <xf numFmtId="164" fontId="63" fillId="14" borderId="102" xfId="25" applyNumberFormat="1" applyFont="1" applyFill="1" applyBorder="1" applyAlignment="1">
      <alignment horizontal="center" vertical="center" shrinkToFit="1"/>
    </xf>
    <xf numFmtId="171" fontId="68" fillId="34" borderId="125" xfId="45" applyNumberFormat="1" applyFont="1" applyFill="1" applyBorder="1" applyAlignment="1">
      <alignment horizontal="right" vertical="center" shrinkToFit="1"/>
    </xf>
    <xf numFmtId="171" fontId="68" fillId="34" borderId="112" xfId="45" applyNumberFormat="1" applyFont="1" applyFill="1" applyBorder="1" applyAlignment="1">
      <alignment horizontal="right" vertical="center" shrinkToFit="1"/>
    </xf>
    <xf numFmtId="0" fontId="12" fillId="0" borderId="8" xfId="0" applyFont="1" applyBorder="1" applyAlignment="1">
      <alignment horizontal="center" vertical="center"/>
    </xf>
    <xf numFmtId="0" fontId="12" fillId="0" borderId="32" xfId="0" applyFont="1" applyBorder="1" applyAlignment="1">
      <alignment horizontal="center" vertical="center"/>
    </xf>
    <xf numFmtId="0" fontId="12" fillId="0" borderId="21" xfId="0" applyFont="1" applyBorder="1" applyAlignment="1">
      <alignment horizontal="center" vertical="center"/>
    </xf>
    <xf numFmtId="0" fontId="50" fillId="0" borderId="44" xfId="0" applyFont="1" applyBorder="1" applyAlignment="1">
      <alignment horizontal="center" vertical="center"/>
    </xf>
    <xf numFmtId="0" fontId="50" fillId="0" borderId="77" xfId="0" applyFont="1" applyBorder="1" applyAlignment="1">
      <alignment horizontal="center" vertical="center"/>
    </xf>
    <xf numFmtId="0" fontId="50"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78" xfId="0" applyFont="1" applyBorder="1" applyAlignment="1">
      <alignment horizontal="center" vertical="center"/>
    </xf>
    <xf numFmtId="0" fontId="48" fillId="0" borderId="79" xfId="0" applyFont="1" applyBorder="1" applyAlignment="1">
      <alignment horizontal="center" vertical="center"/>
    </xf>
    <xf numFmtId="0" fontId="48" fillId="0" borderId="44" xfId="0" applyFont="1" applyBorder="1" applyAlignment="1">
      <alignment horizontal="center" vertical="center" wrapText="1"/>
    </xf>
    <xf numFmtId="0" fontId="48" fillId="0" borderId="39" xfId="0" applyFont="1" applyBorder="1" applyAlignment="1">
      <alignment horizontal="center" vertical="center" wrapText="1"/>
    </xf>
    <xf numFmtId="0" fontId="50" fillId="0" borderId="39" xfId="0" applyFont="1" applyBorder="1" applyAlignment="1">
      <alignment horizontal="center" vertical="center"/>
    </xf>
    <xf numFmtId="0" fontId="50" fillId="0" borderId="34" xfId="0" applyFont="1" applyBorder="1" applyAlignment="1">
      <alignment horizontal="center" vertical="center"/>
    </xf>
    <xf numFmtId="0" fontId="48" fillId="0" borderId="78" xfId="0" applyFont="1" applyBorder="1" applyAlignment="1">
      <alignment horizontal="center" vertical="center" wrapText="1"/>
    </xf>
    <xf numFmtId="1" fontId="20"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71" fontId="68" fillId="34" borderId="141" xfId="45" applyNumberFormat="1" applyFont="1" applyFill="1" applyBorder="1" applyAlignment="1">
      <alignment horizontal="right" vertical="center" shrinkToFit="1"/>
    </xf>
    <xf numFmtId="171" fontId="68" fillId="34" borderId="139" xfId="45" applyNumberFormat="1" applyFont="1" applyFill="1" applyBorder="1" applyAlignment="1">
      <alignment horizontal="right" vertical="center" shrinkToFit="1"/>
    </xf>
    <xf numFmtId="171" fontId="68" fillId="34" borderId="145" xfId="45" applyNumberFormat="1" applyFont="1" applyFill="1" applyBorder="1" applyAlignment="1">
      <alignment horizontal="right" vertical="center" shrinkToFit="1"/>
    </xf>
    <xf numFmtId="171" fontId="68" fillId="34" borderId="143" xfId="45" applyNumberFormat="1" applyFont="1" applyFill="1" applyBorder="1" applyAlignment="1">
      <alignment horizontal="right" vertical="center" shrinkToFit="1"/>
    </xf>
    <xf numFmtId="171" fontId="68" fillId="34" borderId="140" xfId="45" applyNumberFormat="1" applyFont="1" applyFill="1" applyBorder="1" applyAlignment="1">
      <alignment horizontal="right" vertical="center" shrinkToFit="1"/>
    </xf>
    <xf numFmtId="171" fontId="63" fillId="34" borderId="141" xfId="45" applyNumberFormat="1" applyFont="1" applyFill="1" applyBorder="1" applyAlignment="1">
      <alignment horizontal="right" vertical="center" shrinkToFit="1"/>
    </xf>
    <xf numFmtId="171" fontId="63" fillId="34" borderId="139" xfId="45" applyNumberFormat="1" applyFont="1" applyFill="1" applyBorder="1" applyAlignment="1">
      <alignment horizontal="right" vertical="center" shrinkToFit="1"/>
    </xf>
    <xf numFmtId="171" fontId="63" fillId="34" borderId="145" xfId="45" applyNumberFormat="1" applyFont="1" applyFill="1" applyBorder="1" applyAlignment="1">
      <alignment horizontal="right" vertical="center" shrinkToFit="1"/>
    </xf>
    <xf numFmtId="171" fontId="63" fillId="34" borderId="143" xfId="45" applyNumberFormat="1" applyFont="1" applyFill="1" applyBorder="1" applyAlignment="1">
      <alignment horizontal="right" vertical="center" shrinkToFit="1"/>
    </xf>
    <xf numFmtId="171" fontId="63" fillId="34" borderId="140" xfId="45" applyNumberFormat="1" applyFont="1" applyFill="1" applyBorder="1" applyAlignment="1">
      <alignment horizontal="right" vertical="center" shrinkToFit="1"/>
    </xf>
    <xf numFmtId="171" fontId="63" fillId="34" borderId="144" xfId="45" applyNumberFormat="1" applyFont="1" applyFill="1" applyBorder="1" applyAlignment="1">
      <alignment horizontal="right" vertical="center" shrinkToFit="1"/>
    </xf>
    <xf numFmtId="171" fontId="63" fillId="34" borderId="147" xfId="45" applyNumberFormat="1" applyFont="1" applyFill="1" applyBorder="1" applyAlignment="1">
      <alignment horizontal="right" vertical="center" shrinkToFit="1"/>
    </xf>
    <xf numFmtId="175" fontId="23" fillId="14" borderId="141" xfId="45" applyNumberFormat="1" applyFont="1" applyFill="1" applyBorder="1" applyAlignment="1">
      <alignment horizontal="center" vertical="center" shrinkToFit="1"/>
    </xf>
    <xf numFmtId="175" fontId="23" fillId="14" borderId="139" xfId="45" applyNumberFormat="1" applyFont="1" applyFill="1" applyBorder="1" applyAlignment="1">
      <alignment horizontal="center" vertical="center" shrinkToFit="1"/>
    </xf>
    <xf numFmtId="175" fontId="23" fillId="14" borderId="140" xfId="45" applyNumberFormat="1" applyFont="1" applyFill="1" applyBorder="1" applyAlignment="1">
      <alignment horizontal="center" vertical="center" shrinkToFit="1"/>
    </xf>
    <xf numFmtId="164" fontId="63" fillId="14" borderId="141" xfId="25" applyNumberFormat="1" applyFont="1" applyFill="1" applyBorder="1" applyAlignment="1">
      <alignment horizontal="center" vertical="center" shrinkToFit="1"/>
    </xf>
    <xf numFmtId="164" fontId="63" fillId="14" borderId="140" xfId="25" applyNumberFormat="1" applyFont="1" applyFill="1" applyBorder="1" applyAlignment="1">
      <alignment horizontal="center" vertical="center" shrinkToFit="1"/>
    </xf>
    <xf numFmtId="173" fontId="24" fillId="33" borderId="141" xfId="25" applyNumberFormat="1" applyFont="1" applyFill="1" applyBorder="1" applyAlignment="1">
      <alignment horizontal="right" vertical="center" shrinkToFit="1"/>
    </xf>
    <xf numFmtId="173" fontId="24" fillId="33" borderId="140" xfId="25" applyNumberFormat="1" applyFont="1" applyFill="1" applyBorder="1" applyAlignment="1">
      <alignment horizontal="right" vertical="center" shrinkToFit="1"/>
    </xf>
    <xf numFmtId="173" fontId="24" fillId="33" borderId="144" xfId="25" applyNumberFormat="1" applyFont="1" applyFill="1" applyBorder="1" applyAlignment="1">
      <alignment horizontal="right" vertical="center" shrinkToFit="1"/>
    </xf>
    <xf numFmtId="176" fontId="24" fillId="33" borderId="141" xfId="25" applyNumberFormat="1" applyFont="1" applyFill="1" applyBorder="1" applyAlignment="1">
      <alignment horizontal="right" vertical="center" shrinkToFit="1"/>
    </xf>
    <xf numFmtId="176" fontId="24" fillId="33" borderId="140" xfId="25" applyNumberFormat="1" applyFont="1" applyFill="1" applyBorder="1" applyAlignment="1">
      <alignment horizontal="right" vertical="center" shrinkToFit="1"/>
    </xf>
    <xf numFmtId="172" fontId="24" fillId="33" borderId="141" xfId="45" applyNumberFormat="1" applyFill="1" applyBorder="1" applyAlignment="1">
      <alignment horizontal="right" vertical="center" shrinkToFit="1"/>
    </xf>
    <xf numFmtId="172" fontId="24" fillId="33" borderId="140" xfId="45" applyNumberFormat="1" applyFill="1" applyBorder="1" applyAlignment="1">
      <alignment horizontal="right" vertical="center" shrinkToFit="1"/>
    </xf>
    <xf numFmtId="170" fontId="24" fillId="33" borderId="141" xfId="45" applyNumberFormat="1" applyFill="1" applyBorder="1" applyAlignment="1">
      <alignment horizontal="right" vertical="center" shrinkToFit="1"/>
    </xf>
    <xf numFmtId="170" fontId="24" fillId="33" borderId="140" xfId="45" applyNumberFormat="1" applyFill="1" applyBorder="1" applyAlignment="1">
      <alignment horizontal="right" vertical="center" shrinkToFit="1"/>
    </xf>
    <xf numFmtId="171" fontId="24" fillId="33" borderId="141" xfId="45" applyNumberFormat="1" applyFill="1" applyBorder="1" applyAlignment="1">
      <alignment horizontal="right" vertical="center" shrinkToFit="1"/>
    </xf>
    <xf numFmtId="171" fontId="24" fillId="33" borderId="143" xfId="45" applyNumberFormat="1" applyFill="1" applyBorder="1" applyAlignment="1">
      <alignment horizontal="right" vertical="center" shrinkToFit="1"/>
    </xf>
    <xf numFmtId="170" fontId="24" fillId="33" borderId="139" xfId="45" applyNumberFormat="1" applyFill="1" applyBorder="1" applyAlignment="1">
      <alignment horizontal="right" vertical="center" shrinkToFit="1"/>
    </xf>
    <xf numFmtId="2" fontId="55" fillId="24" borderId="141" xfId="45" applyNumberFormat="1" applyFont="1" applyBorder="1" applyAlignment="1">
      <alignment horizontal="center" vertical="center" wrapText="1" shrinkToFit="1"/>
    </xf>
    <xf numFmtId="2" fontId="55" fillId="24" borderId="140" xfId="45" applyNumberFormat="1" applyFont="1" applyBorder="1" applyAlignment="1">
      <alignment horizontal="center" vertical="center" wrapText="1" shrinkToFit="1"/>
    </xf>
    <xf numFmtId="0" fontId="24" fillId="24" borderId="141" xfId="44" applyFont="1" applyBorder="1" applyAlignment="1">
      <alignment horizontal="left" vertical="center" indent="1"/>
    </xf>
    <xf numFmtId="0" fontId="24" fillId="24" borderId="140" xfId="44" applyFont="1" applyBorder="1" applyAlignment="1">
      <alignment horizontal="left" vertical="center" indent="1"/>
    </xf>
    <xf numFmtId="0" fontId="55" fillId="24" borderId="141" xfId="44" applyFont="1" applyBorder="1" applyAlignment="1">
      <alignment horizontal="left" vertical="center" wrapText="1" indent="1"/>
    </xf>
    <xf numFmtId="0" fontId="55" fillId="24" borderId="139" xfId="44" applyFont="1" applyBorder="1" applyAlignment="1">
      <alignment horizontal="left" vertical="center" wrapText="1" indent="1"/>
    </xf>
    <xf numFmtId="0" fontId="55" fillId="24" borderId="140" xfId="44" applyFont="1" applyBorder="1" applyAlignment="1">
      <alignment horizontal="left" vertical="center" wrapText="1" indent="1"/>
    </xf>
    <xf numFmtId="0" fontId="3" fillId="0" borderId="0" xfId="0" applyFont="1" applyFill="1" applyAlignment="1">
      <alignment horizontal="center" vertical="center" wrapText="1"/>
    </xf>
    <xf numFmtId="0" fontId="3" fillId="0" borderId="0" xfId="0" applyFont="1" applyAlignment="1">
      <alignment horizontal="center" vertical="top"/>
    </xf>
    <xf numFmtId="0" fontId="86" fillId="0" borderId="0" xfId="63">
      <alignment vertical="top"/>
    </xf>
    <xf numFmtId="0" fontId="92" fillId="0" borderId="0" xfId="0" applyFont="1" applyAlignment="1">
      <alignment vertical="top" wrapText="1"/>
    </xf>
    <xf numFmtId="0" fontId="3" fillId="0" borderId="32" xfId="0" applyFont="1" applyBorder="1" applyAlignment="1">
      <alignment horizontal="left" vertical="top" wrapText="1"/>
    </xf>
    <xf numFmtId="0" fontId="3" fillId="0" borderId="21" xfId="0" applyFont="1" applyBorder="1" applyAlignment="1">
      <alignment horizontal="left" vertical="top" wrapText="1"/>
    </xf>
    <xf numFmtId="0" fontId="3" fillId="0" borderId="33" xfId="0" applyFont="1" applyBorder="1" applyAlignment="1">
      <alignment horizontal="left" vertical="top" wrapText="1"/>
    </xf>
    <xf numFmtId="0" fontId="3" fillId="0" borderId="18" xfId="0" applyFont="1" applyBorder="1" applyAlignment="1">
      <alignment horizontal="left" vertical="top" wrapText="1"/>
    </xf>
    <xf numFmtId="0" fontId="12" fillId="0" borderId="12" xfId="0" applyFont="1" applyFill="1" applyBorder="1">
      <alignment vertical="top"/>
    </xf>
    <xf numFmtId="0" fontId="3" fillId="0" borderId="44" xfId="0" applyFont="1" applyFill="1" applyBorder="1" applyAlignment="1">
      <alignment horizontal="center" vertical="top" wrapText="1"/>
    </xf>
    <xf numFmtId="0" fontId="3" fillId="0" borderId="48" xfId="0" applyFont="1" applyFill="1" applyBorder="1" applyAlignment="1">
      <alignment horizontal="center" vertical="top" wrapText="1"/>
    </xf>
    <xf numFmtId="0" fontId="0" fillId="0" borderId="0" xfId="0" applyAlignment="1"/>
    <xf numFmtId="0" fontId="3" fillId="0" borderId="24" xfId="0" applyFont="1" applyBorder="1" applyAlignment="1"/>
    <xf numFmtId="0" fontId="3" fillId="0" borderId="26" xfId="0" applyFont="1" applyBorder="1" applyAlignment="1"/>
    <xf numFmtId="9" fontId="3" fillId="0" borderId="41" xfId="25" applyFont="1" applyBorder="1" applyAlignment="1">
      <alignment horizontal="right"/>
    </xf>
    <xf numFmtId="0" fontId="3" fillId="0" borderId="28" xfId="0" applyFont="1" applyBorder="1" applyAlignment="1"/>
    <xf numFmtId="9" fontId="11" fillId="0" borderId="13" xfId="0" applyNumberFormat="1" applyFont="1" applyBorder="1" applyAlignment="1"/>
    <xf numFmtId="9" fontId="11" fillId="0" borderId="45" xfId="0" applyNumberFormat="1" applyFont="1" applyBorder="1" applyAlignment="1"/>
    <xf numFmtId="9" fontId="11" fillId="0" borderId="23" xfId="0" applyNumberFormat="1" applyFont="1" applyBorder="1" applyAlignment="1"/>
    <xf numFmtId="9" fontId="3" fillId="0" borderId="9" xfId="25" applyFont="1" applyBorder="1" applyAlignment="1">
      <alignment horizontal="right"/>
    </xf>
    <xf numFmtId="9" fontId="3" fillId="0" borderId="52" xfId="25" applyFont="1" applyBorder="1" applyAlignment="1">
      <alignment horizontal="right"/>
    </xf>
    <xf numFmtId="9" fontId="0" fillId="0" borderId="47" xfId="0" applyNumberFormat="1" applyBorder="1" applyAlignment="1">
      <alignment horizontal="right"/>
    </xf>
    <xf numFmtId="9" fontId="3" fillId="0" borderId="11" xfId="25" applyFont="1" applyBorder="1" applyAlignment="1">
      <alignment horizontal="right"/>
    </xf>
    <xf numFmtId="9" fontId="0" fillId="0" borderId="17" xfId="0" applyNumberFormat="1" applyBorder="1" applyAlignment="1">
      <alignment horizontal="right"/>
    </xf>
    <xf numFmtId="9" fontId="0" fillId="0" borderId="40" xfId="0" applyNumberFormat="1" applyBorder="1" applyAlignment="1">
      <alignment horizontal="right"/>
    </xf>
    <xf numFmtId="9" fontId="0" fillId="0" borderId="11" xfId="25" applyFont="1" applyBorder="1" applyAlignment="1">
      <alignment horizontal="right"/>
    </xf>
    <xf numFmtId="9" fontId="0" fillId="0" borderId="41" xfId="0" applyNumberFormat="1" applyBorder="1" applyAlignment="1">
      <alignment horizontal="right"/>
    </xf>
    <xf numFmtId="9" fontId="0" fillId="0" borderId="41" xfId="25" applyFont="1" applyBorder="1" applyAlignment="1">
      <alignment horizontal="right"/>
    </xf>
    <xf numFmtId="9" fontId="0" fillId="0" borderId="20" xfId="0" applyNumberFormat="1" applyBorder="1" applyAlignment="1">
      <alignment horizontal="right"/>
    </xf>
    <xf numFmtId="9" fontId="0" fillId="0" borderId="43" xfId="25" applyFont="1" applyBorder="1" applyAlignment="1">
      <alignment horizontal="right"/>
    </xf>
    <xf numFmtId="9" fontId="0" fillId="0" borderId="56" xfId="0" applyNumberFormat="1" applyBorder="1" applyAlignment="1">
      <alignment horizontal="right"/>
    </xf>
    <xf numFmtId="9" fontId="0" fillId="0" borderId="56" xfId="25" applyFont="1" applyBorder="1" applyAlignment="1">
      <alignment horizontal="right"/>
    </xf>
    <xf numFmtId="9" fontId="3" fillId="0" borderId="13" xfId="25" applyFont="1" applyBorder="1" applyAlignment="1">
      <alignment horizontal="right"/>
    </xf>
    <xf numFmtId="9" fontId="3" fillId="0" borderId="45" xfId="25" applyFont="1" applyBorder="1" applyAlignment="1">
      <alignment horizontal="right"/>
    </xf>
    <xf numFmtId="9" fontId="0" fillId="0" borderId="23" xfId="0" applyNumberFormat="1" applyBorder="1" applyAlignment="1">
      <alignment horizontal="right"/>
    </xf>
    <xf numFmtId="0" fontId="3" fillId="0" borderId="10" xfId="0" applyFont="1" applyBorder="1" applyAlignment="1"/>
    <xf numFmtId="0" fontId="3" fillId="0" borderId="32" xfId="0" applyFont="1" applyBorder="1" applyAlignment="1">
      <alignment vertical="top" wrapText="1"/>
    </xf>
    <xf numFmtId="9" fontId="3" fillId="0" borderId="20" xfId="25" applyFont="1" applyBorder="1" applyAlignment="1">
      <alignment horizontal="right"/>
    </xf>
    <xf numFmtId="0" fontId="3" fillId="0" borderId="0" xfId="0" applyFont="1" applyAlignment="1">
      <alignment vertical="top" wrapText="1"/>
    </xf>
    <xf numFmtId="0" fontId="3" fillId="0" borderId="12"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18" xfId="0" applyFont="1" applyFill="1" applyBorder="1" applyAlignment="1">
      <alignment horizontal="left" vertical="top" wrapText="1"/>
    </xf>
    <xf numFmtId="1" fontId="3" fillId="0" borderId="29" xfId="0" applyNumberFormat="1" applyFont="1" applyBorder="1" applyAlignment="1">
      <alignment horizontal="right" vertical="top"/>
    </xf>
    <xf numFmtId="1" fontId="3" fillId="0" borderId="15" xfId="0" applyNumberFormat="1" applyFont="1" applyBorder="1" applyAlignment="1">
      <alignment horizontal="right" vertical="top"/>
    </xf>
    <xf numFmtId="1" fontId="3" fillId="0" borderId="54" xfId="0" applyNumberFormat="1" applyFont="1" applyBorder="1" applyAlignment="1">
      <alignment horizontal="right" vertical="top"/>
    </xf>
    <xf numFmtId="1" fontId="3" fillId="0" borderId="16" xfId="0" applyNumberFormat="1" applyFont="1" applyBorder="1" applyAlignment="1">
      <alignment horizontal="right" vertical="top"/>
    </xf>
    <xf numFmtId="0" fontId="3" fillId="0" borderId="28" xfId="0" applyFont="1" applyFill="1" applyBorder="1">
      <alignment vertical="top"/>
    </xf>
    <xf numFmtId="9" fontId="3" fillId="0" borderId="15" xfId="0" applyNumberFormat="1" applyFont="1" applyFill="1" applyBorder="1" applyAlignment="1">
      <alignment horizontal="left" wrapText="1"/>
    </xf>
    <xf numFmtId="0" fontId="12" fillId="0" borderId="30" xfId="28" applyFont="1" applyBorder="1" applyAlignment="1">
      <alignment horizontal="left" vertical="top" wrapText="1"/>
    </xf>
    <xf numFmtId="0" fontId="12" fillId="0" borderId="22" xfId="28" applyFont="1" applyBorder="1" applyAlignment="1">
      <alignment horizontal="left" vertical="top" wrapText="1"/>
    </xf>
    <xf numFmtId="0" fontId="3" fillId="0" borderId="4"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12" fillId="0" borderId="8" xfId="0" applyFont="1" applyFill="1" applyBorder="1" applyAlignment="1">
      <alignment vertical="top" wrapText="1"/>
    </xf>
    <xf numFmtId="0" fontId="12" fillId="0" borderId="21" xfId="0" applyFont="1" applyFill="1" applyBorder="1" applyAlignment="1">
      <alignment vertical="top" wrapText="1"/>
    </xf>
    <xf numFmtId="0" fontId="3" fillId="0" borderId="41" xfId="0" applyFont="1" applyBorder="1" applyAlignment="1">
      <alignment horizontal="center" vertical="center" wrapText="1"/>
    </xf>
    <xf numFmtId="0" fontId="20" fillId="0" borderId="150" xfId="0" applyFont="1" applyBorder="1" applyAlignment="1">
      <alignment horizontal="left" vertical="center" wrapText="1"/>
    </xf>
    <xf numFmtId="0" fontId="20" fillId="0" borderId="150" xfId="0" applyFont="1" applyBorder="1" applyAlignment="1">
      <alignment horizontal="left" vertical="center"/>
    </xf>
    <xf numFmtId="165" fontId="20" fillId="0" borderId="151" xfId="0" applyNumberFormat="1" applyFont="1" applyFill="1" applyBorder="1" applyAlignment="1">
      <alignment vertical="center" shrinkToFit="1"/>
    </xf>
    <xf numFmtId="0" fontId="74" fillId="0" borderId="44" xfId="0" applyFont="1" applyBorder="1" applyAlignment="1">
      <alignment horizontal="center" vertical="center" wrapText="1"/>
    </xf>
    <xf numFmtId="0" fontId="74" fillId="0" borderId="78" xfId="0" applyFont="1" applyBorder="1" applyAlignment="1">
      <alignment horizontal="center" vertical="center" wrapText="1"/>
    </xf>
    <xf numFmtId="0" fontId="74" fillId="0" borderId="39" xfId="0" applyFont="1" applyBorder="1" applyAlignment="1">
      <alignment horizontal="center" vertical="center" wrapText="1"/>
    </xf>
    <xf numFmtId="0" fontId="0" fillId="0" borderId="79" xfId="0" applyBorder="1">
      <alignment vertical="top"/>
    </xf>
    <xf numFmtId="166" fontId="20" fillId="0" borderId="38" xfId="0" applyNumberFormat="1" applyFont="1" applyFill="1" applyBorder="1" applyAlignment="1">
      <alignment horizontal="right" vertical="center" shrinkToFit="1"/>
    </xf>
    <xf numFmtId="166" fontId="20" fillId="0" borderId="38" xfId="0" applyNumberFormat="1" applyFont="1" applyBorder="1" applyAlignment="1">
      <alignment horizontal="right" vertical="center" shrinkToFit="1"/>
    </xf>
    <xf numFmtId="0" fontId="20" fillId="0" borderId="152" xfId="0" applyFont="1" applyBorder="1" applyAlignment="1">
      <alignment horizontal="left" vertical="center" wrapText="1"/>
    </xf>
    <xf numFmtId="0" fontId="20" fillId="0" borderId="152" xfId="0" applyFont="1" applyBorder="1" applyAlignment="1">
      <alignment horizontal="left" vertical="center"/>
    </xf>
    <xf numFmtId="166" fontId="20" fillId="0" borderId="153" xfId="0" applyNumberFormat="1" applyFont="1" applyFill="1" applyBorder="1" applyAlignment="1">
      <alignment horizontal="right" vertical="center" shrinkToFit="1"/>
    </xf>
    <xf numFmtId="166" fontId="20" fillId="0" borderId="153" xfId="0" applyNumberFormat="1" applyFont="1" applyBorder="1" applyAlignment="1">
      <alignment horizontal="right" vertical="center" shrinkToFit="1"/>
    </xf>
    <xf numFmtId="166" fontId="20" fillId="0" borderId="154" xfId="0" applyNumberFormat="1" applyFont="1" applyFill="1" applyBorder="1" applyAlignment="1">
      <alignment horizontal="right" vertical="center" shrinkToFit="1"/>
    </xf>
    <xf numFmtId="166" fontId="20" fillId="0" borderId="154" xfId="0" applyNumberFormat="1" applyFont="1" applyBorder="1" applyAlignment="1">
      <alignment horizontal="right" vertical="center" shrinkToFi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usgabe" xfId="19"/>
    <cellStyle name="Berechnung" xfId="20"/>
    <cellStyle name="Buena" xfId="46" builtinId="26" customBuiltin="1"/>
    <cellStyle name="Celda de comprobación" xfId="60" builtinId="23" customBuiltin="1"/>
    <cellStyle name="Celda vinculada" xfId="59" builtinId="24" customBuiltin="1"/>
    <cellStyle name="Comment" xfId="32"/>
    <cellStyle name="Constant" xfId="39"/>
    <cellStyle name="DataSheet" xfId="40"/>
    <cellStyle name="Eingabe" xfId="21"/>
    <cellStyle name="Eingabe oder Formel" xfId="41"/>
    <cellStyle name="Eingabe1" xfId="42"/>
    <cellStyle name="Encabezado 1" xfId="54" builtinId="16" customBuiltin="1"/>
    <cellStyle name="Encabezado 4" xfId="57" builtinId="19" customBuiltin="1"/>
    <cellStyle name="Énfasis1" xfId="33" builtinId="29" customBuiltin="1"/>
    <cellStyle name="Énfasis2" xfId="34" builtinId="33" customBuiltin="1"/>
    <cellStyle name="Énfasis3" xfId="35" builtinId="37" customBuiltin="1"/>
    <cellStyle name="Énfasis4" xfId="36" builtinId="41" customBuiltin="1"/>
    <cellStyle name="Énfasis5" xfId="37" builtinId="45" customBuiltin="1"/>
    <cellStyle name="Énfasis6" xfId="38" builtinId="49" customBuiltin="1"/>
    <cellStyle name="Ergebnis" xfId="22"/>
    <cellStyle name="Erklärender Text" xfId="23"/>
    <cellStyle name="Euro" xfId="43"/>
    <cellStyle name="Formel" xfId="44"/>
    <cellStyle name="Formula" xfId="45"/>
    <cellStyle name="Heading1" xfId="47"/>
    <cellStyle name="Hipervínculo" xfId="63" builtinId="8" customBuiltin="1"/>
    <cellStyle name="Incorrecto" xfId="51" builtinId="27" customBuiltin="1"/>
    <cellStyle name="Label" xfId="48"/>
    <cellStyle name="Neutral" xfId="24" builtinId="28" customBuiltin="1"/>
    <cellStyle name="Normal" xfId="0" builtinId="0" customBuiltin="1"/>
    <cellStyle name="Normal 2" xfId="31"/>
    <cellStyle name="Normal 2 2" xfId="64"/>
    <cellStyle name="Normal 3" xfId="62"/>
    <cellStyle name="Normal 4" xfId="61"/>
    <cellStyle name="Normal_Book2" xfId="65"/>
    <cellStyle name="Normal_STANDARD" xfId="49"/>
    <cellStyle name="Notas" xfId="50" builtinId="10" customBuiltin="1"/>
    <cellStyle name="Porcentaje" xfId="25" builtinId="5"/>
    <cellStyle name="Standard 2" xfId="26"/>
    <cellStyle name="Standard 2 2" xfId="28"/>
    <cellStyle name="Standard 3" xfId="29"/>
    <cellStyle name="Standard 4" xfId="30"/>
    <cellStyle name="Standard_dena Energiepass Arbeitshilfe - Berechnung und Tabellen" xfId="52"/>
    <cellStyle name="Título" xfId="53" builtinId="15" customBuiltin="1"/>
    <cellStyle name="Título 2" xfId="55" builtinId="17" customBuiltin="1"/>
    <cellStyle name="Título 3" xfId="56" builtinId="18" customBuiltin="1"/>
    <cellStyle name="Ueberschrift" xfId="58"/>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11</xdr:col>
      <xdr:colOff>133350</xdr:colOff>
      <xdr:row>35</xdr:row>
      <xdr:rowOff>19050</xdr:rowOff>
    </xdr:from>
    <xdr:to>
      <xdr:col>30</xdr:col>
      <xdr:colOff>43821</xdr:colOff>
      <xdr:row>38</xdr:row>
      <xdr:rowOff>110491</xdr:rowOff>
    </xdr:to>
    <xdr:pic>
      <xdr:nvPicPr>
        <xdr:cNvPr id="2" name="Imagen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14525" y="6257925"/>
          <a:ext cx="2987046" cy="548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piscope.eu/communication/download/"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five.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opLeftCell="A19" zoomScaleNormal="100" workbookViewId="0">
      <selection activeCell="AD46" sqref="AD46"/>
    </sheetView>
  </sheetViews>
  <sheetFormatPr baseColWidth="10" defaultColWidth="2.5" defaultRowHeight="11.25"/>
  <cols>
    <col min="1" max="3" width="2.83203125" style="545" customWidth="1"/>
    <col min="4" max="4" width="2.83203125" style="546" customWidth="1"/>
    <col min="5" max="42" width="2.83203125" style="545" customWidth="1"/>
    <col min="43" max="16384" width="2.5" style="545"/>
  </cols>
  <sheetData>
    <row r="1" spans="2:41" ht="12" customHeight="1"/>
    <row r="2" spans="2:41" ht="12" customHeight="1">
      <c r="E2" s="547"/>
      <c r="F2" s="548"/>
      <c r="G2" s="548"/>
      <c r="H2" s="548"/>
      <c r="I2" s="548"/>
      <c r="J2" s="548"/>
      <c r="K2" s="548"/>
      <c r="L2" s="548"/>
      <c r="M2" s="548"/>
      <c r="N2" s="548"/>
      <c r="O2" s="548"/>
      <c r="P2" s="548"/>
      <c r="Q2" s="548"/>
    </row>
    <row r="3" spans="2:41" ht="12" customHeight="1">
      <c r="E3" s="547"/>
      <c r="F3" s="548"/>
      <c r="G3" s="548"/>
      <c r="H3" s="548"/>
      <c r="I3" s="548"/>
      <c r="J3" s="548"/>
      <c r="K3" s="548"/>
      <c r="L3" s="548"/>
      <c r="M3" s="548"/>
      <c r="N3" s="548"/>
      <c r="O3" s="548"/>
      <c r="P3" s="548"/>
      <c r="Q3" s="548"/>
    </row>
    <row r="4" spans="2:41" ht="12" customHeight="1">
      <c r="E4" s="547"/>
      <c r="F4" s="548"/>
      <c r="G4" s="548"/>
      <c r="H4" s="548"/>
      <c r="I4" s="548"/>
      <c r="J4" s="548"/>
      <c r="K4" s="548"/>
      <c r="L4" s="548"/>
      <c r="M4" s="548"/>
      <c r="N4" s="548"/>
      <c r="O4" s="548"/>
      <c r="P4" s="548"/>
      <c r="Q4" s="548"/>
    </row>
    <row r="5" spans="2:41" ht="12" customHeight="1">
      <c r="E5" s="547"/>
      <c r="F5" s="548"/>
      <c r="G5" s="548"/>
      <c r="H5" s="548"/>
      <c r="I5" s="548"/>
      <c r="J5" s="548"/>
      <c r="K5" s="548"/>
      <c r="L5" s="548"/>
      <c r="M5" s="548"/>
      <c r="N5" s="548"/>
      <c r="O5" s="548"/>
      <c r="P5" s="548"/>
      <c r="Q5" s="548"/>
    </row>
    <row r="6" spans="2:41" ht="12" customHeight="1">
      <c r="E6" s="547"/>
      <c r="F6" s="548"/>
      <c r="G6" s="548"/>
      <c r="H6" s="548"/>
      <c r="I6" s="548"/>
      <c r="J6" s="548"/>
      <c r="K6" s="548"/>
      <c r="L6" s="548"/>
      <c r="M6" s="548"/>
      <c r="N6" s="548"/>
      <c r="O6" s="548"/>
      <c r="P6" s="548"/>
      <c r="Q6" s="548"/>
    </row>
    <row r="7" spans="2:41" ht="12" customHeight="1">
      <c r="E7" s="547"/>
      <c r="F7" s="548"/>
      <c r="G7" s="548"/>
      <c r="H7" s="548"/>
      <c r="I7" s="548"/>
      <c r="J7" s="548"/>
      <c r="K7" s="548"/>
      <c r="L7" s="548"/>
      <c r="M7" s="548"/>
      <c r="N7" s="548"/>
      <c r="O7" s="548"/>
      <c r="P7" s="548"/>
      <c r="Q7" s="548"/>
    </row>
    <row r="8" spans="2:41" ht="12" customHeight="1">
      <c r="E8" s="547"/>
      <c r="F8" s="548"/>
      <c r="G8" s="548"/>
      <c r="H8" s="548"/>
      <c r="I8" s="548"/>
      <c r="J8" s="548"/>
      <c r="K8" s="548"/>
      <c r="L8" s="548"/>
      <c r="M8" s="548"/>
      <c r="N8" s="548"/>
      <c r="O8" s="548"/>
      <c r="P8" s="548"/>
      <c r="Q8" s="548"/>
    </row>
    <row r="9" spans="2:41" ht="12" customHeight="1">
      <c r="E9" s="547"/>
      <c r="F9" s="548"/>
      <c r="G9" s="548"/>
      <c r="H9" s="548"/>
      <c r="I9" s="548"/>
      <c r="J9" s="548"/>
      <c r="K9" s="548"/>
      <c r="L9" s="548"/>
      <c r="M9" s="548"/>
      <c r="N9" s="548"/>
      <c r="O9" s="548"/>
      <c r="P9" s="548"/>
      <c r="Q9" s="548"/>
    </row>
    <row r="10" spans="2:41" ht="12" customHeight="1">
      <c r="E10" s="547"/>
      <c r="F10" s="548"/>
      <c r="G10" s="548"/>
      <c r="H10" s="548"/>
      <c r="I10" s="548"/>
      <c r="J10" s="548"/>
      <c r="K10" s="548"/>
      <c r="L10" s="548"/>
      <c r="M10" s="548"/>
      <c r="N10" s="548"/>
      <c r="O10" s="548"/>
      <c r="P10" s="548"/>
      <c r="Q10" s="548"/>
    </row>
    <row r="11" spans="2:41" ht="12" customHeight="1">
      <c r="E11" s="547"/>
      <c r="F11" s="548"/>
      <c r="G11" s="548"/>
      <c r="H11" s="548"/>
      <c r="I11" s="548"/>
      <c r="J11" s="548"/>
      <c r="K11" s="548"/>
      <c r="L11" s="548"/>
      <c r="M11" s="548"/>
      <c r="N11" s="548"/>
      <c r="O11" s="548"/>
      <c r="P11" s="548"/>
      <c r="Q11" s="548"/>
    </row>
    <row r="12" spans="2:41" ht="18">
      <c r="B12" s="751" t="s">
        <v>283</v>
      </c>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1"/>
      <c r="AL12" s="751"/>
      <c r="AM12" s="751"/>
      <c r="AN12" s="751"/>
      <c r="AO12" s="751"/>
    </row>
    <row r="13" spans="2:41" ht="18">
      <c r="B13" s="751" t="s">
        <v>456</v>
      </c>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1"/>
    </row>
    <row r="14" spans="2:41" ht="18">
      <c r="B14" s="751" t="s">
        <v>457</v>
      </c>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row>
    <row r="15" spans="2:41" ht="18">
      <c r="B15" s="751" t="s">
        <v>458</v>
      </c>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row>
    <row r="16" spans="2:41" ht="12" customHeight="1">
      <c r="E16" s="547"/>
      <c r="F16" s="548"/>
      <c r="G16" s="548"/>
      <c r="H16" s="548"/>
      <c r="I16" s="548"/>
      <c r="J16" s="548"/>
      <c r="K16" s="548"/>
      <c r="L16" s="548"/>
      <c r="M16" s="548"/>
      <c r="N16" s="548"/>
      <c r="O16" s="548"/>
      <c r="P16" s="548"/>
      <c r="Q16" s="548"/>
    </row>
    <row r="17" spans="2:41" ht="12" customHeight="1">
      <c r="E17" s="547"/>
      <c r="F17" s="548"/>
      <c r="G17" s="548"/>
      <c r="H17" s="548"/>
      <c r="I17" s="548"/>
      <c r="J17" s="548"/>
      <c r="K17" s="548"/>
      <c r="L17" s="548"/>
      <c r="M17" s="548"/>
      <c r="N17" s="548"/>
      <c r="O17" s="548"/>
      <c r="P17" s="548"/>
      <c r="Q17" s="548"/>
    </row>
    <row r="18" spans="2:41" ht="12" customHeight="1">
      <c r="E18" s="547"/>
      <c r="F18" s="548"/>
      <c r="G18" s="548"/>
      <c r="H18" s="548"/>
      <c r="I18" s="548"/>
      <c r="J18" s="548"/>
      <c r="K18" s="548"/>
      <c r="L18" s="548"/>
      <c r="M18" s="548"/>
      <c r="N18" s="548"/>
      <c r="O18" s="548"/>
      <c r="P18" s="548"/>
      <c r="Q18" s="548"/>
    </row>
    <row r="19" spans="2:41" ht="22.5" customHeight="1">
      <c r="B19" s="753" t="s">
        <v>303</v>
      </c>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row>
    <row r="20" spans="2:41" ht="12" customHeight="1">
      <c r="E20" s="547"/>
      <c r="F20" s="548"/>
      <c r="G20" s="548"/>
      <c r="H20" s="548"/>
      <c r="I20" s="548"/>
      <c r="J20" s="548"/>
      <c r="K20" s="548"/>
      <c r="L20" s="548"/>
      <c r="M20" s="548"/>
      <c r="N20" s="548"/>
      <c r="O20" s="548"/>
      <c r="P20" s="548"/>
      <c r="Q20" s="548"/>
    </row>
    <row r="21" spans="2:41" ht="22.5" customHeight="1">
      <c r="B21" s="753" t="s">
        <v>290</v>
      </c>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row>
    <row r="22" spans="2:41" ht="22.5" customHeight="1">
      <c r="B22" s="753" t="s">
        <v>284</v>
      </c>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row>
    <row r="23" spans="2:41" ht="12" customHeight="1">
      <c r="E23" s="547"/>
      <c r="F23" s="548"/>
      <c r="G23" s="548"/>
      <c r="H23" s="548"/>
      <c r="I23" s="548"/>
      <c r="J23" s="548"/>
      <c r="K23" s="548"/>
      <c r="L23" s="548"/>
      <c r="M23" s="548"/>
      <c r="N23" s="548"/>
      <c r="O23" s="548"/>
      <c r="P23" s="548"/>
      <c r="Q23" s="548"/>
    </row>
    <row r="24" spans="2:41" ht="12" customHeight="1">
      <c r="E24" s="547"/>
      <c r="F24" s="548"/>
      <c r="G24" s="548"/>
      <c r="H24" s="548"/>
      <c r="I24" s="548"/>
      <c r="J24" s="548"/>
      <c r="K24" s="548"/>
      <c r="L24" s="548"/>
      <c r="M24" s="548"/>
      <c r="N24" s="548"/>
      <c r="O24" s="548"/>
      <c r="P24" s="548"/>
      <c r="Q24" s="548"/>
    </row>
    <row r="25" spans="2:41" ht="12" customHeight="1">
      <c r="E25" s="547"/>
      <c r="F25" s="548"/>
      <c r="G25" s="548"/>
      <c r="H25" s="548"/>
      <c r="I25" s="548"/>
      <c r="J25" s="548"/>
      <c r="K25" s="548"/>
      <c r="L25" s="548"/>
      <c r="M25" s="548"/>
      <c r="N25" s="548"/>
      <c r="O25" s="548"/>
      <c r="P25" s="548"/>
      <c r="Q25" s="548"/>
    </row>
    <row r="26" spans="2:41" ht="15">
      <c r="B26" s="752" t="s">
        <v>288</v>
      </c>
      <c r="C26" s="752"/>
      <c r="D26" s="752"/>
      <c r="E26" s="752"/>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row>
    <row r="27" spans="2:41" ht="15">
      <c r="B27" s="752" t="s">
        <v>287</v>
      </c>
      <c r="C27" s="752"/>
      <c r="D27" s="752"/>
      <c r="E27" s="752"/>
      <c r="F27" s="752"/>
      <c r="G27" s="752"/>
      <c r="H27" s="752"/>
      <c r="I27" s="752"/>
      <c r="J27" s="752"/>
      <c r="K27" s="752"/>
      <c r="L27" s="752"/>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2"/>
      <c r="AM27" s="752"/>
      <c r="AN27" s="752"/>
      <c r="AO27" s="752"/>
    </row>
    <row r="28" spans="2:41" ht="15">
      <c r="B28" s="755" t="s">
        <v>282</v>
      </c>
      <c r="C28" s="752"/>
      <c r="D28" s="752"/>
      <c r="E28" s="752"/>
      <c r="F28" s="752"/>
      <c r="G28" s="752"/>
      <c r="H28" s="752"/>
      <c r="I28" s="752" t="s">
        <v>282</v>
      </c>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row>
    <row r="29" spans="2:41" ht="15">
      <c r="B29" s="587"/>
      <c r="C29" s="587"/>
      <c r="D29" s="587"/>
      <c r="E29" s="588"/>
      <c r="F29" s="589"/>
      <c r="G29" s="589"/>
      <c r="H29" s="589"/>
      <c r="I29" s="589"/>
      <c r="J29" s="589"/>
      <c r="K29" s="589"/>
      <c r="L29" s="589"/>
      <c r="M29" s="589"/>
      <c r="N29" s="589"/>
      <c r="O29" s="589"/>
      <c r="P29" s="589"/>
      <c r="Q29" s="589"/>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row>
    <row r="30" spans="2:41" ht="12" customHeight="1">
      <c r="E30" s="547"/>
      <c r="F30" s="548"/>
      <c r="G30" s="548"/>
      <c r="H30" s="548"/>
      <c r="I30" s="548"/>
      <c r="J30" s="548"/>
      <c r="K30" s="548"/>
      <c r="L30" s="548"/>
      <c r="M30" s="548"/>
      <c r="N30" s="548"/>
      <c r="O30" s="548"/>
      <c r="P30" s="548"/>
      <c r="Q30" s="548"/>
    </row>
    <row r="31" spans="2:41" ht="12" customHeight="1">
      <c r="E31" s="547"/>
      <c r="F31" s="548"/>
      <c r="G31" s="548"/>
      <c r="H31" s="548"/>
      <c r="I31" s="548"/>
      <c r="J31" s="548"/>
      <c r="K31" s="548"/>
      <c r="L31" s="548"/>
      <c r="M31" s="548"/>
      <c r="N31" s="548"/>
      <c r="O31" s="548"/>
      <c r="P31" s="548"/>
      <c r="Q31" s="548"/>
    </row>
    <row r="32" spans="2:41" ht="15">
      <c r="B32" s="752" t="s">
        <v>300</v>
      </c>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row>
    <row r="33" spans="2:41" ht="12" customHeight="1">
      <c r="E33" s="547"/>
      <c r="F33" s="548"/>
      <c r="G33" s="548"/>
      <c r="H33" s="548"/>
      <c r="I33" s="548"/>
      <c r="J33" s="548"/>
      <c r="K33" s="548"/>
      <c r="L33" s="548"/>
      <c r="M33" s="548"/>
      <c r="N33" s="548"/>
      <c r="O33" s="548"/>
      <c r="P33" s="548"/>
      <c r="Q33" s="548"/>
    </row>
    <row r="34" spans="2:41" ht="12.75">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row>
    <row r="35" spans="2:41" ht="12" customHeight="1">
      <c r="E35" s="547"/>
      <c r="F35" s="548"/>
      <c r="G35" s="548"/>
      <c r="H35" s="548"/>
      <c r="I35" s="548"/>
      <c r="J35" s="548"/>
      <c r="K35" s="548"/>
      <c r="L35" s="548"/>
      <c r="M35" s="548"/>
      <c r="N35" s="548"/>
      <c r="O35" s="548"/>
      <c r="P35" s="548"/>
      <c r="Q35" s="548"/>
    </row>
    <row r="36" spans="2:41" ht="12" customHeight="1">
      <c r="E36" s="547"/>
      <c r="F36" s="548"/>
      <c r="G36" s="548"/>
      <c r="H36" s="548"/>
      <c r="I36" s="548"/>
      <c r="J36" s="548"/>
      <c r="K36" s="548"/>
      <c r="L36" s="548"/>
      <c r="M36" s="548"/>
      <c r="N36" s="548"/>
      <c r="O36" s="548"/>
      <c r="P36" s="548"/>
      <c r="Q36" s="899"/>
      <c r="R36" s="899"/>
      <c r="S36" s="899"/>
      <c r="T36" s="899"/>
      <c r="U36" s="899"/>
      <c r="V36" s="899"/>
      <c r="W36" s="899"/>
      <c r="X36" s="899"/>
      <c r="Y36" s="899"/>
      <c r="Z36" s="899"/>
    </row>
    <row r="37" spans="2:41" ht="12" customHeight="1">
      <c r="E37" s="547"/>
      <c r="F37" s="548"/>
      <c r="G37" s="548"/>
      <c r="H37" s="548"/>
      <c r="I37" s="548"/>
      <c r="J37" s="548"/>
      <c r="K37" s="548"/>
      <c r="L37" s="548"/>
      <c r="M37" s="548"/>
      <c r="N37" s="548"/>
      <c r="O37" s="548"/>
      <c r="P37" s="548"/>
      <c r="Q37" s="899"/>
      <c r="R37" s="899"/>
      <c r="S37" s="899"/>
      <c r="T37" s="899"/>
      <c r="U37" s="899"/>
      <c r="V37" s="899"/>
      <c r="W37" s="899"/>
      <c r="X37" s="899"/>
      <c r="Y37" s="899"/>
      <c r="Z37" s="899"/>
    </row>
    <row r="38" spans="2:41" ht="12" customHeight="1">
      <c r="E38" s="547"/>
      <c r="F38" s="548"/>
      <c r="G38" s="548"/>
      <c r="H38" s="548"/>
      <c r="I38" s="548"/>
      <c r="J38" s="548"/>
      <c r="K38" s="548"/>
      <c r="L38" s="548"/>
      <c r="M38" s="548"/>
      <c r="N38" s="548"/>
      <c r="O38" s="548"/>
      <c r="P38" s="548"/>
      <c r="Q38" s="899"/>
      <c r="R38" s="899"/>
      <c r="S38" s="899"/>
      <c r="T38" s="899"/>
      <c r="U38" s="899"/>
      <c r="V38" s="899"/>
      <c r="W38" s="899"/>
      <c r="X38" s="899"/>
      <c r="Y38" s="899"/>
      <c r="Z38" s="899"/>
    </row>
    <row r="39" spans="2:41" ht="12" customHeight="1">
      <c r="E39" s="547"/>
      <c r="F39" s="548"/>
      <c r="G39" s="548"/>
      <c r="H39" s="548"/>
      <c r="I39" s="548"/>
      <c r="J39" s="548"/>
      <c r="K39" s="548"/>
      <c r="L39" s="548"/>
      <c r="M39" s="548"/>
      <c r="N39" s="548"/>
      <c r="O39" s="548"/>
      <c r="P39" s="548"/>
      <c r="Q39" s="899"/>
      <c r="R39" s="899"/>
      <c r="S39" s="899"/>
      <c r="T39" s="899"/>
      <c r="U39" s="899"/>
      <c r="V39" s="899"/>
      <c r="W39" s="899"/>
      <c r="X39" s="899"/>
      <c r="Y39" s="899"/>
      <c r="Z39" s="899"/>
    </row>
    <row r="40" spans="2:41" ht="12.75">
      <c r="B40" s="900" t="s">
        <v>459</v>
      </c>
      <c r="C40" s="900"/>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row>
    <row r="41" spans="2:41" ht="12.75">
      <c r="B41" s="900" t="s">
        <v>460</v>
      </c>
      <c r="C41" s="900"/>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row>
    <row r="42" spans="2:41" ht="12.75">
      <c r="B42" s="900" t="s">
        <v>461</v>
      </c>
      <c r="C42" s="900"/>
      <c r="D42" s="900"/>
      <c r="E42" s="900"/>
      <c r="F42" s="900"/>
      <c r="G42" s="900"/>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row>
    <row r="43" spans="2:41" ht="12" customHeight="1">
      <c r="E43" s="547"/>
      <c r="F43" s="548"/>
      <c r="G43" s="548"/>
      <c r="H43" s="548"/>
      <c r="I43" s="548"/>
      <c r="J43" s="548"/>
      <c r="K43" s="548"/>
      <c r="L43" s="548"/>
      <c r="M43" s="548"/>
      <c r="N43" s="548"/>
      <c r="O43" s="548"/>
      <c r="P43" s="548"/>
      <c r="Q43" s="548"/>
    </row>
    <row r="44" spans="2:41" ht="12" customHeight="1">
      <c r="E44" s="547"/>
      <c r="F44" s="548"/>
      <c r="G44" s="548"/>
      <c r="H44" s="548"/>
      <c r="I44" s="548"/>
      <c r="J44" s="548"/>
      <c r="K44" s="548"/>
      <c r="L44" s="548"/>
      <c r="M44" s="548"/>
      <c r="N44" s="548"/>
      <c r="O44" s="548"/>
      <c r="P44" s="548"/>
      <c r="Q44" s="548"/>
    </row>
    <row r="45" spans="2:41" ht="12" customHeight="1">
      <c r="E45" s="547"/>
      <c r="F45" s="548"/>
      <c r="G45" s="548"/>
      <c r="H45" s="548"/>
      <c r="I45" s="548"/>
      <c r="J45" s="548"/>
      <c r="K45" s="548"/>
      <c r="L45" s="548"/>
      <c r="M45" s="548"/>
      <c r="N45" s="548"/>
      <c r="O45" s="548"/>
      <c r="P45" s="548"/>
      <c r="Q45" s="548"/>
    </row>
    <row r="46" spans="2:41" ht="12" customHeight="1">
      <c r="E46" s="547"/>
      <c r="F46" s="548"/>
      <c r="G46" s="548"/>
      <c r="H46" s="548"/>
      <c r="I46" s="548"/>
      <c r="J46" s="548"/>
      <c r="K46" s="548"/>
      <c r="L46" s="548"/>
      <c r="M46" s="548"/>
      <c r="N46" s="548"/>
      <c r="O46" s="548"/>
      <c r="P46" s="548"/>
      <c r="Q46" s="548"/>
    </row>
    <row r="47" spans="2:41" ht="12" customHeight="1">
      <c r="E47" s="547"/>
      <c r="F47" s="548"/>
      <c r="G47" s="548"/>
      <c r="H47" s="548"/>
      <c r="I47" s="548"/>
      <c r="J47" s="548"/>
      <c r="K47" s="548"/>
      <c r="L47" s="548"/>
      <c r="M47" s="548"/>
      <c r="N47" s="548"/>
      <c r="O47" s="548"/>
      <c r="P47" s="548"/>
      <c r="Q47" s="548"/>
    </row>
    <row r="48" spans="2:41" ht="12" customHeight="1">
      <c r="E48" s="547"/>
      <c r="F48" s="548"/>
      <c r="G48" s="548"/>
      <c r="H48" s="548"/>
      <c r="I48" s="548"/>
      <c r="J48" s="548"/>
      <c r="K48" s="548"/>
      <c r="L48" s="548"/>
      <c r="M48" s="548"/>
      <c r="N48" s="548"/>
      <c r="O48" s="548"/>
      <c r="P48" s="548"/>
      <c r="Q48" s="548"/>
    </row>
    <row r="49" spans="5:17" ht="12" customHeight="1">
      <c r="E49" s="547"/>
      <c r="F49" s="548"/>
      <c r="G49" s="548"/>
      <c r="H49" s="548"/>
      <c r="I49" s="548"/>
      <c r="J49" s="548"/>
      <c r="K49" s="548"/>
      <c r="L49" s="548"/>
      <c r="M49" s="548"/>
      <c r="N49" s="548"/>
      <c r="O49" s="548"/>
      <c r="P49" s="548"/>
      <c r="Q49" s="548"/>
    </row>
    <row r="50" spans="5:17" ht="12" customHeight="1">
      <c r="E50" s="547"/>
      <c r="F50" s="548"/>
      <c r="G50" s="548"/>
      <c r="H50" s="548"/>
      <c r="I50" s="548"/>
      <c r="J50" s="548"/>
      <c r="K50" s="548"/>
      <c r="L50" s="548"/>
      <c r="M50" s="548"/>
      <c r="N50" s="548"/>
      <c r="O50" s="548"/>
      <c r="P50" s="548"/>
      <c r="Q50" s="548"/>
    </row>
    <row r="51" spans="5:17" ht="12" customHeight="1">
      <c r="E51" s="547"/>
      <c r="F51" s="548"/>
      <c r="G51" s="548"/>
      <c r="H51" s="548"/>
      <c r="I51" s="548"/>
      <c r="J51" s="548"/>
      <c r="K51" s="548"/>
      <c r="L51" s="548"/>
      <c r="M51" s="548"/>
      <c r="N51" s="548"/>
      <c r="O51" s="548"/>
      <c r="P51" s="548"/>
      <c r="Q51" s="548"/>
    </row>
    <row r="52" spans="5:17" ht="12" customHeight="1">
      <c r="E52" s="547"/>
      <c r="F52" s="548"/>
      <c r="G52" s="548"/>
      <c r="H52" s="548"/>
      <c r="I52" s="548"/>
      <c r="J52" s="548"/>
      <c r="K52" s="548"/>
      <c r="L52" s="548"/>
      <c r="M52" s="548"/>
      <c r="N52" s="548"/>
      <c r="O52" s="548"/>
      <c r="P52" s="548"/>
      <c r="Q52" s="548"/>
    </row>
    <row r="53" spans="5:17" ht="12" customHeight="1">
      <c r="E53" s="547"/>
      <c r="F53" s="548"/>
      <c r="G53" s="548"/>
      <c r="H53" s="548"/>
      <c r="I53" s="548"/>
      <c r="J53" s="548"/>
      <c r="K53" s="548"/>
      <c r="L53" s="548"/>
      <c r="M53" s="548"/>
      <c r="N53" s="548"/>
      <c r="O53" s="548"/>
      <c r="P53" s="548"/>
      <c r="Q53" s="548"/>
    </row>
    <row r="54" spans="5:17" ht="12" customHeight="1">
      <c r="E54" s="547"/>
      <c r="F54" s="548"/>
      <c r="G54" s="548"/>
      <c r="H54" s="548"/>
      <c r="I54" s="548"/>
      <c r="J54" s="548"/>
      <c r="K54" s="548"/>
      <c r="L54" s="548"/>
      <c r="M54" s="548"/>
      <c r="N54" s="548"/>
      <c r="O54" s="548"/>
      <c r="P54" s="548"/>
      <c r="Q54" s="548"/>
    </row>
    <row r="55" spans="5:17" ht="12" customHeight="1">
      <c r="E55" s="547"/>
      <c r="F55" s="548"/>
      <c r="G55" s="548"/>
      <c r="H55" s="548"/>
      <c r="I55" s="548"/>
      <c r="J55" s="548"/>
      <c r="K55" s="548"/>
      <c r="L55" s="548"/>
      <c r="M55" s="548"/>
      <c r="N55" s="548"/>
      <c r="O55" s="548"/>
      <c r="P55" s="548"/>
      <c r="Q55" s="548"/>
    </row>
    <row r="56" spans="5:17" ht="12" customHeight="1">
      <c r="E56" s="547"/>
      <c r="F56" s="548"/>
      <c r="G56" s="548"/>
      <c r="H56" s="548"/>
      <c r="I56" s="548"/>
      <c r="J56" s="548"/>
      <c r="K56" s="548"/>
      <c r="L56" s="548"/>
      <c r="M56" s="548"/>
      <c r="N56" s="548"/>
      <c r="O56" s="548"/>
      <c r="P56" s="548"/>
      <c r="Q56" s="548"/>
    </row>
    <row r="57" spans="5:17" ht="12" customHeight="1">
      <c r="E57" s="547"/>
      <c r="F57" s="548"/>
      <c r="G57" s="548"/>
      <c r="H57" s="548"/>
      <c r="I57" s="548"/>
      <c r="J57" s="548"/>
      <c r="K57" s="548"/>
      <c r="L57" s="548"/>
      <c r="M57" s="548"/>
      <c r="N57" s="548"/>
      <c r="O57" s="548"/>
      <c r="P57" s="548"/>
      <c r="Q57" s="548"/>
    </row>
    <row r="58" spans="5:17">
      <c r="E58" s="547"/>
      <c r="F58" s="548"/>
      <c r="G58" s="548"/>
      <c r="H58" s="548"/>
      <c r="I58" s="548"/>
      <c r="J58" s="548"/>
      <c r="K58" s="548"/>
      <c r="L58" s="548"/>
      <c r="M58" s="548"/>
      <c r="N58" s="548"/>
      <c r="O58" s="548"/>
      <c r="P58" s="548"/>
      <c r="Q58" s="548"/>
    </row>
    <row r="59" spans="5:17">
      <c r="E59" s="547"/>
      <c r="F59" s="548"/>
      <c r="G59" s="548"/>
      <c r="H59" s="548"/>
      <c r="I59" s="548"/>
      <c r="J59" s="548"/>
      <c r="K59" s="548"/>
      <c r="L59" s="548"/>
      <c r="M59" s="548"/>
      <c r="N59" s="548"/>
      <c r="O59" s="548"/>
      <c r="P59" s="548"/>
      <c r="Q59" s="548"/>
    </row>
    <row r="60" spans="5:17">
      <c r="E60" s="547"/>
      <c r="F60" s="548"/>
      <c r="G60" s="548"/>
      <c r="H60" s="548"/>
      <c r="I60" s="548"/>
      <c r="J60" s="548"/>
      <c r="K60" s="548"/>
      <c r="L60" s="548"/>
      <c r="M60" s="548"/>
      <c r="N60" s="548"/>
      <c r="O60" s="548"/>
      <c r="P60" s="548"/>
      <c r="Q60" s="548"/>
    </row>
    <row r="61" spans="5:17">
      <c r="E61" s="547"/>
      <c r="F61" s="548"/>
      <c r="G61" s="548"/>
      <c r="H61" s="548"/>
      <c r="I61" s="548"/>
      <c r="J61" s="548"/>
      <c r="K61" s="548"/>
      <c r="L61" s="548"/>
      <c r="M61" s="548"/>
      <c r="N61" s="548"/>
      <c r="O61" s="548"/>
      <c r="P61" s="548"/>
      <c r="Q61" s="548"/>
    </row>
    <row r="62" spans="5:17">
      <c r="E62" s="547"/>
      <c r="F62" s="548"/>
      <c r="G62" s="548"/>
      <c r="H62" s="548"/>
      <c r="I62" s="548"/>
      <c r="J62" s="548"/>
      <c r="K62" s="548"/>
      <c r="L62" s="548"/>
      <c r="M62" s="548"/>
      <c r="N62" s="548"/>
      <c r="O62" s="548"/>
      <c r="P62" s="548"/>
      <c r="Q62" s="548"/>
    </row>
    <row r="63" spans="5:17">
      <c r="E63" s="547"/>
      <c r="F63" s="548"/>
      <c r="G63" s="548"/>
      <c r="H63" s="548"/>
      <c r="I63" s="548"/>
      <c r="J63" s="548"/>
      <c r="K63" s="548"/>
      <c r="L63" s="548"/>
      <c r="M63" s="548"/>
      <c r="N63" s="548"/>
      <c r="O63" s="548"/>
      <c r="P63" s="548"/>
      <c r="Q63" s="548"/>
    </row>
    <row r="64" spans="5:17">
      <c r="E64" s="547"/>
      <c r="F64" s="548"/>
      <c r="G64" s="548"/>
      <c r="H64" s="548"/>
      <c r="I64" s="548"/>
      <c r="J64" s="548"/>
      <c r="K64" s="548"/>
      <c r="L64" s="548"/>
      <c r="M64" s="548"/>
      <c r="N64" s="548"/>
      <c r="O64" s="548"/>
      <c r="P64" s="548"/>
      <c r="Q64" s="548"/>
    </row>
    <row r="65" spans="5:17">
      <c r="E65" s="547"/>
      <c r="F65" s="548"/>
      <c r="G65" s="548"/>
      <c r="H65" s="548"/>
      <c r="I65" s="548"/>
      <c r="J65" s="548"/>
      <c r="K65" s="548"/>
      <c r="L65" s="548"/>
      <c r="M65" s="548"/>
      <c r="N65" s="548"/>
      <c r="O65" s="548"/>
      <c r="P65" s="548"/>
      <c r="Q65" s="548"/>
    </row>
    <row r="66" spans="5:17">
      <c r="E66" s="547"/>
      <c r="F66" s="548"/>
      <c r="G66" s="548"/>
      <c r="H66" s="548"/>
      <c r="I66" s="548"/>
      <c r="J66" s="548"/>
      <c r="K66" s="548"/>
      <c r="L66" s="548"/>
      <c r="M66" s="548"/>
      <c r="N66" s="548"/>
      <c r="O66" s="548"/>
      <c r="P66" s="548"/>
      <c r="Q66" s="548"/>
    </row>
    <row r="67" spans="5:17">
      <c r="E67" s="547"/>
      <c r="F67" s="548"/>
      <c r="G67" s="548"/>
      <c r="H67" s="548"/>
      <c r="I67" s="548"/>
      <c r="J67" s="548"/>
      <c r="K67" s="548"/>
      <c r="L67" s="548"/>
      <c r="M67" s="548"/>
      <c r="N67" s="548"/>
      <c r="O67" s="548"/>
      <c r="P67" s="548"/>
      <c r="Q67" s="548"/>
    </row>
    <row r="68" spans="5:17">
      <c r="E68" s="547"/>
      <c r="F68" s="548"/>
      <c r="G68" s="548"/>
      <c r="H68" s="548"/>
      <c r="I68" s="548"/>
      <c r="J68" s="548"/>
      <c r="K68" s="548"/>
      <c r="L68" s="548"/>
      <c r="M68" s="548"/>
      <c r="N68" s="548"/>
      <c r="O68" s="548"/>
      <c r="P68" s="548"/>
      <c r="Q68" s="548"/>
    </row>
    <row r="69" spans="5:17">
      <c r="E69" s="547"/>
      <c r="F69" s="548"/>
      <c r="G69" s="548"/>
      <c r="H69" s="548"/>
      <c r="I69" s="548"/>
      <c r="J69" s="548"/>
      <c r="K69" s="548"/>
      <c r="L69" s="548"/>
      <c r="M69" s="548"/>
      <c r="N69" s="548"/>
      <c r="O69" s="548"/>
      <c r="P69" s="548"/>
      <c r="Q69" s="548"/>
    </row>
    <row r="70" spans="5:17">
      <c r="E70" s="547"/>
      <c r="F70" s="548"/>
      <c r="G70" s="548"/>
      <c r="H70" s="548"/>
      <c r="I70" s="548"/>
      <c r="J70" s="548"/>
      <c r="K70" s="548"/>
      <c r="L70" s="548"/>
      <c r="M70" s="548"/>
      <c r="N70" s="548"/>
      <c r="O70" s="548"/>
      <c r="P70" s="548"/>
      <c r="Q70" s="548"/>
    </row>
    <row r="71" spans="5:17">
      <c r="E71" s="547"/>
      <c r="F71" s="548"/>
      <c r="G71" s="548"/>
      <c r="H71" s="548"/>
      <c r="I71" s="548"/>
      <c r="J71" s="548"/>
      <c r="K71" s="548"/>
      <c r="L71" s="548"/>
      <c r="M71" s="548"/>
      <c r="N71" s="548"/>
      <c r="O71" s="548"/>
      <c r="P71" s="548"/>
      <c r="Q71" s="548"/>
    </row>
    <row r="72" spans="5:17">
      <c r="E72" s="547"/>
      <c r="F72" s="548"/>
      <c r="G72" s="548"/>
      <c r="H72" s="548"/>
      <c r="I72" s="548"/>
      <c r="J72" s="548"/>
      <c r="K72" s="548"/>
      <c r="L72" s="548"/>
      <c r="M72" s="548"/>
      <c r="N72" s="548"/>
      <c r="O72" s="548"/>
      <c r="P72" s="548"/>
      <c r="Q72" s="548"/>
    </row>
    <row r="73" spans="5:17">
      <c r="E73" s="547"/>
      <c r="F73" s="548"/>
      <c r="G73" s="548"/>
      <c r="H73" s="548"/>
      <c r="I73" s="548"/>
      <c r="J73" s="548"/>
      <c r="K73" s="548"/>
      <c r="L73" s="548"/>
      <c r="M73" s="548"/>
      <c r="N73" s="548"/>
      <c r="O73" s="548"/>
      <c r="P73" s="548"/>
      <c r="Q73" s="548"/>
    </row>
    <row r="74" spans="5:17">
      <c r="E74" s="547"/>
      <c r="F74" s="548"/>
      <c r="G74" s="548"/>
      <c r="H74" s="548"/>
      <c r="I74" s="548"/>
      <c r="J74" s="548"/>
      <c r="K74" s="548"/>
      <c r="L74" s="548"/>
      <c r="M74" s="548"/>
      <c r="N74" s="548"/>
      <c r="O74" s="548"/>
      <c r="P74" s="548"/>
      <c r="Q74" s="548"/>
    </row>
    <row r="75" spans="5:17">
      <c r="E75" s="547"/>
      <c r="F75" s="548"/>
      <c r="G75" s="548"/>
      <c r="H75" s="548"/>
      <c r="I75" s="548"/>
      <c r="J75" s="548"/>
      <c r="K75" s="548"/>
      <c r="L75" s="548"/>
      <c r="M75" s="548"/>
      <c r="N75" s="548"/>
      <c r="O75" s="548"/>
      <c r="P75" s="548"/>
      <c r="Q75" s="548"/>
    </row>
    <row r="76" spans="5:17">
      <c r="E76" s="547"/>
      <c r="F76" s="548"/>
      <c r="G76" s="548"/>
      <c r="H76" s="548"/>
      <c r="I76" s="548"/>
      <c r="J76" s="548"/>
      <c r="K76" s="548"/>
      <c r="L76" s="548"/>
      <c r="M76" s="548"/>
      <c r="N76" s="548"/>
      <c r="O76" s="548"/>
      <c r="P76" s="548"/>
      <c r="Q76" s="548"/>
    </row>
    <row r="77" spans="5:17">
      <c r="E77" s="547"/>
      <c r="F77" s="548"/>
      <c r="G77" s="548"/>
      <c r="H77" s="548"/>
      <c r="I77" s="548"/>
      <c r="J77" s="548"/>
      <c r="K77" s="548"/>
      <c r="L77" s="548"/>
      <c r="M77" s="548"/>
      <c r="N77" s="548"/>
      <c r="O77" s="548"/>
      <c r="P77" s="548"/>
      <c r="Q77" s="548"/>
    </row>
    <row r="78" spans="5:17">
      <c r="E78" s="547"/>
      <c r="F78" s="548"/>
      <c r="G78" s="548"/>
      <c r="H78" s="548"/>
      <c r="I78" s="548"/>
      <c r="J78" s="548"/>
      <c r="K78" s="548"/>
      <c r="L78" s="548"/>
      <c r="M78" s="548"/>
      <c r="N78" s="548"/>
      <c r="O78" s="548"/>
      <c r="P78" s="548"/>
      <c r="Q78" s="548"/>
    </row>
    <row r="79" spans="5:17">
      <c r="E79" s="547"/>
      <c r="F79" s="548"/>
      <c r="G79" s="548"/>
      <c r="H79" s="548"/>
      <c r="I79" s="548"/>
      <c r="J79" s="548"/>
      <c r="K79" s="548"/>
      <c r="L79" s="548"/>
      <c r="M79" s="548"/>
      <c r="N79" s="548"/>
      <c r="O79" s="548"/>
      <c r="P79" s="548"/>
      <c r="Q79" s="548"/>
    </row>
    <row r="80" spans="5:17">
      <c r="E80" s="547"/>
      <c r="F80" s="548"/>
      <c r="G80" s="548"/>
      <c r="H80" s="548"/>
      <c r="I80" s="548"/>
      <c r="J80" s="548"/>
      <c r="K80" s="548"/>
      <c r="L80" s="548"/>
      <c r="M80" s="548"/>
      <c r="N80" s="548"/>
      <c r="O80" s="548"/>
      <c r="P80" s="548"/>
      <c r="Q80" s="548"/>
    </row>
    <row r="81" spans="5:17">
      <c r="E81" s="547"/>
      <c r="F81" s="548"/>
      <c r="G81" s="548"/>
      <c r="H81" s="548"/>
      <c r="I81" s="548"/>
      <c r="J81" s="548"/>
      <c r="K81" s="548"/>
      <c r="L81" s="548"/>
      <c r="M81" s="548"/>
      <c r="N81" s="548"/>
      <c r="O81" s="548"/>
      <c r="P81" s="548"/>
      <c r="Q81" s="548"/>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showGridLines="0" zoomScaleNormal="80" workbookViewId="0">
      <selection activeCell="H16" sqref="H16"/>
    </sheetView>
  </sheetViews>
  <sheetFormatPr baseColWidth="10" defaultColWidth="11.5" defaultRowHeight="12.75"/>
  <cols>
    <col min="1" max="1" width="2.33203125" style="13" customWidth="1"/>
    <col min="2" max="2" width="11.33203125" style="13" customWidth="1"/>
    <col min="3" max="3" width="43.33203125" style="13" customWidth="1"/>
    <col min="4" max="4" width="18.5" style="12" customWidth="1"/>
    <col min="5" max="5" width="18.5" style="13" customWidth="1"/>
    <col min="6" max="6" width="2.33203125" style="13" customWidth="1"/>
    <col min="7" max="245" width="11.5" style="13"/>
    <col min="246" max="246" width="11.5" style="13" customWidth="1"/>
    <col min="247" max="247" width="11.33203125" style="13" customWidth="1"/>
    <col min="248" max="248" width="43.33203125" style="13" customWidth="1"/>
    <col min="249" max="253" width="16.33203125" style="13" customWidth="1"/>
    <col min="254" max="254" width="45.6640625" style="13" customWidth="1"/>
    <col min="255" max="255" width="39.6640625" style="13" customWidth="1"/>
    <col min="256" max="501" width="11.5" style="13"/>
    <col min="502" max="502" width="11.5" style="13" customWidth="1"/>
    <col min="503" max="503" width="11.33203125" style="13" customWidth="1"/>
    <col min="504" max="504" width="43.33203125" style="13" customWidth="1"/>
    <col min="505" max="509" width="16.33203125" style="13" customWidth="1"/>
    <col min="510" max="510" width="45.6640625" style="13" customWidth="1"/>
    <col min="511" max="511" width="39.6640625" style="13" customWidth="1"/>
    <col min="512" max="757" width="11.5" style="13"/>
    <col min="758" max="758" width="11.5" style="13" customWidth="1"/>
    <col min="759" max="759" width="11.33203125" style="13" customWidth="1"/>
    <col min="760" max="760" width="43.33203125" style="13" customWidth="1"/>
    <col min="761" max="765" width="16.33203125" style="13" customWidth="1"/>
    <col min="766" max="766" width="45.6640625" style="13" customWidth="1"/>
    <col min="767" max="767" width="39.6640625" style="13" customWidth="1"/>
    <col min="768" max="1013" width="11.5" style="13"/>
    <col min="1014" max="1014" width="11.5" style="13" customWidth="1"/>
    <col min="1015" max="1015" width="11.33203125" style="13" customWidth="1"/>
    <col min="1016" max="1016" width="43.33203125" style="13" customWidth="1"/>
    <col min="1017" max="1021" width="16.33203125" style="13" customWidth="1"/>
    <col min="1022" max="1022" width="45.6640625" style="13" customWidth="1"/>
    <col min="1023" max="1023" width="39.6640625" style="13" customWidth="1"/>
    <col min="1024" max="1269" width="11.5" style="13"/>
    <col min="1270" max="1270" width="11.5" style="13" customWidth="1"/>
    <col min="1271" max="1271" width="11.33203125" style="13" customWidth="1"/>
    <col min="1272" max="1272" width="43.33203125" style="13" customWidth="1"/>
    <col min="1273" max="1277" width="16.33203125" style="13" customWidth="1"/>
    <col min="1278" max="1278" width="45.6640625" style="13" customWidth="1"/>
    <col min="1279" max="1279" width="39.6640625" style="13" customWidth="1"/>
    <col min="1280" max="1525" width="11.5" style="13"/>
    <col min="1526" max="1526" width="11.5" style="13" customWidth="1"/>
    <col min="1527" max="1527" width="11.33203125" style="13" customWidth="1"/>
    <col min="1528" max="1528" width="43.33203125" style="13" customWidth="1"/>
    <col min="1529" max="1533" width="16.33203125" style="13" customWidth="1"/>
    <col min="1534" max="1534" width="45.6640625" style="13" customWidth="1"/>
    <col min="1535" max="1535" width="39.6640625" style="13" customWidth="1"/>
    <col min="1536" max="1781" width="11.5" style="13"/>
    <col min="1782" max="1782" width="11.5" style="13" customWidth="1"/>
    <col min="1783" max="1783" width="11.33203125" style="13" customWidth="1"/>
    <col min="1784" max="1784" width="43.33203125" style="13" customWidth="1"/>
    <col min="1785" max="1789" width="16.33203125" style="13" customWidth="1"/>
    <col min="1790" max="1790" width="45.6640625" style="13" customWidth="1"/>
    <col min="1791" max="1791" width="39.6640625" style="13" customWidth="1"/>
    <col min="1792" max="2037" width="11.5" style="13"/>
    <col min="2038" max="2038" width="11.5" style="13" customWidth="1"/>
    <col min="2039" max="2039" width="11.33203125" style="13" customWidth="1"/>
    <col min="2040" max="2040" width="43.33203125" style="13" customWidth="1"/>
    <col min="2041" max="2045" width="16.33203125" style="13" customWidth="1"/>
    <col min="2046" max="2046" width="45.6640625" style="13" customWidth="1"/>
    <col min="2047" max="2047" width="39.6640625" style="13" customWidth="1"/>
    <col min="2048" max="2293" width="11.5" style="13"/>
    <col min="2294" max="2294" width="11.5" style="13" customWidth="1"/>
    <col min="2295" max="2295" width="11.33203125" style="13" customWidth="1"/>
    <col min="2296" max="2296" width="43.33203125" style="13" customWidth="1"/>
    <col min="2297" max="2301" width="16.33203125" style="13" customWidth="1"/>
    <col min="2302" max="2302" width="45.6640625" style="13" customWidth="1"/>
    <col min="2303" max="2303" width="39.6640625" style="13" customWidth="1"/>
    <col min="2304" max="2549" width="11.5" style="13"/>
    <col min="2550" max="2550" width="11.5" style="13" customWidth="1"/>
    <col min="2551" max="2551" width="11.33203125" style="13" customWidth="1"/>
    <col min="2552" max="2552" width="43.33203125" style="13" customWidth="1"/>
    <col min="2553" max="2557" width="16.33203125" style="13" customWidth="1"/>
    <col min="2558" max="2558" width="45.6640625" style="13" customWidth="1"/>
    <col min="2559" max="2559" width="39.6640625" style="13" customWidth="1"/>
    <col min="2560" max="2805" width="11.5" style="13"/>
    <col min="2806" max="2806" width="11.5" style="13" customWidth="1"/>
    <col min="2807" max="2807" width="11.33203125" style="13" customWidth="1"/>
    <col min="2808" max="2808" width="43.33203125" style="13" customWidth="1"/>
    <col min="2809" max="2813" width="16.33203125" style="13" customWidth="1"/>
    <col min="2814" max="2814" width="45.6640625" style="13" customWidth="1"/>
    <col min="2815" max="2815" width="39.6640625" style="13" customWidth="1"/>
    <col min="2816" max="3061" width="11.5" style="13"/>
    <col min="3062" max="3062" width="11.5" style="13" customWidth="1"/>
    <col min="3063" max="3063" width="11.33203125" style="13" customWidth="1"/>
    <col min="3064" max="3064" width="43.33203125" style="13" customWidth="1"/>
    <col min="3065" max="3069" width="16.33203125" style="13" customWidth="1"/>
    <col min="3070" max="3070" width="45.6640625" style="13" customWidth="1"/>
    <col min="3071" max="3071" width="39.6640625" style="13" customWidth="1"/>
    <col min="3072" max="3317" width="11.5" style="13"/>
    <col min="3318" max="3318" width="11.5" style="13" customWidth="1"/>
    <col min="3319" max="3319" width="11.33203125" style="13" customWidth="1"/>
    <col min="3320" max="3320" width="43.33203125" style="13" customWidth="1"/>
    <col min="3321" max="3325" width="16.33203125" style="13" customWidth="1"/>
    <col min="3326" max="3326" width="45.6640625" style="13" customWidth="1"/>
    <col min="3327" max="3327" width="39.6640625" style="13" customWidth="1"/>
    <col min="3328" max="3573" width="11.5" style="13"/>
    <col min="3574" max="3574" width="11.5" style="13" customWidth="1"/>
    <col min="3575" max="3575" width="11.33203125" style="13" customWidth="1"/>
    <col min="3576" max="3576" width="43.33203125" style="13" customWidth="1"/>
    <col min="3577" max="3581" width="16.33203125" style="13" customWidth="1"/>
    <col min="3582" max="3582" width="45.6640625" style="13" customWidth="1"/>
    <col min="3583" max="3583" width="39.6640625" style="13" customWidth="1"/>
    <col min="3584" max="3829" width="11.5" style="13"/>
    <col min="3830" max="3830" width="11.5" style="13" customWidth="1"/>
    <col min="3831" max="3831" width="11.33203125" style="13" customWidth="1"/>
    <col min="3832" max="3832" width="43.33203125" style="13" customWidth="1"/>
    <col min="3833" max="3837" width="16.33203125" style="13" customWidth="1"/>
    <col min="3838" max="3838" width="45.6640625" style="13" customWidth="1"/>
    <col min="3839" max="3839" width="39.6640625" style="13" customWidth="1"/>
    <col min="3840" max="4085" width="11.5" style="13"/>
    <col min="4086" max="4086" width="11.5" style="13" customWidth="1"/>
    <col min="4087" max="4087" width="11.33203125" style="13" customWidth="1"/>
    <col min="4088" max="4088" width="43.33203125" style="13" customWidth="1"/>
    <col min="4089" max="4093" width="16.33203125" style="13" customWidth="1"/>
    <col min="4094" max="4094" width="45.6640625" style="13" customWidth="1"/>
    <col min="4095" max="4095" width="39.6640625" style="13" customWidth="1"/>
    <col min="4096" max="4341" width="11.5" style="13"/>
    <col min="4342" max="4342" width="11.5" style="13" customWidth="1"/>
    <col min="4343" max="4343" width="11.33203125" style="13" customWidth="1"/>
    <col min="4344" max="4344" width="43.33203125" style="13" customWidth="1"/>
    <col min="4345" max="4349" width="16.33203125" style="13" customWidth="1"/>
    <col min="4350" max="4350" width="45.6640625" style="13" customWidth="1"/>
    <col min="4351" max="4351" width="39.6640625" style="13" customWidth="1"/>
    <col min="4352" max="4597" width="11.5" style="13"/>
    <col min="4598" max="4598" width="11.5" style="13" customWidth="1"/>
    <col min="4599" max="4599" width="11.33203125" style="13" customWidth="1"/>
    <col min="4600" max="4600" width="43.33203125" style="13" customWidth="1"/>
    <col min="4601" max="4605" width="16.33203125" style="13" customWidth="1"/>
    <col min="4606" max="4606" width="45.6640625" style="13" customWidth="1"/>
    <col min="4607" max="4607" width="39.6640625" style="13" customWidth="1"/>
    <col min="4608" max="4853" width="11.5" style="13"/>
    <col min="4854" max="4854" width="11.5" style="13" customWidth="1"/>
    <col min="4855" max="4855" width="11.33203125" style="13" customWidth="1"/>
    <col min="4856" max="4856" width="43.33203125" style="13" customWidth="1"/>
    <col min="4857" max="4861" width="16.33203125" style="13" customWidth="1"/>
    <col min="4862" max="4862" width="45.6640625" style="13" customWidth="1"/>
    <col min="4863" max="4863" width="39.6640625" style="13" customWidth="1"/>
    <col min="4864" max="5109" width="11.5" style="13"/>
    <col min="5110" max="5110" width="11.5" style="13" customWidth="1"/>
    <col min="5111" max="5111" width="11.33203125" style="13" customWidth="1"/>
    <col min="5112" max="5112" width="43.33203125" style="13" customWidth="1"/>
    <col min="5113" max="5117" width="16.33203125" style="13" customWidth="1"/>
    <col min="5118" max="5118" width="45.6640625" style="13" customWidth="1"/>
    <col min="5119" max="5119" width="39.6640625" style="13" customWidth="1"/>
    <col min="5120" max="5365" width="11.5" style="13"/>
    <col min="5366" max="5366" width="11.5" style="13" customWidth="1"/>
    <col min="5367" max="5367" width="11.33203125" style="13" customWidth="1"/>
    <col min="5368" max="5368" width="43.33203125" style="13" customWidth="1"/>
    <col min="5369" max="5373" width="16.33203125" style="13" customWidth="1"/>
    <col min="5374" max="5374" width="45.6640625" style="13" customWidth="1"/>
    <col min="5375" max="5375" width="39.6640625" style="13" customWidth="1"/>
    <col min="5376" max="5621" width="11.5" style="13"/>
    <col min="5622" max="5622" width="11.5" style="13" customWidth="1"/>
    <col min="5623" max="5623" width="11.33203125" style="13" customWidth="1"/>
    <col min="5624" max="5624" width="43.33203125" style="13" customWidth="1"/>
    <col min="5625" max="5629" width="16.33203125" style="13" customWidth="1"/>
    <col min="5630" max="5630" width="45.6640625" style="13" customWidth="1"/>
    <col min="5631" max="5631" width="39.6640625" style="13" customWidth="1"/>
    <col min="5632" max="5877" width="11.5" style="13"/>
    <col min="5878" max="5878" width="11.5" style="13" customWidth="1"/>
    <col min="5879" max="5879" width="11.33203125" style="13" customWidth="1"/>
    <col min="5880" max="5880" width="43.33203125" style="13" customWidth="1"/>
    <col min="5881" max="5885" width="16.33203125" style="13" customWidth="1"/>
    <col min="5886" max="5886" width="45.6640625" style="13" customWidth="1"/>
    <col min="5887" max="5887" width="39.6640625" style="13" customWidth="1"/>
    <col min="5888" max="6133" width="11.5" style="13"/>
    <col min="6134" max="6134" width="11.5" style="13" customWidth="1"/>
    <col min="6135" max="6135" width="11.33203125" style="13" customWidth="1"/>
    <col min="6136" max="6136" width="43.33203125" style="13" customWidth="1"/>
    <col min="6137" max="6141" width="16.33203125" style="13" customWidth="1"/>
    <col min="6142" max="6142" width="45.6640625" style="13" customWidth="1"/>
    <col min="6143" max="6143" width="39.6640625" style="13" customWidth="1"/>
    <col min="6144" max="6389" width="11.5" style="13"/>
    <col min="6390" max="6390" width="11.5" style="13" customWidth="1"/>
    <col min="6391" max="6391" width="11.33203125" style="13" customWidth="1"/>
    <col min="6392" max="6392" width="43.33203125" style="13" customWidth="1"/>
    <col min="6393" max="6397" width="16.33203125" style="13" customWidth="1"/>
    <col min="6398" max="6398" width="45.6640625" style="13" customWidth="1"/>
    <col min="6399" max="6399" width="39.6640625" style="13" customWidth="1"/>
    <col min="6400" max="6645" width="11.5" style="13"/>
    <col min="6646" max="6646" width="11.5" style="13" customWidth="1"/>
    <col min="6647" max="6647" width="11.33203125" style="13" customWidth="1"/>
    <col min="6648" max="6648" width="43.33203125" style="13" customWidth="1"/>
    <col min="6649" max="6653" width="16.33203125" style="13" customWidth="1"/>
    <col min="6654" max="6654" width="45.6640625" style="13" customWidth="1"/>
    <col min="6655" max="6655" width="39.6640625" style="13" customWidth="1"/>
    <col min="6656" max="6901" width="11.5" style="13"/>
    <col min="6902" max="6902" width="11.5" style="13" customWidth="1"/>
    <col min="6903" max="6903" width="11.33203125" style="13" customWidth="1"/>
    <col min="6904" max="6904" width="43.33203125" style="13" customWidth="1"/>
    <col min="6905" max="6909" width="16.33203125" style="13" customWidth="1"/>
    <col min="6910" max="6910" width="45.6640625" style="13" customWidth="1"/>
    <col min="6911" max="6911" width="39.6640625" style="13" customWidth="1"/>
    <col min="6912" max="7157" width="11.5" style="13"/>
    <col min="7158" max="7158" width="11.5" style="13" customWidth="1"/>
    <col min="7159" max="7159" width="11.33203125" style="13" customWidth="1"/>
    <col min="7160" max="7160" width="43.33203125" style="13" customWidth="1"/>
    <col min="7161" max="7165" width="16.33203125" style="13" customWidth="1"/>
    <col min="7166" max="7166" width="45.6640625" style="13" customWidth="1"/>
    <col min="7167" max="7167" width="39.6640625" style="13" customWidth="1"/>
    <col min="7168" max="7413" width="11.5" style="13"/>
    <col min="7414" max="7414" width="11.5" style="13" customWidth="1"/>
    <col min="7415" max="7415" width="11.33203125" style="13" customWidth="1"/>
    <col min="7416" max="7416" width="43.33203125" style="13" customWidth="1"/>
    <col min="7417" max="7421" width="16.33203125" style="13" customWidth="1"/>
    <col min="7422" max="7422" width="45.6640625" style="13" customWidth="1"/>
    <col min="7423" max="7423" width="39.6640625" style="13" customWidth="1"/>
    <col min="7424" max="7669" width="11.5" style="13"/>
    <col min="7670" max="7670" width="11.5" style="13" customWidth="1"/>
    <col min="7671" max="7671" width="11.33203125" style="13" customWidth="1"/>
    <col min="7672" max="7672" width="43.33203125" style="13" customWidth="1"/>
    <col min="7673" max="7677" width="16.33203125" style="13" customWidth="1"/>
    <col min="7678" max="7678" width="45.6640625" style="13" customWidth="1"/>
    <col min="7679" max="7679" width="39.6640625" style="13" customWidth="1"/>
    <col min="7680" max="7925" width="11.5" style="13"/>
    <col min="7926" max="7926" width="11.5" style="13" customWidth="1"/>
    <col min="7927" max="7927" width="11.33203125" style="13" customWidth="1"/>
    <col min="7928" max="7928" width="43.33203125" style="13" customWidth="1"/>
    <col min="7929" max="7933" width="16.33203125" style="13" customWidth="1"/>
    <col min="7934" max="7934" width="45.6640625" style="13" customWidth="1"/>
    <col min="7935" max="7935" width="39.6640625" style="13" customWidth="1"/>
    <col min="7936" max="8181" width="11.5" style="13"/>
    <col min="8182" max="8182" width="11.5" style="13" customWidth="1"/>
    <col min="8183" max="8183" width="11.33203125" style="13" customWidth="1"/>
    <col min="8184" max="8184" width="43.33203125" style="13" customWidth="1"/>
    <col min="8185" max="8189" width="16.33203125" style="13" customWidth="1"/>
    <col min="8190" max="8190" width="45.6640625" style="13" customWidth="1"/>
    <col min="8191" max="8191" width="39.6640625" style="13" customWidth="1"/>
    <col min="8192" max="8437" width="11.5" style="13"/>
    <col min="8438" max="8438" width="11.5" style="13" customWidth="1"/>
    <col min="8439" max="8439" width="11.33203125" style="13" customWidth="1"/>
    <col min="8440" max="8440" width="43.33203125" style="13" customWidth="1"/>
    <col min="8441" max="8445" width="16.33203125" style="13" customWidth="1"/>
    <col min="8446" max="8446" width="45.6640625" style="13" customWidth="1"/>
    <col min="8447" max="8447" width="39.6640625" style="13" customWidth="1"/>
    <col min="8448" max="8693" width="11.5" style="13"/>
    <col min="8694" max="8694" width="11.5" style="13" customWidth="1"/>
    <col min="8695" max="8695" width="11.33203125" style="13" customWidth="1"/>
    <col min="8696" max="8696" width="43.33203125" style="13" customWidth="1"/>
    <col min="8697" max="8701" width="16.33203125" style="13" customWidth="1"/>
    <col min="8702" max="8702" width="45.6640625" style="13" customWidth="1"/>
    <col min="8703" max="8703" width="39.6640625" style="13" customWidth="1"/>
    <col min="8704" max="8949" width="11.5" style="13"/>
    <col min="8950" max="8950" width="11.5" style="13" customWidth="1"/>
    <col min="8951" max="8951" width="11.33203125" style="13" customWidth="1"/>
    <col min="8952" max="8952" width="43.33203125" style="13" customWidth="1"/>
    <col min="8953" max="8957" width="16.33203125" style="13" customWidth="1"/>
    <col min="8958" max="8958" width="45.6640625" style="13" customWidth="1"/>
    <col min="8959" max="8959" width="39.6640625" style="13" customWidth="1"/>
    <col min="8960" max="9205" width="11.5" style="13"/>
    <col min="9206" max="9206" width="11.5" style="13" customWidth="1"/>
    <col min="9207" max="9207" width="11.33203125" style="13" customWidth="1"/>
    <col min="9208" max="9208" width="43.33203125" style="13" customWidth="1"/>
    <col min="9209" max="9213" width="16.33203125" style="13" customWidth="1"/>
    <col min="9214" max="9214" width="45.6640625" style="13" customWidth="1"/>
    <col min="9215" max="9215" width="39.6640625" style="13" customWidth="1"/>
    <col min="9216" max="9461" width="11.5" style="13"/>
    <col min="9462" max="9462" width="11.5" style="13" customWidth="1"/>
    <col min="9463" max="9463" width="11.33203125" style="13" customWidth="1"/>
    <col min="9464" max="9464" width="43.33203125" style="13" customWidth="1"/>
    <col min="9465" max="9469" width="16.33203125" style="13" customWidth="1"/>
    <col min="9470" max="9470" width="45.6640625" style="13" customWidth="1"/>
    <col min="9471" max="9471" width="39.6640625" style="13" customWidth="1"/>
    <col min="9472" max="9717" width="11.5" style="13"/>
    <col min="9718" max="9718" width="11.5" style="13" customWidth="1"/>
    <col min="9719" max="9719" width="11.33203125" style="13" customWidth="1"/>
    <col min="9720" max="9720" width="43.33203125" style="13" customWidth="1"/>
    <col min="9721" max="9725" width="16.33203125" style="13" customWidth="1"/>
    <col min="9726" max="9726" width="45.6640625" style="13" customWidth="1"/>
    <col min="9727" max="9727" width="39.6640625" style="13" customWidth="1"/>
    <col min="9728" max="9973" width="11.5" style="13"/>
    <col min="9974" max="9974" width="11.5" style="13" customWidth="1"/>
    <col min="9975" max="9975" width="11.33203125" style="13" customWidth="1"/>
    <col min="9976" max="9976" width="43.33203125" style="13" customWidth="1"/>
    <col min="9977" max="9981" width="16.33203125" style="13" customWidth="1"/>
    <col min="9982" max="9982" width="45.6640625" style="13" customWidth="1"/>
    <col min="9983" max="9983" width="39.6640625" style="13" customWidth="1"/>
    <col min="9984" max="10229" width="11.5" style="13"/>
    <col min="10230" max="10230" width="11.5" style="13" customWidth="1"/>
    <col min="10231" max="10231" width="11.33203125" style="13" customWidth="1"/>
    <col min="10232" max="10232" width="43.33203125" style="13" customWidth="1"/>
    <col min="10233" max="10237" width="16.33203125" style="13" customWidth="1"/>
    <col min="10238" max="10238" width="45.6640625" style="13" customWidth="1"/>
    <col min="10239" max="10239" width="39.6640625" style="13" customWidth="1"/>
    <col min="10240" max="10485" width="11.5" style="13"/>
    <col min="10486" max="10486" width="11.5" style="13" customWidth="1"/>
    <col min="10487" max="10487" width="11.33203125" style="13" customWidth="1"/>
    <col min="10488" max="10488" width="43.33203125" style="13" customWidth="1"/>
    <col min="10489" max="10493" width="16.33203125" style="13" customWidth="1"/>
    <col min="10494" max="10494" width="45.6640625" style="13" customWidth="1"/>
    <col min="10495" max="10495" width="39.6640625" style="13" customWidth="1"/>
    <col min="10496" max="10741" width="11.5" style="13"/>
    <col min="10742" max="10742" width="11.5" style="13" customWidth="1"/>
    <col min="10743" max="10743" width="11.33203125" style="13" customWidth="1"/>
    <col min="10744" max="10744" width="43.33203125" style="13" customWidth="1"/>
    <col min="10745" max="10749" width="16.33203125" style="13" customWidth="1"/>
    <col min="10750" max="10750" width="45.6640625" style="13" customWidth="1"/>
    <col min="10751" max="10751" width="39.6640625" style="13" customWidth="1"/>
    <col min="10752" max="10997" width="11.5" style="13"/>
    <col min="10998" max="10998" width="11.5" style="13" customWidth="1"/>
    <col min="10999" max="10999" width="11.33203125" style="13" customWidth="1"/>
    <col min="11000" max="11000" width="43.33203125" style="13" customWidth="1"/>
    <col min="11001" max="11005" width="16.33203125" style="13" customWidth="1"/>
    <col min="11006" max="11006" width="45.6640625" style="13" customWidth="1"/>
    <col min="11007" max="11007" width="39.6640625" style="13" customWidth="1"/>
    <col min="11008" max="11253" width="11.5" style="13"/>
    <col min="11254" max="11254" width="11.5" style="13" customWidth="1"/>
    <col min="11255" max="11255" width="11.33203125" style="13" customWidth="1"/>
    <col min="11256" max="11256" width="43.33203125" style="13" customWidth="1"/>
    <col min="11257" max="11261" width="16.33203125" style="13" customWidth="1"/>
    <col min="11262" max="11262" width="45.6640625" style="13" customWidth="1"/>
    <col min="11263" max="11263" width="39.6640625" style="13" customWidth="1"/>
    <col min="11264" max="11509" width="11.5" style="13"/>
    <col min="11510" max="11510" width="11.5" style="13" customWidth="1"/>
    <col min="11511" max="11511" width="11.33203125" style="13" customWidth="1"/>
    <col min="11512" max="11512" width="43.33203125" style="13" customWidth="1"/>
    <col min="11513" max="11517" width="16.33203125" style="13" customWidth="1"/>
    <col min="11518" max="11518" width="45.6640625" style="13" customWidth="1"/>
    <col min="11519" max="11519" width="39.6640625" style="13" customWidth="1"/>
    <col min="11520" max="11765" width="11.5" style="13"/>
    <col min="11766" max="11766" width="11.5" style="13" customWidth="1"/>
    <col min="11767" max="11767" width="11.33203125" style="13" customWidth="1"/>
    <col min="11768" max="11768" width="43.33203125" style="13" customWidth="1"/>
    <col min="11769" max="11773" width="16.33203125" style="13" customWidth="1"/>
    <col min="11774" max="11774" width="45.6640625" style="13" customWidth="1"/>
    <col min="11775" max="11775" width="39.6640625" style="13" customWidth="1"/>
    <col min="11776" max="12021" width="11.5" style="13"/>
    <col min="12022" max="12022" width="11.5" style="13" customWidth="1"/>
    <col min="12023" max="12023" width="11.33203125" style="13" customWidth="1"/>
    <col min="12024" max="12024" width="43.33203125" style="13" customWidth="1"/>
    <col min="12025" max="12029" width="16.33203125" style="13" customWidth="1"/>
    <col min="12030" max="12030" width="45.6640625" style="13" customWidth="1"/>
    <col min="12031" max="12031" width="39.6640625" style="13" customWidth="1"/>
    <col min="12032" max="12277" width="11.5" style="13"/>
    <col min="12278" max="12278" width="11.5" style="13" customWidth="1"/>
    <col min="12279" max="12279" width="11.33203125" style="13" customWidth="1"/>
    <col min="12280" max="12280" width="43.33203125" style="13" customWidth="1"/>
    <col min="12281" max="12285" width="16.33203125" style="13" customWidth="1"/>
    <col min="12286" max="12286" width="45.6640625" style="13" customWidth="1"/>
    <col min="12287" max="12287" width="39.6640625" style="13" customWidth="1"/>
    <col min="12288" max="12533" width="11.5" style="13"/>
    <col min="12534" max="12534" width="11.5" style="13" customWidth="1"/>
    <col min="12535" max="12535" width="11.33203125" style="13" customWidth="1"/>
    <col min="12536" max="12536" width="43.33203125" style="13" customWidth="1"/>
    <col min="12537" max="12541" width="16.33203125" style="13" customWidth="1"/>
    <col min="12542" max="12542" width="45.6640625" style="13" customWidth="1"/>
    <col min="12543" max="12543" width="39.6640625" style="13" customWidth="1"/>
    <col min="12544" max="12789" width="11.5" style="13"/>
    <col min="12790" max="12790" width="11.5" style="13" customWidth="1"/>
    <col min="12791" max="12791" width="11.33203125" style="13" customWidth="1"/>
    <col min="12792" max="12792" width="43.33203125" style="13" customWidth="1"/>
    <col min="12793" max="12797" width="16.33203125" style="13" customWidth="1"/>
    <col min="12798" max="12798" width="45.6640625" style="13" customWidth="1"/>
    <col min="12799" max="12799" width="39.6640625" style="13" customWidth="1"/>
    <col min="12800" max="13045" width="11.5" style="13"/>
    <col min="13046" max="13046" width="11.5" style="13" customWidth="1"/>
    <col min="13047" max="13047" width="11.33203125" style="13" customWidth="1"/>
    <col min="13048" max="13048" width="43.33203125" style="13" customWidth="1"/>
    <col min="13049" max="13053" width="16.33203125" style="13" customWidth="1"/>
    <col min="13054" max="13054" width="45.6640625" style="13" customWidth="1"/>
    <col min="13055" max="13055" width="39.6640625" style="13" customWidth="1"/>
    <col min="13056" max="13301" width="11.5" style="13"/>
    <col min="13302" max="13302" width="11.5" style="13" customWidth="1"/>
    <col min="13303" max="13303" width="11.33203125" style="13" customWidth="1"/>
    <col min="13304" max="13304" width="43.33203125" style="13" customWidth="1"/>
    <col min="13305" max="13309" width="16.33203125" style="13" customWidth="1"/>
    <col min="13310" max="13310" width="45.6640625" style="13" customWidth="1"/>
    <col min="13311" max="13311" width="39.6640625" style="13" customWidth="1"/>
    <col min="13312" max="13557" width="11.5" style="13"/>
    <col min="13558" max="13558" width="11.5" style="13" customWidth="1"/>
    <col min="13559" max="13559" width="11.33203125" style="13" customWidth="1"/>
    <col min="13560" max="13560" width="43.33203125" style="13" customWidth="1"/>
    <col min="13561" max="13565" width="16.33203125" style="13" customWidth="1"/>
    <col min="13566" max="13566" width="45.6640625" style="13" customWidth="1"/>
    <col min="13567" max="13567" width="39.6640625" style="13" customWidth="1"/>
    <col min="13568" max="13813" width="11.5" style="13"/>
    <col min="13814" max="13814" width="11.5" style="13" customWidth="1"/>
    <col min="13815" max="13815" width="11.33203125" style="13" customWidth="1"/>
    <col min="13816" max="13816" width="43.33203125" style="13" customWidth="1"/>
    <col min="13817" max="13821" width="16.33203125" style="13" customWidth="1"/>
    <col min="13822" max="13822" width="45.6640625" style="13" customWidth="1"/>
    <col min="13823" max="13823" width="39.6640625" style="13" customWidth="1"/>
    <col min="13824" max="14069" width="11.5" style="13"/>
    <col min="14070" max="14070" width="11.5" style="13" customWidth="1"/>
    <col min="14071" max="14071" width="11.33203125" style="13" customWidth="1"/>
    <col min="14072" max="14072" width="43.33203125" style="13" customWidth="1"/>
    <col min="14073" max="14077" width="16.33203125" style="13" customWidth="1"/>
    <col min="14078" max="14078" width="45.6640625" style="13" customWidth="1"/>
    <col min="14079" max="14079" width="39.6640625" style="13" customWidth="1"/>
    <col min="14080" max="14325" width="11.5" style="13"/>
    <col min="14326" max="14326" width="11.5" style="13" customWidth="1"/>
    <col min="14327" max="14327" width="11.33203125" style="13" customWidth="1"/>
    <col min="14328" max="14328" width="43.33203125" style="13" customWidth="1"/>
    <col min="14329" max="14333" width="16.33203125" style="13" customWidth="1"/>
    <col min="14334" max="14334" width="45.6640625" style="13" customWidth="1"/>
    <col min="14335" max="14335" width="39.6640625" style="13" customWidth="1"/>
    <col min="14336" max="14581" width="11.5" style="13"/>
    <col min="14582" max="14582" width="11.5" style="13" customWidth="1"/>
    <col min="14583" max="14583" width="11.33203125" style="13" customWidth="1"/>
    <col min="14584" max="14584" width="43.33203125" style="13" customWidth="1"/>
    <col min="14585" max="14589" width="16.33203125" style="13" customWidth="1"/>
    <col min="14590" max="14590" width="45.6640625" style="13" customWidth="1"/>
    <col min="14591" max="14591" width="39.6640625" style="13" customWidth="1"/>
    <col min="14592" max="14837" width="11.5" style="13"/>
    <col min="14838" max="14838" width="11.5" style="13" customWidth="1"/>
    <col min="14839" max="14839" width="11.33203125" style="13" customWidth="1"/>
    <col min="14840" max="14840" width="43.33203125" style="13" customWidth="1"/>
    <col min="14841" max="14845" width="16.33203125" style="13" customWidth="1"/>
    <col min="14846" max="14846" width="45.6640625" style="13" customWidth="1"/>
    <col min="14847" max="14847" width="39.6640625" style="13" customWidth="1"/>
    <col min="14848" max="15093" width="11.5" style="13"/>
    <col min="15094" max="15094" width="11.5" style="13" customWidth="1"/>
    <col min="15095" max="15095" width="11.33203125" style="13" customWidth="1"/>
    <col min="15096" max="15096" width="43.33203125" style="13" customWidth="1"/>
    <col min="15097" max="15101" width="16.33203125" style="13" customWidth="1"/>
    <col min="15102" max="15102" width="45.6640625" style="13" customWidth="1"/>
    <col min="15103" max="15103" width="39.6640625" style="13" customWidth="1"/>
    <col min="15104" max="15349" width="11.5" style="13"/>
    <col min="15350" max="15350" width="11.5" style="13" customWidth="1"/>
    <col min="15351" max="15351" width="11.33203125" style="13" customWidth="1"/>
    <col min="15352" max="15352" width="43.33203125" style="13" customWidth="1"/>
    <col min="15353" max="15357" width="16.33203125" style="13" customWidth="1"/>
    <col min="15358" max="15358" width="45.6640625" style="13" customWidth="1"/>
    <col min="15359" max="15359" width="39.6640625" style="13" customWidth="1"/>
    <col min="15360" max="15605" width="11.5" style="13"/>
    <col min="15606" max="15606" width="11.5" style="13" customWidth="1"/>
    <col min="15607" max="15607" width="11.33203125" style="13" customWidth="1"/>
    <col min="15608" max="15608" width="43.33203125" style="13" customWidth="1"/>
    <col min="15609" max="15613" width="16.33203125" style="13" customWidth="1"/>
    <col min="15614" max="15614" width="45.6640625" style="13" customWidth="1"/>
    <col min="15615" max="15615" width="39.6640625" style="13" customWidth="1"/>
    <col min="15616" max="15861" width="11.5" style="13"/>
    <col min="15862" max="15862" width="11.5" style="13" customWidth="1"/>
    <col min="15863" max="15863" width="11.33203125" style="13" customWidth="1"/>
    <col min="15864" max="15864" width="43.33203125" style="13" customWidth="1"/>
    <col min="15865" max="15869" width="16.33203125" style="13" customWidth="1"/>
    <col min="15870" max="15870" width="45.6640625" style="13" customWidth="1"/>
    <col min="15871" max="15871" width="39.6640625" style="13" customWidth="1"/>
    <col min="15872" max="16117" width="11.5" style="13"/>
    <col min="16118" max="16118" width="11.5" style="13" customWidth="1"/>
    <col min="16119" max="16119" width="11.33203125" style="13" customWidth="1"/>
    <col min="16120" max="16120" width="43.33203125" style="13" customWidth="1"/>
    <col min="16121" max="16125" width="16.33203125" style="13" customWidth="1"/>
    <col min="16126" max="16126" width="45.6640625" style="13" customWidth="1"/>
    <col min="16127" max="16127" width="39.6640625" style="13" customWidth="1"/>
    <col min="16128" max="16384" width="11.5" style="13"/>
  </cols>
  <sheetData>
    <row r="1" spans="2:5" customFormat="1" ht="9" customHeight="1"/>
    <row r="2" spans="2:5" customFormat="1" ht="18" customHeight="1">
      <c r="B2" s="15" t="s">
        <v>519</v>
      </c>
      <c r="C2" s="18"/>
      <c r="D2" s="19"/>
      <c r="E2" s="19"/>
    </row>
    <row r="4" spans="2:5" customFormat="1" ht="11.25" thickBot="1"/>
    <row r="5" spans="2:5" customFormat="1" ht="39.75" customHeight="1">
      <c r="B5" s="952" t="s">
        <v>518</v>
      </c>
      <c r="C5" s="953"/>
      <c r="D5" s="737" t="s">
        <v>446</v>
      </c>
      <c r="E5" s="707">
        <v>2020</v>
      </c>
    </row>
    <row r="6" spans="2:5" customFormat="1" ht="16.5" thickBot="1">
      <c r="B6" s="690"/>
      <c r="C6" s="17"/>
      <c r="D6" s="738" t="s">
        <v>35</v>
      </c>
      <c r="E6" s="738" t="s">
        <v>36</v>
      </c>
    </row>
    <row r="7" spans="2:5" customFormat="1" ht="15" thickBot="1">
      <c r="B7" s="653" t="s">
        <v>37</v>
      </c>
      <c r="C7" s="688"/>
      <c r="D7" s="710">
        <v>4.79</v>
      </c>
      <c r="E7" s="710">
        <v>4.79</v>
      </c>
    </row>
    <row r="8" spans="2:5" customFormat="1">
      <c r="B8" s="711" t="s">
        <v>38</v>
      </c>
      <c r="C8" s="712"/>
      <c r="D8" s="713"/>
      <c r="E8" s="713"/>
    </row>
    <row r="9" spans="2:5" customFormat="1" ht="16.5" thickBot="1">
      <c r="B9" s="633" t="s">
        <v>447</v>
      </c>
      <c r="C9" s="739" t="s">
        <v>449</v>
      </c>
      <c r="D9" s="714">
        <v>32.4</v>
      </c>
      <c r="E9" s="714">
        <v>29.2</v>
      </c>
    </row>
    <row r="10" spans="2:5" customFormat="1" ht="11.25" thickBot="1">
      <c r="B10" s="715"/>
      <c r="C10" s="692"/>
      <c r="D10" s="716"/>
      <c r="E10" s="716"/>
    </row>
    <row r="11" spans="2:5" customFormat="1" ht="13.5" thickBot="1">
      <c r="B11" s="722" t="s">
        <v>513</v>
      </c>
      <c r="C11" s="688"/>
      <c r="D11" s="717"/>
      <c r="E11" s="717"/>
    </row>
    <row r="12" spans="2:5" customFormat="1">
      <c r="B12" s="718">
        <v>1</v>
      </c>
      <c r="C12" s="719" t="s">
        <v>41</v>
      </c>
      <c r="D12" s="713">
        <v>590.08500000000004</v>
      </c>
      <c r="E12" s="713">
        <v>531.07600000000002</v>
      </c>
    </row>
    <row r="13" spans="2:5" customFormat="1">
      <c r="B13" s="720">
        <v>2</v>
      </c>
      <c r="C13" s="721" t="s">
        <v>130</v>
      </c>
      <c r="D13" s="714">
        <v>648.66300000000001</v>
      </c>
      <c r="E13" s="714">
        <v>583.79700000000003</v>
      </c>
    </row>
    <row r="14" spans="2:5" customFormat="1">
      <c r="B14" s="720">
        <v>3</v>
      </c>
      <c r="C14" s="721" t="s">
        <v>4</v>
      </c>
      <c r="D14" s="714">
        <v>45.21</v>
      </c>
      <c r="E14" s="714">
        <v>40.689</v>
      </c>
    </row>
    <row r="15" spans="2:5" customFormat="1">
      <c r="B15" s="720">
        <v>4</v>
      </c>
      <c r="C15" s="721" t="s">
        <v>5</v>
      </c>
      <c r="D15" s="714" t="s">
        <v>56</v>
      </c>
      <c r="E15" s="714" t="s">
        <v>56</v>
      </c>
    </row>
    <row r="16" spans="2:5" customFormat="1">
      <c r="B16" s="720">
        <v>5</v>
      </c>
      <c r="C16" s="721" t="s">
        <v>39</v>
      </c>
      <c r="D16" s="714" t="s">
        <v>56</v>
      </c>
      <c r="E16" s="714" t="s">
        <v>56</v>
      </c>
    </row>
    <row r="17" spans="2:5" customFormat="1">
      <c r="B17" s="720">
        <v>6</v>
      </c>
      <c r="C17" s="721" t="s">
        <v>1</v>
      </c>
      <c r="D17" s="714" t="s">
        <v>56</v>
      </c>
      <c r="E17" s="714" t="s">
        <v>56</v>
      </c>
    </row>
    <row r="18" spans="2:5" customFormat="1" ht="13.5" thickBot="1">
      <c r="B18" s="720">
        <v>7</v>
      </c>
      <c r="C18" s="721" t="s">
        <v>452</v>
      </c>
      <c r="D18" s="714">
        <v>1355.9839999999999</v>
      </c>
      <c r="E18" s="714">
        <v>1220.386</v>
      </c>
    </row>
    <row r="19" spans="2:5" customFormat="1" ht="13.5" thickBot="1">
      <c r="B19" s="722" t="s">
        <v>451</v>
      </c>
      <c r="C19" s="723"/>
      <c r="D19" s="724">
        <f>SUM(D12:D18)</f>
        <v>2639.942</v>
      </c>
      <c r="E19" s="724">
        <f>SUM(E12:E18)</f>
        <v>2375.9480000000003</v>
      </c>
    </row>
    <row r="20" spans="2:5" customFormat="1" ht="13.5" thickBot="1">
      <c r="B20" s="722"/>
      <c r="C20" s="725"/>
      <c r="D20" s="716"/>
      <c r="E20" s="716"/>
    </row>
    <row r="21" spans="2:5" customFormat="1" ht="15" thickBot="1">
      <c r="B21" s="726" t="s">
        <v>514</v>
      </c>
      <c r="C21" s="727"/>
      <c r="D21" s="728">
        <v>6.6</v>
      </c>
      <c r="E21" s="728">
        <v>5.9</v>
      </c>
    </row>
    <row r="22" spans="2:5" customFormat="1" ht="13.5" thickBot="1">
      <c r="B22" s="722"/>
      <c r="C22" s="725"/>
      <c r="D22" s="716"/>
      <c r="E22" s="716"/>
    </row>
    <row r="23" spans="2:5" customFormat="1" ht="15.75" customHeight="1">
      <c r="B23" s="619" t="s">
        <v>448</v>
      </c>
      <c r="C23" s="691"/>
      <c r="D23" s="729"/>
      <c r="E23" s="693"/>
    </row>
    <row r="24" spans="2:5" customFormat="1" ht="15.75" customHeight="1">
      <c r="B24" s="686" t="s">
        <v>450</v>
      </c>
      <c r="C24" s="17"/>
      <c r="D24" s="730"/>
      <c r="E24" s="731"/>
    </row>
    <row r="25" spans="2:5" customFormat="1" ht="45.75" customHeight="1">
      <c r="B25" s="769"/>
      <c r="C25" s="770"/>
      <c r="D25" s="770"/>
      <c r="E25" s="771"/>
    </row>
    <row r="26" spans="2:5" customFormat="1">
      <c r="B26" s="686"/>
      <c r="C26" s="17"/>
      <c r="D26" s="730"/>
      <c r="E26" s="731"/>
    </row>
    <row r="27" spans="2:5" customFormat="1" ht="13.5" thickBot="1">
      <c r="B27" s="654"/>
      <c r="C27" s="694"/>
      <c r="D27" s="732"/>
      <c r="E27" s="733"/>
    </row>
    <row r="28" spans="2:5" customFormat="1" ht="10.5">
      <c r="D28" s="709"/>
    </row>
    <row r="29" spans="2:5" customFormat="1" ht="10.5">
      <c r="D29" s="709"/>
    </row>
    <row r="30" spans="2:5" customFormat="1" ht="10.5">
      <c r="D30" s="709"/>
    </row>
    <row r="31" spans="2:5" customFormat="1">
      <c r="B31" s="734" t="s">
        <v>42</v>
      </c>
      <c r="D31" s="709"/>
    </row>
    <row r="32" spans="2:5" customFormat="1" ht="10.5">
      <c r="D32" t="s">
        <v>43</v>
      </c>
      <c r="E32" s="709"/>
    </row>
    <row r="33" spans="3:5" customFormat="1">
      <c r="C33" t="s">
        <v>44</v>
      </c>
      <c r="D33" s="735">
        <v>9</v>
      </c>
      <c r="E33">
        <f>10^D33</f>
        <v>1000000000</v>
      </c>
    </row>
    <row r="34" spans="3:5" customFormat="1">
      <c r="C34" t="s">
        <v>45</v>
      </c>
      <c r="D34" s="735">
        <v>6</v>
      </c>
      <c r="E34">
        <f>10^D34</f>
        <v>1000000</v>
      </c>
    </row>
    <row r="35" spans="3:5" customFormat="1" ht="10.5">
      <c r="D35" s="709"/>
    </row>
    <row r="36" spans="3:5" customFormat="1" ht="10.5">
      <c r="D36" s="709"/>
    </row>
    <row r="37" spans="3:5" customFormat="1" ht="10.5">
      <c r="D37" s="709"/>
    </row>
    <row r="38" spans="3:5" customFormat="1" ht="10.5">
      <c r="D38" s="709"/>
    </row>
    <row r="39" spans="3:5" customFormat="1" ht="10.5">
      <c r="D39" s="709"/>
    </row>
    <row r="40" spans="3:5" customFormat="1" ht="10.5">
      <c r="D40" s="709"/>
    </row>
    <row r="41" spans="3:5" customFormat="1" ht="10.5">
      <c r="D41" s="709"/>
    </row>
    <row r="42" spans="3:5" customFormat="1" ht="10.5">
      <c r="D42" s="709"/>
    </row>
    <row r="43" spans="3:5" customFormat="1" ht="10.5">
      <c r="D43" s="709"/>
    </row>
  </sheetData>
  <mergeCells count="2">
    <mergeCell ref="B5:C5"/>
    <mergeCell ref="B25:E25"/>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72"/>
  <sheetViews>
    <sheetView topLeftCell="B1" workbookViewId="0">
      <selection activeCell="H61" sqref="H61:H67"/>
    </sheetView>
  </sheetViews>
  <sheetFormatPr baseColWidth="10" defaultColWidth="9.33203125" defaultRowHeight="10.5"/>
  <cols>
    <col min="1" max="15" width="13.33203125" customWidth="1"/>
    <col min="16" max="16" width="20.1640625" customWidth="1"/>
    <col min="17" max="271" width="13.33203125" customWidth="1"/>
    <col min="272" max="272" width="20.1640625" customWidth="1"/>
    <col min="273" max="527" width="13.33203125" customWidth="1"/>
    <col min="528" max="528" width="20.1640625" customWidth="1"/>
    <col min="529" max="783" width="13.33203125" customWidth="1"/>
    <col min="784" max="784" width="20.1640625" customWidth="1"/>
    <col min="785" max="1039" width="13.33203125" customWidth="1"/>
    <col min="1040" max="1040" width="20.1640625" customWidth="1"/>
    <col min="1041" max="1295" width="13.33203125" customWidth="1"/>
    <col min="1296" max="1296" width="20.1640625" customWidth="1"/>
    <col min="1297" max="1551" width="13.33203125" customWidth="1"/>
    <col min="1552" max="1552" width="20.1640625" customWidth="1"/>
    <col min="1553" max="1807" width="13.33203125" customWidth="1"/>
    <col min="1808" max="1808" width="20.1640625" customWidth="1"/>
    <col min="1809" max="2063" width="13.33203125" customWidth="1"/>
    <col min="2064" max="2064" width="20.1640625" customWidth="1"/>
    <col min="2065" max="2319" width="13.33203125" customWidth="1"/>
    <col min="2320" max="2320" width="20.1640625" customWidth="1"/>
    <col min="2321" max="2575" width="13.33203125" customWidth="1"/>
    <col min="2576" max="2576" width="20.1640625" customWidth="1"/>
    <col min="2577" max="2831" width="13.33203125" customWidth="1"/>
    <col min="2832" max="2832" width="20.1640625" customWidth="1"/>
    <col min="2833" max="3087" width="13.33203125" customWidth="1"/>
    <col min="3088" max="3088" width="20.1640625" customWidth="1"/>
    <col min="3089" max="3343" width="13.33203125" customWidth="1"/>
    <col min="3344" max="3344" width="20.1640625" customWidth="1"/>
    <col min="3345" max="3599" width="13.33203125" customWidth="1"/>
    <col min="3600" max="3600" width="20.1640625" customWidth="1"/>
    <col min="3601" max="3855" width="13.33203125" customWidth="1"/>
    <col min="3856" max="3856" width="20.1640625" customWidth="1"/>
    <col min="3857" max="4111" width="13.33203125" customWidth="1"/>
    <col min="4112" max="4112" width="20.1640625" customWidth="1"/>
    <col min="4113" max="4367" width="13.33203125" customWidth="1"/>
    <col min="4368" max="4368" width="20.1640625" customWidth="1"/>
    <col min="4369" max="4623" width="13.33203125" customWidth="1"/>
    <col min="4624" max="4624" width="20.1640625" customWidth="1"/>
    <col min="4625" max="4879" width="13.33203125" customWidth="1"/>
    <col min="4880" max="4880" width="20.1640625" customWidth="1"/>
    <col min="4881" max="5135" width="13.33203125" customWidth="1"/>
    <col min="5136" max="5136" width="20.1640625" customWidth="1"/>
    <col min="5137" max="5391" width="13.33203125" customWidth="1"/>
    <col min="5392" max="5392" width="20.1640625" customWidth="1"/>
    <col min="5393" max="5647" width="13.33203125" customWidth="1"/>
    <col min="5648" max="5648" width="20.1640625" customWidth="1"/>
    <col min="5649" max="5903" width="13.33203125" customWidth="1"/>
    <col min="5904" max="5904" width="20.1640625" customWidth="1"/>
    <col min="5905" max="6159" width="13.33203125" customWidth="1"/>
    <col min="6160" max="6160" width="20.1640625" customWidth="1"/>
    <col min="6161" max="6415" width="13.33203125" customWidth="1"/>
    <col min="6416" max="6416" width="20.1640625" customWidth="1"/>
    <col min="6417" max="6671" width="13.33203125" customWidth="1"/>
    <col min="6672" max="6672" width="20.1640625" customWidth="1"/>
    <col min="6673" max="6927" width="13.33203125" customWidth="1"/>
    <col min="6928" max="6928" width="20.1640625" customWidth="1"/>
    <col min="6929" max="7183" width="13.33203125" customWidth="1"/>
    <col min="7184" max="7184" width="20.1640625" customWidth="1"/>
    <col min="7185" max="7439" width="13.33203125" customWidth="1"/>
    <col min="7440" max="7440" width="20.1640625" customWidth="1"/>
    <col min="7441" max="7695" width="13.33203125" customWidth="1"/>
    <col min="7696" max="7696" width="20.1640625" customWidth="1"/>
    <col min="7697" max="7951" width="13.33203125" customWidth="1"/>
    <col min="7952" max="7952" width="20.1640625" customWidth="1"/>
    <col min="7953" max="8207" width="13.33203125" customWidth="1"/>
    <col min="8208" max="8208" width="20.1640625" customWidth="1"/>
    <col min="8209" max="8463" width="13.33203125" customWidth="1"/>
    <col min="8464" max="8464" width="20.1640625" customWidth="1"/>
    <col min="8465" max="8719" width="13.33203125" customWidth="1"/>
    <col min="8720" max="8720" width="20.1640625" customWidth="1"/>
    <col min="8721" max="8975" width="13.33203125" customWidth="1"/>
    <col min="8976" max="8976" width="20.1640625" customWidth="1"/>
    <col min="8977" max="9231" width="13.33203125" customWidth="1"/>
    <col min="9232" max="9232" width="20.1640625" customWidth="1"/>
    <col min="9233" max="9487" width="13.33203125" customWidth="1"/>
    <col min="9488" max="9488" width="20.1640625" customWidth="1"/>
    <col min="9489" max="9743" width="13.33203125" customWidth="1"/>
    <col min="9744" max="9744" width="20.1640625" customWidth="1"/>
    <col min="9745" max="9999" width="13.33203125" customWidth="1"/>
    <col min="10000" max="10000" width="20.1640625" customWidth="1"/>
    <col min="10001" max="10255" width="13.33203125" customWidth="1"/>
    <col min="10256" max="10256" width="20.1640625" customWidth="1"/>
    <col min="10257" max="10511" width="13.33203125" customWidth="1"/>
    <col min="10512" max="10512" width="20.1640625" customWidth="1"/>
    <col min="10513" max="10767" width="13.33203125" customWidth="1"/>
    <col min="10768" max="10768" width="20.1640625" customWidth="1"/>
    <col min="10769" max="11023" width="13.33203125" customWidth="1"/>
    <col min="11024" max="11024" width="20.1640625" customWidth="1"/>
    <col min="11025" max="11279" width="13.33203125" customWidth="1"/>
    <col min="11280" max="11280" width="20.1640625" customWidth="1"/>
    <col min="11281" max="11535" width="13.33203125" customWidth="1"/>
    <col min="11536" max="11536" width="20.1640625" customWidth="1"/>
    <col min="11537" max="11791" width="13.33203125" customWidth="1"/>
    <col min="11792" max="11792" width="20.1640625" customWidth="1"/>
    <col min="11793" max="12047" width="13.33203125" customWidth="1"/>
    <col min="12048" max="12048" width="20.1640625" customWidth="1"/>
    <col min="12049" max="12303" width="13.33203125" customWidth="1"/>
    <col min="12304" max="12304" width="20.1640625" customWidth="1"/>
    <col min="12305" max="12559" width="13.33203125" customWidth="1"/>
    <col min="12560" max="12560" width="20.1640625" customWidth="1"/>
    <col min="12561" max="12815" width="13.33203125" customWidth="1"/>
    <col min="12816" max="12816" width="20.1640625" customWidth="1"/>
    <col min="12817" max="13071" width="13.33203125" customWidth="1"/>
    <col min="13072" max="13072" width="20.1640625" customWidth="1"/>
    <col min="13073" max="13327" width="13.33203125" customWidth="1"/>
    <col min="13328" max="13328" width="20.1640625" customWidth="1"/>
    <col min="13329" max="13583" width="13.33203125" customWidth="1"/>
    <col min="13584" max="13584" width="20.1640625" customWidth="1"/>
    <col min="13585" max="13839" width="13.33203125" customWidth="1"/>
    <col min="13840" max="13840" width="20.1640625" customWidth="1"/>
    <col min="13841" max="14095" width="13.33203125" customWidth="1"/>
    <col min="14096" max="14096" width="20.1640625" customWidth="1"/>
    <col min="14097" max="14351" width="13.33203125" customWidth="1"/>
    <col min="14352" max="14352" width="20.1640625" customWidth="1"/>
    <col min="14353" max="14607" width="13.33203125" customWidth="1"/>
    <col min="14608" max="14608" width="20.1640625" customWidth="1"/>
    <col min="14609" max="14863" width="13.33203125" customWidth="1"/>
    <col min="14864" max="14864" width="20.1640625" customWidth="1"/>
    <col min="14865" max="15119" width="13.33203125" customWidth="1"/>
    <col min="15120" max="15120" width="20.1640625" customWidth="1"/>
    <col min="15121" max="15375" width="13.33203125" customWidth="1"/>
    <col min="15376" max="15376" width="20.1640625" customWidth="1"/>
    <col min="15377" max="15631" width="13.33203125" customWidth="1"/>
    <col min="15632" max="15632" width="20.1640625" customWidth="1"/>
    <col min="15633" max="15887" width="13.33203125" customWidth="1"/>
    <col min="15888" max="15888" width="20.1640625" customWidth="1"/>
    <col min="15889" max="16143" width="13.33203125" customWidth="1"/>
    <col min="16144" max="16144" width="20.1640625" customWidth="1"/>
    <col min="16145" max="16384" width="13.33203125" customWidth="1"/>
  </cols>
  <sheetData>
    <row r="1" spans="1:17" s="135" customFormat="1" ht="14.25" customHeight="1">
      <c r="A1" s="431" t="s">
        <v>89</v>
      </c>
      <c r="P1" s="136"/>
    </row>
    <row r="2" spans="1:17" s="135" customFormat="1" ht="14.25" customHeight="1">
      <c r="P2" s="136"/>
    </row>
    <row r="3" spans="1:17" ht="18">
      <c r="B3" s="528" t="s">
        <v>273</v>
      </c>
    </row>
    <row r="4" spans="1:17" ht="14.25">
      <c r="B4" s="527" t="s">
        <v>271</v>
      </c>
    </row>
    <row r="5" spans="1:17" ht="14.25">
      <c r="B5" s="527" t="s">
        <v>275</v>
      </c>
    </row>
    <row r="6" spans="1:17" ht="14.25">
      <c r="B6" s="527" t="s">
        <v>276</v>
      </c>
    </row>
    <row r="7" spans="1:17" s="135" customFormat="1" ht="14.25" customHeight="1">
      <c r="P7" s="136"/>
    </row>
    <row r="8" spans="1:17" s="135" customFormat="1" ht="14.25" customHeight="1" thickBot="1">
      <c r="P8" s="136"/>
    </row>
    <row r="9" spans="1:17" s="135" customFormat="1" ht="14.25" customHeight="1">
      <c r="C9" s="138"/>
      <c r="D9" s="139">
        <v>2005</v>
      </c>
      <c r="E9" s="139">
        <v>2015</v>
      </c>
      <c r="F9" s="847">
        <v>2020</v>
      </c>
      <c r="G9" s="848"/>
      <c r="H9" s="848"/>
      <c r="I9" s="847">
        <v>2030</v>
      </c>
      <c r="J9" s="848"/>
      <c r="K9" s="849"/>
      <c r="L9" s="848">
        <v>2050</v>
      </c>
      <c r="M9" s="848"/>
      <c r="N9" s="849"/>
      <c r="P9" s="136">
        <v>2015</v>
      </c>
    </row>
    <row r="10" spans="1:17" s="135" customFormat="1" ht="26.25" customHeight="1" thickBot="1">
      <c r="C10" s="140"/>
      <c r="D10" s="141" t="s">
        <v>126</v>
      </c>
      <c r="E10" s="142" t="s">
        <v>127</v>
      </c>
      <c r="F10" s="142" t="s">
        <v>127</v>
      </c>
      <c r="G10" s="143" t="s">
        <v>118</v>
      </c>
      <c r="H10" s="143" t="s">
        <v>119</v>
      </c>
      <c r="I10" s="144" t="s">
        <v>127</v>
      </c>
      <c r="J10" s="145" t="s">
        <v>118</v>
      </c>
      <c r="K10" s="146" t="s">
        <v>119</v>
      </c>
      <c r="L10" s="147" t="s">
        <v>127</v>
      </c>
      <c r="M10" s="145" t="s">
        <v>118</v>
      </c>
      <c r="N10" s="146" t="s">
        <v>119</v>
      </c>
      <c r="P10" s="136" t="s">
        <v>46</v>
      </c>
      <c r="Q10" s="135" t="s">
        <v>128</v>
      </c>
    </row>
    <row r="11" spans="1:17" s="135" customFormat="1" ht="13.5" thickBot="1">
      <c r="P11" s="136"/>
    </row>
    <row r="12" spans="1:17" s="135" customFormat="1" ht="12.75" hidden="1">
      <c r="A12" s="135">
        <v>1</v>
      </c>
      <c r="B12" s="135" t="s">
        <v>92</v>
      </c>
      <c r="C12" s="148" t="s">
        <v>41</v>
      </c>
      <c r="D12" s="149"/>
      <c r="E12" s="150">
        <v>794</v>
      </c>
      <c r="F12" s="151">
        <v>770</v>
      </c>
      <c r="G12" s="152">
        <v>780</v>
      </c>
      <c r="H12" s="152">
        <v>749</v>
      </c>
      <c r="I12" s="153">
        <v>740</v>
      </c>
      <c r="J12" s="154">
        <v>671</v>
      </c>
      <c r="K12" s="155">
        <v>553</v>
      </c>
      <c r="L12" s="156"/>
      <c r="M12" s="154"/>
      <c r="N12" s="155"/>
      <c r="P12" s="136">
        <f>E12*10^6</f>
        <v>794000000</v>
      </c>
      <c r="Q12" s="157">
        <v>34.551885199594665</v>
      </c>
    </row>
    <row r="13" spans="1:17" s="135" customFormat="1" ht="12.75" hidden="1">
      <c r="B13" s="135" t="s">
        <v>129</v>
      </c>
      <c r="C13" s="158" t="s">
        <v>130</v>
      </c>
      <c r="D13" s="159"/>
      <c r="E13" s="160">
        <v>1187</v>
      </c>
      <c r="F13" s="161">
        <v>925</v>
      </c>
      <c r="G13" s="162">
        <v>1161</v>
      </c>
      <c r="H13" s="162">
        <v>1182</v>
      </c>
      <c r="I13" s="163">
        <v>743</v>
      </c>
      <c r="J13" s="164">
        <v>666</v>
      </c>
      <c r="K13" s="165">
        <v>686</v>
      </c>
      <c r="L13" s="166"/>
      <c r="M13" s="164"/>
      <c r="N13" s="165"/>
      <c r="P13" s="136">
        <f t="shared" ref="P13:P19" si="0">E13*10^6</f>
        <v>1187000000</v>
      </c>
      <c r="Q13" s="157">
        <v>51.653762886547689</v>
      </c>
    </row>
    <row r="14" spans="1:17" s="135" customFormat="1" ht="12.75" hidden="1">
      <c r="C14" s="158" t="s">
        <v>4</v>
      </c>
      <c r="D14" s="159"/>
      <c r="E14" s="160">
        <v>0</v>
      </c>
      <c r="F14" s="161">
        <v>0</v>
      </c>
      <c r="G14" s="162">
        <v>0</v>
      </c>
      <c r="H14" s="162">
        <v>0</v>
      </c>
      <c r="I14" s="163">
        <v>0</v>
      </c>
      <c r="J14" s="164">
        <v>0</v>
      </c>
      <c r="K14" s="165">
        <v>0</v>
      </c>
      <c r="L14" s="166"/>
      <c r="M14" s="164"/>
      <c r="N14" s="165"/>
      <c r="P14" s="136">
        <f t="shared" si="0"/>
        <v>0</v>
      </c>
      <c r="Q14" s="157">
        <v>0</v>
      </c>
    </row>
    <row r="15" spans="1:17" s="135" customFormat="1" ht="12.75" hidden="1">
      <c r="C15" s="158" t="s">
        <v>5</v>
      </c>
      <c r="D15" s="159"/>
      <c r="E15" s="160">
        <v>217</v>
      </c>
      <c r="F15" s="161">
        <v>206</v>
      </c>
      <c r="G15" s="162">
        <v>212</v>
      </c>
      <c r="H15" s="162">
        <v>193</v>
      </c>
      <c r="I15" s="163">
        <v>200</v>
      </c>
      <c r="J15" s="164">
        <v>185</v>
      </c>
      <c r="K15" s="165">
        <v>105</v>
      </c>
      <c r="L15" s="166"/>
      <c r="M15" s="164"/>
      <c r="N15" s="165"/>
      <c r="P15" s="136">
        <f t="shared" si="0"/>
        <v>217000000</v>
      </c>
      <c r="Q15" s="157">
        <v>9.4430215218035798</v>
      </c>
    </row>
    <row r="16" spans="1:17" s="135" customFormat="1" ht="25.5" hidden="1">
      <c r="C16" s="158" t="s">
        <v>39</v>
      </c>
      <c r="D16" s="159"/>
      <c r="E16" s="167">
        <v>1020</v>
      </c>
      <c r="F16" s="168">
        <v>897</v>
      </c>
      <c r="G16" s="169">
        <v>997</v>
      </c>
      <c r="H16" s="169">
        <v>1035</v>
      </c>
      <c r="I16" s="170">
        <v>801</v>
      </c>
      <c r="J16" s="171">
        <v>710</v>
      </c>
      <c r="K16" s="172">
        <v>850</v>
      </c>
      <c r="L16" s="173"/>
      <c r="M16" s="171"/>
      <c r="N16" s="172"/>
      <c r="P16" s="136">
        <f t="shared" si="0"/>
        <v>1020000000</v>
      </c>
      <c r="Q16" s="157">
        <v>44.386552775297929</v>
      </c>
    </row>
    <row r="17" spans="1:17" s="135" customFormat="1" ht="25.5" hidden="1">
      <c r="C17" s="174" t="s">
        <v>1</v>
      </c>
      <c r="D17" s="159"/>
      <c r="E17" s="160">
        <v>399</v>
      </c>
      <c r="F17" s="161">
        <v>465</v>
      </c>
      <c r="G17" s="162">
        <v>391</v>
      </c>
      <c r="H17" s="162">
        <v>397</v>
      </c>
      <c r="I17" s="175">
        <v>497</v>
      </c>
      <c r="J17" s="176">
        <v>444</v>
      </c>
      <c r="K17" s="177">
        <v>494</v>
      </c>
      <c r="L17" s="178"/>
      <c r="M17" s="176"/>
      <c r="N17" s="177"/>
      <c r="P17" s="136">
        <f t="shared" si="0"/>
        <v>399000000</v>
      </c>
      <c r="Q17" s="157">
        <v>17.362975056219486</v>
      </c>
    </row>
    <row r="18" spans="1:17" s="135" customFormat="1" ht="51.75" hidden="1" thickBot="1">
      <c r="C18" s="179" t="s">
        <v>40</v>
      </c>
      <c r="D18" s="180"/>
      <c r="E18" s="181">
        <f>277+53</f>
        <v>330</v>
      </c>
      <c r="F18" s="182">
        <f>266+96</f>
        <v>362</v>
      </c>
      <c r="G18" s="183">
        <f>273+53</f>
        <v>326</v>
      </c>
      <c r="H18" s="183">
        <f>257+40</f>
        <v>297</v>
      </c>
      <c r="I18" s="184">
        <f>257+126</f>
        <v>383</v>
      </c>
      <c r="J18" s="185">
        <f>242+121</f>
        <v>363</v>
      </c>
      <c r="K18" s="186">
        <f>177+78</f>
        <v>255</v>
      </c>
      <c r="L18" s="187"/>
      <c r="M18" s="185"/>
      <c r="N18" s="186"/>
      <c r="P18" s="136">
        <f t="shared" si="0"/>
        <v>330000000</v>
      </c>
      <c r="Q18" s="157">
        <v>14.360355309655214</v>
      </c>
    </row>
    <row r="19" spans="1:17" s="135" customFormat="1" ht="12.75" hidden="1">
      <c r="C19" s="188" t="s">
        <v>131</v>
      </c>
      <c r="E19" s="135">
        <f>SUM(E12:E18)</f>
        <v>3947</v>
      </c>
      <c r="I19" s="189"/>
      <c r="J19" s="189"/>
      <c r="K19" s="189"/>
      <c r="L19" s="189"/>
      <c r="M19" s="189"/>
      <c r="N19" s="189"/>
      <c r="P19" s="136">
        <f t="shared" si="0"/>
        <v>3947000000</v>
      </c>
      <c r="Q19" s="157">
        <v>171.75855274911856</v>
      </c>
    </row>
    <row r="20" spans="1:17" s="135" customFormat="1" ht="13.5" hidden="1" thickBot="1">
      <c r="P20" s="136"/>
    </row>
    <row r="21" spans="1:17" s="135" customFormat="1" ht="12.75" hidden="1">
      <c r="A21" s="135">
        <v>2</v>
      </c>
      <c r="B21" s="135" t="s">
        <v>93</v>
      </c>
      <c r="C21" s="148" t="s">
        <v>41</v>
      </c>
      <c r="D21" s="149"/>
      <c r="E21" s="149"/>
      <c r="F21" s="190"/>
      <c r="G21" s="191"/>
      <c r="H21" s="192"/>
      <c r="I21" s="190"/>
      <c r="J21" s="191"/>
      <c r="K21" s="192"/>
      <c r="L21" s="193"/>
      <c r="M21" s="191"/>
      <c r="N21" s="192"/>
      <c r="P21" s="136"/>
    </row>
    <row r="22" spans="1:17" s="135" customFormat="1" ht="12.75" hidden="1">
      <c r="C22" s="158" t="s">
        <v>130</v>
      </c>
      <c r="D22" s="159"/>
      <c r="E22" s="159"/>
      <c r="F22" s="194"/>
      <c r="G22" s="195"/>
      <c r="H22" s="196"/>
      <c r="I22" s="194"/>
      <c r="J22" s="195"/>
      <c r="K22" s="196"/>
      <c r="L22" s="197"/>
      <c r="M22" s="195"/>
      <c r="N22" s="196"/>
      <c r="P22" s="136"/>
    </row>
    <row r="23" spans="1:17" s="135" customFormat="1" ht="12.75" hidden="1">
      <c r="C23" s="158" t="s">
        <v>4</v>
      </c>
      <c r="D23" s="159"/>
      <c r="E23" s="159"/>
      <c r="F23" s="194"/>
      <c r="G23" s="195"/>
      <c r="H23" s="196"/>
      <c r="I23" s="194"/>
      <c r="J23" s="195"/>
      <c r="K23" s="196"/>
      <c r="L23" s="197"/>
      <c r="M23" s="195"/>
      <c r="N23" s="196"/>
      <c r="P23" s="136"/>
    </row>
    <row r="24" spans="1:17" s="135" customFormat="1" ht="12.75" hidden="1">
      <c r="C24" s="158" t="s">
        <v>5</v>
      </c>
      <c r="D24" s="159"/>
      <c r="E24" s="159"/>
      <c r="F24" s="194"/>
      <c r="G24" s="195"/>
      <c r="H24" s="196"/>
      <c r="I24" s="194"/>
      <c r="J24" s="195"/>
      <c r="K24" s="196"/>
      <c r="L24" s="197"/>
      <c r="M24" s="195"/>
      <c r="N24" s="196"/>
      <c r="P24" s="136"/>
    </row>
    <row r="25" spans="1:17" s="135" customFormat="1" ht="25.5" hidden="1">
      <c r="C25" s="158" t="s">
        <v>39</v>
      </c>
      <c r="D25" s="159"/>
      <c r="E25" s="159"/>
      <c r="F25" s="194"/>
      <c r="G25" s="195"/>
      <c r="H25" s="196"/>
      <c r="I25" s="194"/>
      <c r="J25" s="195"/>
      <c r="K25" s="196"/>
      <c r="L25" s="197"/>
      <c r="M25" s="195"/>
      <c r="N25" s="196"/>
      <c r="P25" s="136"/>
    </row>
    <row r="26" spans="1:17" s="135" customFormat="1" ht="25.5" hidden="1">
      <c r="C26" s="174" t="s">
        <v>1</v>
      </c>
      <c r="D26" s="159"/>
      <c r="E26" s="159"/>
      <c r="F26" s="194"/>
      <c r="G26" s="195"/>
      <c r="H26" s="196"/>
      <c r="I26" s="194"/>
      <c r="J26" s="195"/>
      <c r="K26" s="196"/>
      <c r="L26" s="197"/>
      <c r="M26" s="195"/>
      <c r="N26" s="196"/>
      <c r="P26" s="136"/>
    </row>
    <row r="27" spans="1:17" s="135" customFormat="1" ht="51.75" hidden="1" thickBot="1">
      <c r="C27" s="179" t="s">
        <v>40</v>
      </c>
      <c r="D27" s="180"/>
      <c r="E27" s="180"/>
      <c r="F27" s="198"/>
      <c r="G27" s="199"/>
      <c r="H27" s="200"/>
      <c r="I27" s="198"/>
      <c r="J27" s="199"/>
      <c r="K27" s="200"/>
      <c r="L27" s="201"/>
      <c r="M27" s="199"/>
      <c r="N27" s="200"/>
      <c r="P27" s="136"/>
    </row>
    <row r="28" spans="1:17" s="135" customFormat="1" ht="13.5" hidden="1" thickBot="1">
      <c r="P28" s="136"/>
    </row>
    <row r="29" spans="1:17" s="135" customFormat="1" ht="14.25" hidden="1" customHeight="1">
      <c r="A29" s="135">
        <v>3</v>
      </c>
      <c r="B29" s="135" t="s">
        <v>94</v>
      </c>
      <c r="C29" s="202" t="s">
        <v>41</v>
      </c>
      <c r="D29" s="203">
        <v>0</v>
      </c>
      <c r="E29" s="203">
        <f>SUM(E32)</f>
        <v>0</v>
      </c>
      <c r="F29" s="203">
        <v>0</v>
      </c>
      <c r="G29" s="204">
        <v>0</v>
      </c>
      <c r="H29" s="205">
        <v>0</v>
      </c>
      <c r="I29" s="206">
        <v>0</v>
      </c>
      <c r="J29" s="207">
        <v>0</v>
      </c>
      <c r="K29" s="208">
        <v>0</v>
      </c>
      <c r="L29" s="209">
        <v>0</v>
      </c>
      <c r="M29" s="207">
        <v>0</v>
      </c>
      <c r="N29" s="210">
        <v>0</v>
      </c>
      <c r="P29" s="136">
        <f t="shared" ref="P29:P42" si="1">E29*10^6</f>
        <v>0</v>
      </c>
    </row>
    <row r="30" spans="1:17" s="135" customFormat="1" ht="14.25" hidden="1" customHeight="1">
      <c r="B30" s="135" t="s">
        <v>129</v>
      </c>
      <c r="C30" s="211" t="s">
        <v>130</v>
      </c>
      <c r="D30" s="161">
        <v>1.59</v>
      </c>
      <c r="E30" s="161">
        <v>1.64</v>
      </c>
      <c r="F30" s="161">
        <v>1.61</v>
      </c>
      <c r="G30" s="212">
        <v>1.49</v>
      </c>
      <c r="H30" s="213">
        <v>1.48</v>
      </c>
      <c r="I30" s="214">
        <v>1.54</v>
      </c>
      <c r="J30" s="215">
        <v>1.01</v>
      </c>
      <c r="K30" s="216">
        <v>1</v>
      </c>
      <c r="L30" s="217">
        <v>1.39</v>
      </c>
      <c r="M30" s="215">
        <v>0</v>
      </c>
      <c r="N30" s="218">
        <v>0</v>
      </c>
      <c r="P30" s="136">
        <f t="shared" si="1"/>
        <v>1640000</v>
      </c>
      <c r="Q30" s="157">
        <v>6.2671965759706501</v>
      </c>
    </row>
    <row r="31" spans="1:17" s="135" customFormat="1" ht="14.25" hidden="1" customHeight="1">
      <c r="C31" s="211" t="s">
        <v>4</v>
      </c>
      <c r="D31" s="161">
        <v>0.35</v>
      </c>
      <c r="E31" s="161">
        <v>0.37</v>
      </c>
      <c r="F31" s="161">
        <v>0.36</v>
      </c>
      <c r="G31" s="212">
        <v>0.33</v>
      </c>
      <c r="H31" s="213">
        <v>0.33</v>
      </c>
      <c r="I31" s="214">
        <v>0.34</v>
      </c>
      <c r="J31" s="215">
        <v>0.22</v>
      </c>
      <c r="K31" s="216">
        <v>0.22</v>
      </c>
      <c r="L31" s="217">
        <v>0.31</v>
      </c>
      <c r="M31" s="215">
        <v>0</v>
      </c>
      <c r="N31" s="218">
        <v>0</v>
      </c>
      <c r="P31" s="136">
        <f t="shared" si="1"/>
        <v>370000</v>
      </c>
      <c r="Q31" s="157">
        <v>1.4139406909202077</v>
      </c>
    </row>
    <row r="32" spans="1:17" s="135" customFormat="1" ht="12.75" hidden="1">
      <c r="C32" s="211" t="s">
        <v>5</v>
      </c>
      <c r="D32" s="219">
        <v>0</v>
      </c>
      <c r="E32" s="219">
        <v>0</v>
      </c>
      <c r="F32" s="219">
        <v>0</v>
      </c>
      <c r="G32" s="212">
        <v>0</v>
      </c>
      <c r="H32" s="213">
        <v>0</v>
      </c>
      <c r="I32" s="214">
        <v>0</v>
      </c>
      <c r="J32" s="215">
        <v>0</v>
      </c>
      <c r="K32" s="216">
        <v>0</v>
      </c>
      <c r="L32" s="217">
        <v>0</v>
      </c>
      <c r="M32" s="215">
        <v>0</v>
      </c>
      <c r="N32" s="218">
        <v>0</v>
      </c>
      <c r="P32" s="136">
        <f t="shared" si="1"/>
        <v>0</v>
      </c>
      <c r="Q32" s="157">
        <v>0</v>
      </c>
    </row>
    <row r="33" spans="1:17" s="135" customFormat="1" ht="25.5" hidden="1">
      <c r="C33" s="211" t="s">
        <v>39</v>
      </c>
      <c r="D33" s="220">
        <v>1.94</v>
      </c>
      <c r="E33" s="220">
        <v>2.0099999999999998</v>
      </c>
      <c r="F33" s="219">
        <v>1.97</v>
      </c>
      <c r="G33" s="212">
        <v>1.82</v>
      </c>
      <c r="H33" s="213">
        <v>1.81</v>
      </c>
      <c r="I33" s="214">
        <v>1.88</v>
      </c>
      <c r="J33" s="215">
        <v>1.23</v>
      </c>
      <c r="K33" s="216">
        <v>1.22</v>
      </c>
      <c r="L33" s="217">
        <v>1.7</v>
      </c>
      <c r="M33" s="215">
        <v>0</v>
      </c>
      <c r="N33" s="218">
        <v>0</v>
      </c>
      <c r="P33" s="136">
        <f t="shared" si="1"/>
        <v>2009999.9999999998</v>
      </c>
      <c r="Q33" s="157">
        <v>7.6811372668908575</v>
      </c>
    </row>
    <row r="34" spans="1:17" s="135" customFormat="1" ht="25.5" hidden="1">
      <c r="C34" s="221" t="s">
        <v>1</v>
      </c>
      <c r="D34" s="219">
        <v>0</v>
      </c>
      <c r="E34" s="219">
        <v>0</v>
      </c>
      <c r="F34" s="219">
        <v>0</v>
      </c>
      <c r="G34" s="212">
        <v>0</v>
      </c>
      <c r="H34" s="213">
        <v>0</v>
      </c>
      <c r="I34" s="222">
        <v>0</v>
      </c>
      <c r="J34" s="223">
        <v>0</v>
      </c>
      <c r="K34" s="224">
        <v>0</v>
      </c>
      <c r="L34" s="217">
        <v>0</v>
      </c>
      <c r="M34" s="215">
        <v>0</v>
      </c>
      <c r="N34" s="218">
        <v>0</v>
      </c>
      <c r="P34" s="136">
        <f t="shared" si="1"/>
        <v>0</v>
      </c>
      <c r="Q34" s="157">
        <v>0</v>
      </c>
    </row>
    <row r="35" spans="1:17" s="135" customFormat="1" ht="51.75" hidden="1" thickBot="1">
      <c r="C35" s="225" t="s">
        <v>40</v>
      </c>
      <c r="D35" s="182">
        <v>3.07</v>
      </c>
      <c r="E35" s="182">
        <v>3.38</v>
      </c>
      <c r="F35" s="182">
        <v>3.56</v>
      </c>
      <c r="G35" s="226">
        <v>3.37</v>
      </c>
      <c r="H35" s="227">
        <v>3.4</v>
      </c>
      <c r="I35" s="228">
        <f>I36+I37</f>
        <v>3.94</v>
      </c>
      <c r="J35" s="229">
        <v>3.22</v>
      </c>
      <c r="K35" s="230">
        <f>K36+K37</f>
        <v>3.2</v>
      </c>
      <c r="L35" s="231">
        <f>L36+L37</f>
        <v>5.01</v>
      </c>
      <c r="M35" s="229">
        <v>3.18</v>
      </c>
      <c r="N35" s="232">
        <f>N36+N37</f>
        <v>2.9699999999999998</v>
      </c>
      <c r="P35" s="136">
        <f t="shared" si="1"/>
        <v>3380000</v>
      </c>
      <c r="Q35" s="157">
        <v>12.916539284622438</v>
      </c>
    </row>
    <row r="36" spans="1:17" s="135" customFormat="1" ht="76.5" hidden="1">
      <c r="C36" s="202" t="s">
        <v>132</v>
      </c>
      <c r="D36" s="151">
        <v>3.07</v>
      </c>
      <c r="E36" s="151">
        <v>3.38</v>
      </c>
      <c r="F36" s="151">
        <v>3.56</v>
      </c>
      <c r="G36" s="204">
        <v>3.37</v>
      </c>
      <c r="H36" s="204">
        <v>3.37</v>
      </c>
      <c r="I36" s="209">
        <v>3.83</v>
      </c>
      <c r="J36" s="207">
        <v>3.22</v>
      </c>
      <c r="K36" s="210">
        <v>2.97</v>
      </c>
      <c r="L36" s="206">
        <v>4.5999999999999996</v>
      </c>
      <c r="M36" s="207">
        <v>3.18</v>
      </c>
      <c r="N36" s="155">
        <v>2.23</v>
      </c>
      <c r="P36" s="136">
        <f t="shared" si="1"/>
        <v>3380000</v>
      </c>
      <c r="Q36" s="157">
        <v>12.916539284622438</v>
      </c>
    </row>
    <row r="37" spans="1:17" s="135" customFormat="1" ht="77.25" hidden="1" thickBot="1">
      <c r="C37" s="233" t="s">
        <v>133</v>
      </c>
      <c r="D37" s="234">
        <v>0</v>
      </c>
      <c r="E37" s="234">
        <v>0</v>
      </c>
      <c r="F37" s="234">
        <v>0</v>
      </c>
      <c r="G37" s="226">
        <v>0</v>
      </c>
      <c r="H37" s="226">
        <v>0.03</v>
      </c>
      <c r="I37" s="235">
        <v>0.11</v>
      </c>
      <c r="J37" s="236">
        <v>0</v>
      </c>
      <c r="K37" s="237">
        <v>0.23</v>
      </c>
      <c r="L37" s="238">
        <v>0.41</v>
      </c>
      <c r="M37" s="236">
        <v>0</v>
      </c>
      <c r="N37" s="186">
        <v>0.74</v>
      </c>
      <c r="P37" s="136">
        <f t="shared" si="1"/>
        <v>0</v>
      </c>
      <c r="Q37" s="157">
        <v>0</v>
      </c>
    </row>
    <row r="38" spans="1:17" s="135" customFormat="1" ht="12.75" hidden="1">
      <c r="C38" s="239"/>
      <c r="D38" s="240"/>
      <c r="E38" s="240">
        <f>SUM(E29:E35)</f>
        <v>7.3999999999999995</v>
      </c>
      <c r="F38" s="240"/>
      <c r="G38" s="240"/>
      <c r="H38" s="240"/>
      <c r="I38" s="241"/>
      <c r="J38" s="241"/>
      <c r="K38" s="241"/>
      <c r="L38" s="241"/>
      <c r="M38" s="241"/>
      <c r="N38" s="189"/>
      <c r="P38" s="136">
        <f t="shared" si="1"/>
        <v>7399999.9999999991</v>
      </c>
      <c r="Q38" s="157">
        <v>28.278813818404149</v>
      </c>
    </row>
    <row r="39" spans="1:17" s="135" customFormat="1" ht="13.5" hidden="1" thickBot="1">
      <c r="P39" s="136"/>
    </row>
    <row r="40" spans="1:17" s="135" customFormat="1" ht="25.5" hidden="1">
      <c r="A40" s="135">
        <v>4</v>
      </c>
      <c r="B40" s="135" t="s">
        <v>95</v>
      </c>
      <c r="C40" s="202" t="s">
        <v>1</v>
      </c>
      <c r="D40" s="242"/>
      <c r="E40" s="243">
        <v>65.591999999999999</v>
      </c>
      <c r="F40" s="243">
        <v>62.712853398906447</v>
      </c>
      <c r="G40" s="244">
        <v>59.628614707156942</v>
      </c>
      <c r="H40" s="245">
        <v>53.20311743267883</v>
      </c>
      <c r="I40" s="246">
        <v>55.710272330964308</v>
      </c>
      <c r="J40" s="247">
        <v>44.696287456336883</v>
      </c>
      <c r="K40" s="245">
        <v>34.450720131102059</v>
      </c>
      <c r="L40" s="248">
        <v>51.070999999999998</v>
      </c>
      <c r="M40" s="247">
        <v>36.515765000000009</v>
      </c>
      <c r="N40" s="245">
        <v>27.195307499999998</v>
      </c>
      <c r="P40" s="136">
        <f t="shared" si="1"/>
        <v>65592000</v>
      </c>
      <c r="Q40" s="157">
        <v>157.67307692307693</v>
      </c>
    </row>
    <row r="41" spans="1:17" s="135" customFormat="1" ht="51.75" hidden="1" thickBot="1">
      <c r="B41" s="135" t="s">
        <v>129</v>
      </c>
      <c r="C41" s="249" t="s">
        <v>40</v>
      </c>
      <c r="D41" s="250"/>
      <c r="E41" s="251">
        <v>1.7470000000000001</v>
      </c>
      <c r="F41" s="251">
        <v>1.7468194800000001</v>
      </c>
      <c r="G41" s="252">
        <v>1.6609103252459017</v>
      </c>
      <c r="H41" s="253">
        <v>1.4819329195081969</v>
      </c>
      <c r="I41" s="254">
        <v>1.7468194800000001</v>
      </c>
      <c r="J41" s="255">
        <v>1.4014712609655173</v>
      </c>
      <c r="K41" s="253">
        <v>1.0802171037241377</v>
      </c>
      <c r="L41" s="256">
        <v>1.7470000000000001</v>
      </c>
      <c r="M41" s="255">
        <v>1.2491050000000004</v>
      </c>
      <c r="N41" s="253">
        <v>0.93027749999999987</v>
      </c>
      <c r="P41" s="136">
        <f t="shared" si="1"/>
        <v>1747000</v>
      </c>
      <c r="Q41" s="157">
        <v>4.1995192307692308</v>
      </c>
    </row>
    <row r="42" spans="1:17" s="135" customFormat="1" ht="12.75" hidden="1">
      <c r="C42" s="188"/>
      <c r="E42" s="157">
        <f>SUM(E40:E41)</f>
        <v>67.338999999999999</v>
      </c>
      <c r="F42" s="157"/>
      <c r="G42" s="157"/>
      <c r="H42" s="157"/>
      <c r="I42" s="157"/>
      <c r="J42" s="157"/>
      <c r="K42" s="157"/>
      <c r="L42" s="157"/>
      <c r="M42" s="157"/>
      <c r="N42" s="157"/>
      <c r="P42" s="136">
        <f t="shared" si="1"/>
        <v>67339000</v>
      </c>
      <c r="Q42" s="157">
        <v>161.87259615384616</v>
      </c>
    </row>
    <row r="43" spans="1:17" s="135" customFormat="1" ht="13.5" hidden="1" thickBot="1">
      <c r="P43" s="136"/>
    </row>
    <row r="44" spans="1:17" s="135" customFormat="1" ht="12.75" hidden="1">
      <c r="A44" s="135">
        <v>5</v>
      </c>
      <c r="B44" s="135" t="s">
        <v>53</v>
      </c>
      <c r="C44" s="202" t="s">
        <v>41</v>
      </c>
      <c r="D44" s="149"/>
      <c r="E44" s="243">
        <v>304.6282218821658</v>
      </c>
      <c r="F44" s="243">
        <v>290.0359518204412</v>
      </c>
      <c r="G44" s="244">
        <v>287.44383886203883</v>
      </c>
      <c r="H44" s="244">
        <v>278.83013457303497</v>
      </c>
      <c r="I44" s="257">
        <v>256.89877522168388</v>
      </c>
      <c r="J44" s="258">
        <v>227.56527760937732</v>
      </c>
      <c r="K44" s="259">
        <v>181.05884860889097</v>
      </c>
      <c r="L44" s="260">
        <v>199.84088549283535</v>
      </c>
      <c r="M44" s="258">
        <v>73.588515072277815</v>
      </c>
      <c r="N44" s="259">
        <v>54.072502453828548</v>
      </c>
      <c r="P44" s="136">
        <f>E44*10^9</f>
        <v>304628221882.16583</v>
      </c>
      <c r="Q44" s="157">
        <v>77.119931925996767</v>
      </c>
    </row>
    <row r="45" spans="1:17" s="135" customFormat="1" ht="12.75" hidden="1">
      <c r="B45" s="135" t="s">
        <v>134</v>
      </c>
      <c r="C45" s="211" t="s">
        <v>130</v>
      </c>
      <c r="D45" s="159"/>
      <c r="E45" s="261">
        <v>0</v>
      </c>
      <c r="F45" s="261">
        <v>0</v>
      </c>
      <c r="G45" s="262">
        <v>0</v>
      </c>
      <c r="H45" s="262">
        <v>0</v>
      </c>
      <c r="I45" s="263">
        <v>0</v>
      </c>
      <c r="J45" s="264">
        <v>0</v>
      </c>
      <c r="K45" s="265">
        <v>0</v>
      </c>
      <c r="L45" s="266">
        <v>0</v>
      </c>
      <c r="M45" s="264">
        <v>0</v>
      </c>
      <c r="N45" s="265">
        <v>0</v>
      </c>
      <c r="P45" s="136">
        <f t="shared" ref="P45:P51" si="2">E45*10^9</f>
        <v>0</v>
      </c>
      <c r="Q45" s="157">
        <v>0</v>
      </c>
    </row>
    <row r="46" spans="1:17" s="135" customFormat="1" ht="12.75" hidden="1">
      <c r="C46" s="211" t="s">
        <v>4</v>
      </c>
      <c r="D46" s="159"/>
      <c r="E46" s="261">
        <v>181.81656723867616</v>
      </c>
      <c r="F46" s="261">
        <v>166.36578785301643</v>
      </c>
      <c r="G46" s="262">
        <v>166.28197926181937</v>
      </c>
      <c r="H46" s="262">
        <v>155.08518355476835</v>
      </c>
      <c r="I46" s="263">
        <v>134.20358107038808</v>
      </c>
      <c r="J46" s="264">
        <v>109.68874702856779</v>
      </c>
      <c r="K46" s="265">
        <v>71.573919715489112</v>
      </c>
      <c r="L46" s="266">
        <v>79.946592075331367</v>
      </c>
      <c r="M46" s="264">
        <v>9.759863472584243</v>
      </c>
      <c r="N46" s="265">
        <v>2.8686780747267373</v>
      </c>
      <c r="P46" s="136">
        <f t="shared" si="2"/>
        <v>181816567238.67615</v>
      </c>
      <c r="Q46" s="157">
        <v>46.028832134564631</v>
      </c>
    </row>
    <row r="47" spans="1:17" s="135" customFormat="1" ht="12.75" hidden="1">
      <c r="C47" s="211" t="s">
        <v>5</v>
      </c>
      <c r="D47" s="159"/>
      <c r="E47" s="261">
        <v>1.3583476158697925</v>
      </c>
      <c r="F47" s="261">
        <v>0.14141621286461079</v>
      </c>
      <c r="G47" s="262">
        <v>0.14155432796710002</v>
      </c>
      <c r="H47" s="262">
        <v>0.13112824158815486</v>
      </c>
      <c r="I47" s="263">
        <v>0</v>
      </c>
      <c r="J47" s="264">
        <v>0</v>
      </c>
      <c r="K47" s="265">
        <v>-7.4236601216818388E-18</v>
      </c>
      <c r="L47" s="266">
        <v>0</v>
      </c>
      <c r="M47" s="264">
        <v>-9.1276492094022612E-18</v>
      </c>
      <c r="N47" s="265">
        <v>-8.4408870600159411E-18</v>
      </c>
      <c r="P47" s="136">
        <f t="shared" si="2"/>
        <v>1358347615.8697925</v>
      </c>
      <c r="Q47" s="157">
        <v>0.343880402874292</v>
      </c>
    </row>
    <row r="48" spans="1:17" s="135" customFormat="1" ht="25.5" hidden="1">
      <c r="C48" s="211" t="s">
        <v>39</v>
      </c>
      <c r="D48" s="159"/>
      <c r="E48" s="267">
        <v>68.991392501621036</v>
      </c>
      <c r="F48" s="261">
        <v>75.902068294560053</v>
      </c>
      <c r="G48" s="262">
        <v>75.521976986208358</v>
      </c>
      <c r="H48" s="262">
        <v>71.643257390906768</v>
      </c>
      <c r="I48" s="263">
        <v>86.109684195785945</v>
      </c>
      <c r="J48" s="264">
        <v>77.013056350076809</v>
      </c>
      <c r="K48" s="265">
        <v>70.956284030683094</v>
      </c>
      <c r="L48" s="266">
        <v>103.6459419832555</v>
      </c>
      <c r="M48" s="264">
        <v>56.209167729959148</v>
      </c>
      <c r="N48" s="265">
        <v>51.91153762202655</v>
      </c>
      <c r="P48" s="136">
        <f t="shared" si="2"/>
        <v>68991392501.621033</v>
      </c>
      <c r="Q48" s="157">
        <v>17.465917833649765</v>
      </c>
    </row>
    <row r="49" spans="1:19" s="135" customFormat="1" ht="25.5" hidden="1">
      <c r="C49" s="221" t="s">
        <v>1</v>
      </c>
      <c r="D49" s="159"/>
      <c r="E49" s="261">
        <v>36.238498668625496</v>
      </c>
      <c r="F49" s="261">
        <v>37.820644461789684</v>
      </c>
      <c r="G49" s="262">
        <v>37.66633255491822</v>
      </c>
      <c r="H49" s="262">
        <v>39.397856197825355</v>
      </c>
      <c r="I49" s="268">
        <v>39.284945118883819</v>
      </c>
      <c r="J49" s="269">
        <v>42.276641815011359</v>
      </c>
      <c r="K49" s="270">
        <v>40.304921587110911</v>
      </c>
      <c r="L49" s="271">
        <v>40.117709051601977</v>
      </c>
      <c r="M49" s="269">
        <v>34.632746607374216</v>
      </c>
      <c r="N49" s="270">
        <v>32.402930901263147</v>
      </c>
      <c r="P49" s="136">
        <f t="shared" si="2"/>
        <v>36238498668.625496</v>
      </c>
      <c r="Q49" s="157">
        <v>9.174168214479332</v>
      </c>
    </row>
    <row r="50" spans="1:19" s="135" customFormat="1" ht="51.75" hidden="1" thickBot="1">
      <c r="C50" s="249" t="s">
        <v>40</v>
      </c>
      <c r="D50" s="180"/>
      <c r="E50" s="251">
        <v>27.602201514592643</v>
      </c>
      <c r="F50" s="251">
        <v>24.94101148669337</v>
      </c>
      <c r="G50" s="252">
        <v>24.99331698242829</v>
      </c>
      <c r="H50" s="252">
        <v>28.803933830874595</v>
      </c>
      <c r="I50" s="272">
        <v>22.7062388668447</v>
      </c>
      <c r="J50" s="273">
        <v>32.349759833088562</v>
      </c>
      <c r="K50" s="274">
        <v>48.082442063116325</v>
      </c>
      <c r="L50" s="275">
        <v>24.70594413881053</v>
      </c>
      <c r="M50" s="273">
        <v>59.300501470940077</v>
      </c>
      <c r="N50" s="274">
        <v>59.953491433249113</v>
      </c>
      <c r="P50" s="136">
        <f t="shared" si="2"/>
        <v>27602201514.592644</v>
      </c>
      <c r="Q50" s="157">
        <v>6.9877961032659375</v>
      </c>
    </row>
    <row r="51" spans="1:19" s="135" customFormat="1" ht="12.75" hidden="1">
      <c r="C51" s="188"/>
      <c r="E51" s="157">
        <f>SUM(E44:E50)</f>
        <v>620.63522942155089</v>
      </c>
      <c r="F51" s="157"/>
      <c r="G51" s="157"/>
      <c r="H51" s="157"/>
      <c r="I51" s="276"/>
      <c r="J51" s="276"/>
      <c r="K51" s="276"/>
      <c r="L51" s="276"/>
      <c r="M51" s="276"/>
      <c r="N51" s="276"/>
      <c r="P51" s="136">
        <f t="shared" si="2"/>
        <v>620635229421.5509</v>
      </c>
      <c r="Q51" s="157">
        <v>157.12052661483071</v>
      </c>
    </row>
    <row r="52" spans="1:19" s="135" customFormat="1" ht="13.5" hidden="1" thickBot="1">
      <c r="P52" s="136"/>
    </row>
    <row r="53" spans="1:19" s="135" customFormat="1" ht="12.75" hidden="1">
      <c r="A53" s="135">
        <v>6</v>
      </c>
      <c r="B53" s="135" t="s">
        <v>96</v>
      </c>
      <c r="C53" s="202" t="s">
        <v>41</v>
      </c>
      <c r="D53" s="149"/>
      <c r="E53" s="149"/>
      <c r="F53" s="190"/>
      <c r="G53" s="191"/>
      <c r="H53" s="192"/>
      <c r="I53" s="190"/>
      <c r="J53" s="191"/>
      <c r="K53" s="192"/>
      <c r="L53" s="193"/>
      <c r="M53" s="191"/>
      <c r="N53" s="192"/>
      <c r="P53" s="136"/>
    </row>
    <row r="54" spans="1:19" s="135" customFormat="1" ht="12.75" hidden="1">
      <c r="C54" s="211" t="s">
        <v>130</v>
      </c>
      <c r="D54" s="159"/>
      <c r="E54" s="159"/>
      <c r="F54" s="194"/>
      <c r="G54" s="195"/>
      <c r="H54" s="196"/>
      <c r="I54" s="194"/>
      <c r="J54" s="195"/>
      <c r="K54" s="196"/>
      <c r="L54" s="197"/>
      <c r="M54" s="195"/>
      <c r="N54" s="196"/>
      <c r="P54" s="136"/>
    </row>
    <row r="55" spans="1:19" s="135" customFormat="1" ht="12.75" hidden="1">
      <c r="C55" s="211" t="s">
        <v>4</v>
      </c>
      <c r="D55" s="159"/>
      <c r="E55" s="159"/>
      <c r="F55" s="194"/>
      <c r="G55" s="195"/>
      <c r="H55" s="196"/>
      <c r="I55" s="194"/>
      <c r="J55" s="195"/>
      <c r="K55" s="196"/>
      <c r="L55" s="197"/>
      <c r="M55" s="195"/>
      <c r="N55" s="196"/>
      <c r="P55" s="136"/>
    </row>
    <row r="56" spans="1:19" s="135" customFormat="1" ht="12.75" hidden="1">
      <c r="C56" s="211" t="s">
        <v>5</v>
      </c>
      <c r="D56" s="159"/>
      <c r="E56" s="159"/>
      <c r="F56" s="194"/>
      <c r="G56" s="195"/>
      <c r="H56" s="196"/>
      <c r="I56" s="194"/>
      <c r="J56" s="195"/>
      <c r="K56" s="196"/>
      <c r="L56" s="197"/>
      <c r="M56" s="195"/>
      <c r="N56" s="196"/>
      <c r="P56" s="136"/>
    </row>
    <row r="57" spans="1:19" s="135" customFormat="1" ht="25.5" hidden="1">
      <c r="C57" s="211" t="s">
        <v>39</v>
      </c>
      <c r="D57" s="159"/>
      <c r="E57" s="159"/>
      <c r="F57" s="194"/>
      <c r="G57" s="195"/>
      <c r="H57" s="196"/>
      <c r="I57" s="194"/>
      <c r="J57" s="195"/>
      <c r="K57" s="196"/>
      <c r="L57" s="197"/>
      <c r="M57" s="195"/>
      <c r="N57" s="196"/>
      <c r="P57" s="136"/>
    </row>
    <row r="58" spans="1:19" s="135" customFormat="1" ht="25.5" hidden="1">
      <c r="C58" s="221" t="s">
        <v>1</v>
      </c>
      <c r="D58" s="159"/>
      <c r="E58" s="159"/>
      <c r="F58" s="194"/>
      <c r="G58" s="195"/>
      <c r="H58" s="196"/>
      <c r="I58" s="194"/>
      <c r="J58" s="195"/>
      <c r="K58" s="196"/>
      <c r="L58" s="197"/>
      <c r="M58" s="195"/>
      <c r="N58" s="196"/>
      <c r="P58" s="136"/>
    </row>
    <row r="59" spans="1:19" s="135" customFormat="1" ht="51.75" hidden="1" thickBot="1">
      <c r="C59" s="249" t="s">
        <v>40</v>
      </c>
      <c r="D59" s="180"/>
      <c r="E59" s="180"/>
      <c r="F59" s="198"/>
      <c r="G59" s="199"/>
      <c r="H59" s="200"/>
      <c r="I59" s="198"/>
      <c r="J59" s="199"/>
      <c r="K59" s="200"/>
      <c r="L59" s="201"/>
      <c r="M59" s="199"/>
      <c r="N59" s="200"/>
      <c r="P59" s="136"/>
    </row>
    <row r="60" spans="1:19" s="135" customFormat="1" ht="13.5" hidden="1" thickBot="1">
      <c r="P60" s="136"/>
    </row>
    <row r="61" spans="1:19" s="135" customFormat="1" ht="13.5" thickBot="1">
      <c r="A61" s="135">
        <v>7</v>
      </c>
      <c r="B61" s="135" t="s">
        <v>97</v>
      </c>
      <c r="C61" s="202" t="s">
        <v>41</v>
      </c>
      <c r="D61" s="149"/>
      <c r="E61" s="277">
        <v>590.08500000000004</v>
      </c>
      <c r="F61" s="278">
        <v>590.08500000000004</v>
      </c>
      <c r="G61" s="279">
        <v>578.28300000000002</v>
      </c>
      <c r="H61" s="280">
        <v>531.07600000000002</v>
      </c>
      <c r="I61" s="190"/>
      <c r="J61" s="191"/>
      <c r="K61" s="192"/>
      <c r="L61" s="193"/>
      <c r="M61" s="191"/>
      <c r="N61" s="192"/>
      <c r="P61" s="136">
        <f t="shared" ref="P61:P68" si="3">E61*10^6</f>
        <v>590085000</v>
      </c>
      <c r="Q61" s="157">
        <v>9.1062499999999993</v>
      </c>
      <c r="R61" s="157"/>
      <c r="S61" s="137"/>
    </row>
    <row r="62" spans="1:19" s="135" customFormat="1" ht="13.5" thickBot="1">
      <c r="B62" s="135" t="s">
        <v>129</v>
      </c>
      <c r="C62" s="211" t="s">
        <v>130</v>
      </c>
      <c r="D62" s="159"/>
      <c r="E62" s="281">
        <v>648.66300000000001</v>
      </c>
      <c r="F62" s="282">
        <v>648.66300000000001</v>
      </c>
      <c r="G62" s="283">
        <v>635.69000000000005</v>
      </c>
      <c r="H62" s="284">
        <v>583.79700000000003</v>
      </c>
      <c r="I62" s="194"/>
      <c r="J62" s="195"/>
      <c r="K62" s="196"/>
      <c r="L62" s="197"/>
      <c r="M62" s="195"/>
      <c r="N62" s="196"/>
      <c r="P62" s="136">
        <f t="shared" si="3"/>
        <v>648663000</v>
      </c>
      <c r="Q62" s="157">
        <v>10.010231481481481</v>
      </c>
      <c r="R62" s="157"/>
    </row>
    <row r="63" spans="1:19" s="135" customFormat="1" ht="13.5" thickBot="1">
      <c r="C63" s="211" t="s">
        <v>4</v>
      </c>
      <c r="D63" s="159"/>
      <c r="E63" s="281">
        <v>45.21</v>
      </c>
      <c r="F63" s="282">
        <v>45.21</v>
      </c>
      <c r="G63" s="283">
        <v>44.305</v>
      </c>
      <c r="H63" s="284">
        <v>40.689</v>
      </c>
      <c r="I63" s="194"/>
      <c r="J63" s="195"/>
      <c r="K63" s="196"/>
      <c r="L63" s="197"/>
      <c r="M63" s="195"/>
      <c r="N63" s="196"/>
      <c r="P63" s="136">
        <f t="shared" si="3"/>
        <v>45210000</v>
      </c>
      <c r="Q63" s="157">
        <v>0.69768518518518519</v>
      </c>
      <c r="R63" s="157"/>
    </row>
    <row r="64" spans="1:19" s="135" customFormat="1" ht="13.5" thickBot="1">
      <c r="C64" s="211" t="s">
        <v>5</v>
      </c>
      <c r="D64" s="159"/>
      <c r="E64" s="281" t="s">
        <v>56</v>
      </c>
      <c r="F64" s="282" t="s">
        <v>56</v>
      </c>
      <c r="G64" s="283" t="s">
        <v>56</v>
      </c>
      <c r="H64" s="284" t="s">
        <v>56</v>
      </c>
      <c r="I64" s="194"/>
      <c r="J64" s="195"/>
      <c r="K64" s="196"/>
      <c r="L64" s="197"/>
      <c r="M64" s="195"/>
      <c r="N64" s="196"/>
      <c r="P64" s="136" t="e">
        <f t="shared" si="3"/>
        <v>#VALUE!</v>
      </c>
      <c r="Q64" s="157" t="e">
        <v>#VALUE!</v>
      </c>
      <c r="R64" s="157"/>
    </row>
    <row r="65" spans="1:18" s="135" customFormat="1" ht="26.25" thickBot="1">
      <c r="C65" s="211" t="s">
        <v>39</v>
      </c>
      <c r="D65" s="159"/>
      <c r="E65" s="281" t="s">
        <v>56</v>
      </c>
      <c r="F65" s="282" t="s">
        <v>56</v>
      </c>
      <c r="G65" s="283" t="s">
        <v>56</v>
      </c>
      <c r="H65" s="284" t="s">
        <v>56</v>
      </c>
      <c r="I65" s="194"/>
      <c r="J65" s="195"/>
      <c r="K65" s="196"/>
      <c r="L65" s="197"/>
      <c r="M65" s="195"/>
      <c r="N65" s="196"/>
      <c r="P65" s="136" t="e">
        <f t="shared" si="3"/>
        <v>#VALUE!</v>
      </c>
      <c r="Q65" s="157" t="e">
        <v>#VALUE!</v>
      </c>
      <c r="R65" s="157"/>
    </row>
    <row r="66" spans="1:18" s="135" customFormat="1" ht="26.25" thickBot="1">
      <c r="C66" s="221" t="s">
        <v>1</v>
      </c>
      <c r="D66" s="159"/>
      <c r="E66" s="281" t="s">
        <v>56</v>
      </c>
      <c r="F66" s="282" t="s">
        <v>56</v>
      </c>
      <c r="G66" s="283" t="s">
        <v>56</v>
      </c>
      <c r="H66" s="284" t="s">
        <v>56</v>
      </c>
      <c r="I66" s="194"/>
      <c r="J66" s="195"/>
      <c r="K66" s="196"/>
      <c r="L66" s="197"/>
      <c r="M66" s="195"/>
      <c r="N66" s="196"/>
      <c r="P66" s="136" t="e">
        <f t="shared" si="3"/>
        <v>#VALUE!</v>
      </c>
      <c r="Q66" s="157" t="e">
        <v>#VALUE!</v>
      </c>
      <c r="R66" s="157"/>
    </row>
    <row r="67" spans="1:18" s="135" customFormat="1" ht="51.75" thickBot="1">
      <c r="C67" s="249" t="s">
        <v>40</v>
      </c>
      <c r="D67" s="180"/>
      <c r="E67" s="285">
        <v>1355.9839999999999</v>
      </c>
      <c r="F67" s="286">
        <v>1355.9839999999999</v>
      </c>
      <c r="G67" s="287">
        <v>1328.864</v>
      </c>
      <c r="H67" s="288">
        <v>1220.386</v>
      </c>
      <c r="I67" s="198"/>
      <c r="J67" s="199"/>
      <c r="K67" s="200"/>
      <c r="L67" s="201"/>
      <c r="M67" s="199"/>
      <c r="N67" s="200"/>
      <c r="P67" s="136">
        <f t="shared" si="3"/>
        <v>1355984000</v>
      </c>
      <c r="Q67" s="157">
        <v>20.925679012345679</v>
      </c>
      <c r="R67" s="157"/>
    </row>
    <row r="68" spans="1:18" s="135" customFormat="1" ht="12.75">
      <c r="C68" s="188"/>
      <c r="E68" s="289">
        <f>SUM(E61:E67)</f>
        <v>2639.942</v>
      </c>
      <c r="F68" s="289"/>
      <c r="G68" s="289"/>
      <c r="H68" s="289"/>
      <c r="P68" s="136">
        <f t="shared" si="3"/>
        <v>2639942000</v>
      </c>
      <c r="Q68" s="157">
        <v>40.739845679012348</v>
      </c>
      <c r="R68" s="157"/>
    </row>
    <row r="69" spans="1:18" s="135" customFormat="1" ht="13.5" thickBot="1">
      <c r="P69" s="136"/>
    </row>
    <row r="70" spans="1:18" s="135" customFormat="1" ht="14.25" customHeight="1">
      <c r="A70" s="135">
        <v>8</v>
      </c>
      <c r="B70" s="135" t="s">
        <v>98</v>
      </c>
      <c r="C70" s="202" t="s">
        <v>41</v>
      </c>
      <c r="D70" s="202"/>
      <c r="E70" s="290">
        <v>79.128794370000008</v>
      </c>
      <c r="F70" s="291">
        <v>69.25</v>
      </c>
      <c r="G70" s="292">
        <v>68.680000000000007</v>
      </c>
      <c r="H70" s="293">
        <v>64.650000000000006</v>
      </c>
      <c r="I70" s="291">
        <v>56.76</v>
      </c>
      <c r="J70" s="292">
        <v>53.25</v>
      </c>
      <c r="K70" s="293">
        <v>43.82</v>
      </c>
      <c r="L70" s="291">
        <v>61.21</v>
      </c>
      <c r="M70" s="292">
        <v>58.59</v>
      </c>
      <c r="N70" s="293">
        <v>44.97</v>
      </c>
      <c r="P70" s="136">
        <f t="shared" ref="P70:P77" si="4">E70*10^6</f>
        <v>79128794.370000005</v>
      </c>
      <c r="Q70" s="157">
        <v>109.11035629286643</v>
      </c>
    </row>
    <row r="71" spans="1:18" s="135" customFormat="1" ht="14.25" customHeight="1">
      <c r="B71" s="135" t="s">
        <v>129</v>
      </c>
      <c r="C71" s="211" t="s">
        <v>130</v>
      </c>
      <c r="D71" s="211"/>
      <c r="E71" s="294"/>
      <c r="F71" s="295"/>
      <c r="G71" s="296"/>
      <c r="H71" s="297"/>
      <c r="I71" s="263"/>
      <c r="J71" s="264"/>
      <c r="K71" s="265"/>
      <c r="L71" s="163"/>
      <c r="M71" s="164"/>
      <c r="N71" s="165"/>
      <c r="P71" s="136">
        <f t="shared" si="4"/>
        <v>0</v>
      </c>
      <c r="Q71" s="157">
        <v>0</v>
      </c>
    </row>
    <row r="72" spans="1:18" s="135" customFormat="1" ht="14.25" customHeight="1">
      <c r="C72" s="211" t="s">
        <v>4</v>
      </c>
      <c r="D72" s="211"/>
      <c r="E72" s="294"/>
      <c r="F72" s="295"/>
      <c r="G72" s="296"/>
      <c r="H72" s="297"/>
      <c r="I72" s="263"/>
      <c r="J72" s="264"/>
      <c r="K72" s="265"/>
      <c r="L72" s="163"/>
      <c r="M72" s="164"/>
      <c r="N72" s="165"/>
      <c r="P72" s="136">
        <f t="shared" si="4"/>
        <v>0</v>
      </c>
      <c r="Q72" s="157">
        <v>0</v>
      </c>
    </row>
    <row r="73" spans="1:18" s="135" customFormat="1" ht="14.25" customHeight="1">
      <c r="C73" s="211" t="s">
        <v>5</v>
      </c>
      <c r="D73" s="211"/>
      <c r="E73" s="294"/>
      <c r="F73" s="295"/>
      <c r="G73" s="296"/>
      <c r="H73" s="297"/>
      <c r="I73" s="263"/>
      <c r="J73" s="264"/>
      <c r="K73" s="265"/>
      <c r="L73" s="163"/>
      <c r="M73" s="164"/>
      <c r="N73" s="165"/>
      <c r="P73" s="136">
        <f t="shared" si="4"/>
        <v>0</v>
      </c>
      <c r="Q73" s="157">
        <v>0</v>
      </c>
    </row>
    <row r="74" spans="1:18" s="135" customFormat="1" ht="14.25" customHeight="1">
      <c r="C74" s="211" t="s">
        <v>39</v>
      </c>
      <c r="D74" s="211"/>
      <c r="E74" s="298"/>
      <c r="F74" s="295"/>
      <c r="G74" s="296"/>
      <c r="H74" s="297"/>
      <c r="I74" s="263"/>
      <c r="J74" s="264"/>
      <c r="K74" s="265"/>
      <c r="L74" s="170"/>
      <c r="M74" s="171"/>
      <c r="N74" s="172"/>
      <c r="P74" s="136">
        <f t="shared" si="4"/>
        <v>0</v>
      </c>
      <c r="Q74" s="157">
        <v>0</v>
      </c>
    </row>
    <row r="75" spans="1:18" s="135" customFormat="1" ht="14.25" customHeight="1">
      <c r="C75" s="221" t="s">
        <v>1</v>
      </c>
      <c r="D75" s="221"/>
      <c r="E75" s="299">
        <v>11.42052314</v>
      </c>
      <c r="F75" s="300">
        <v>15.07</v>
      </c>
      <c r="G75" s="301">
        <v>14.84</v>
      </c>
      <c r="H75" s="302">
        <v>13.39</v>
      </c>
      <c r="I75" s="300">
        <v>16.739999999999998</v>
      </c>
      <c r="J75" s="301">
        <v>15.82</v>
      </c>
      <c r="K75" s="302">
        <v>11.68</v>
      </c>
      <c r="L75" s="300">
        <v>27.09</v>
      </c>
      <c r="M75" s="301">
        <v>25.79</v>
      </c>
      <c r="N75" s="302">
        <v>18.170000000000002</v>
      </c>
      <c r="P75" s="136">
        <f t="shared" si="4"/>
        <v>11420523.140000001</v>
      </c>
      <c r="Q75" s="157">
        <v>15.747710536693795</v>
      </c>
    </row>
    <row r="76" spans="1:18" s="135" customFormat="1" ht="14.25" customHeight="1" thickBot="1">
      <c r="C76" s="249" t="s">
        <v>40</v>
      </c>
      <c r="D76" s="249"/>
      <c r="E76" s="303">
        <v>25.225913609999999</v>
      </c>
      <c r="F76" s="304" t="s">
        <v>135</v>
      </c>
      <c r="G76" s="305">
        <v>19.73</v>
      </c>
      <c r="H76" s="306">
        <v>18.72</v>
      </c>
      <c r="I76" s="304">
        <v>14.28</v>
      </c>
      <c r="J76" s="305">
        <v>13.99</v>
      </c>
      <c r="K76" s="306">
        <v>13.39</v>
      </c>
      <c r="L76" s="304">
        <v>17.95</v>
      </c>
      <c r="M76" s="305">
        <v>17.489999999999998</v>
      </c>
      <c r="N76" s="306">
        <v>16.16</v>
      </c>
      <c r="P76" s="136">
        <f t="shared" si="4"/>
        <v>25225913.609999999</v>
      </c>
      <c r="Q76" s="157">
        <v>34.783904439768456</v>
      </c>
    </row>
    <row r="77" spans="1:18" s="135" customFormat="1" ht="14.25" customHeight="1">
      <c r="C77" s="188"/>
      <c r="D77" s="188"/>
      <c r="E77" s="157">
        <f>SUM(E70:E76)</f>
        <v>115.77523112</v>
      </c>
      <c r="F77" s="157"/>
      <c r="G77" s="157"/>
      <c r="H77" s="157"/>
      <c r="I77" s="276"/>
      <c r="J77" s="276"/>
      <c r="K77" s="276"/>
      <c r="L77" s="189"/>
      <c r="M77" s="189"/>
      <c r="N77" s="189"/>
      <c r="P77" s="136">
        <f t="shared" si="4"/>
        <v>115775231.12</v>
      </c>
      <c r="Q77" s="157">
        <v>159.64197126932868</v>
      </c>
    </row>
    <row r="78" spans="1:18" s="135" customFormat="1" ht="14.25" customHeight="1" thickBot="1">
      <c r="P78" s="136"/>
    </row>
    <row r="79" spans="1:18" s="135" customFormat="1" ht="12.75">
      <c r="A79" s="135">
        <v>9</v>
      </c>
      <c r="B79" s="135" t="s">
        <v>99</v>
      </c>
      <c r="C79" s="202" t="s">
        <v>41</v>
      </c>
      <c r="D79" s="149"/>
      <c r="E79" s="149"/>
      <c r="F79" s="190"/>
      <c r="G79" s="191"/>
      <c r="H79" s="192"/>
      <c r="I79" s="190"/>
      <c r="J79" s="191"/>
      <c r="K79" s="192"/>
      <c r="L79" s="193"/>
      <c r="M79" s="191"/>
      <c r="N79" s="192"/>
      <c r="P79" s="136"/>
    </row>
    <row r="80" spans="1:18" s="135" customFormat="1" ht="12.75">
      <c r="C80" s="211" t="s">
        <v>130</v>
      </c>
      <c r="D80" s="159"/>
      <c r="E80" s="159"/>
      <c r="F80" s="194"/>
      <c r="G80" s="195"/>
      <c r="H80" s="196"/>
      <c r="I80" s="194"/>
      <c r="J80" s="195"/>
      <c r="K80" s="196"/>
      <c r="L80" s="197"/>
      <c r="M80" s="195"/>
      <c r="N80" s="196"/>
      <c r="P80" s="136"/>
    </row>
    <row r="81" spans="1:18" s="135" customFormat="1" ht="12.75">
      <c r="C81" s="211" t="s">
        <v>4</v>
      </c>
      <c r="D81" s="159"/>
      <c r="E81" s="159"/>
      <c r="F81" s="194"/>
      <c r="G81" s="195"/>
      <c r="H81" s="196"/>
      <c r="I81" s="194"/>
      <c r="J81" s="195"/>
      <c r="K81" s="196"/>
      <c r="L81" s="197"/>
      <c r="M81" s="195"/>
      <c r="N81" s="196"/>
      <c r="P81" s="136"/>
    </row>
    <row r="82" spans="1:18" s="135" customFormat="1" ht="12.75">
      <c r="C82" s="211" t="s">
        <v>5</v>
      </c>
      <c r="D82" s="159"/>
      <c r="E82" s="159"/>
      <c r="F82" s="194"/>
      <c r="G82" s="195"/>
      <c r="H82" s="196"/>
      <c r="I82" s="194"/>
      <c r="J82" s="195"/>
      <c r="K82" s="196"/>
      <c r="L82" s="197"/>
      <c r="M82" s="195"/>
      <c r="N82" s="196"/>
      <c r="P82" s="136"/>
    </row>
    <row r="83" spans="1:18" s="135" customFormat="1" ht="25.5">
      <c r="C83" s="211" t="s">
        <v>39</v>
      </c>
      <c r="D83" s="159"/>
      <c r="E83" s="159"/>
      <c r="F83" s="194"/>
      <c r="G83" s="195"/>
      <c r="H83" s="196"/>
      <c r="I83" s="194"/>
      <c r="J83" s="195"/>
      <c r="K83" s="196"/>
      <c r="L83" s="197"/>
      <c r="M83" s="195"/>
      <c r="N83" s="196"/>
      <c r="P83" s="136"/>
    </row>
    <row r="84" spans="1:18" s="135" customFormat="1" ht="25.5">
      <c r="C84" s="221" t="s">
        <v>1</v>
      </c>
      <c r="D84" s="159"/>
      <c r="E84" s="159"/>
      <c r="F84" s="194"/>
      <c r="G84" s="195"/>
      <c r="H84" s="196"/>
      <c r="I84" s="194"/>
      <c r="J84" s="195"/>
      <c r="K84" s="196"/>
      <c r="L84" s="197"/>
      <c r="M84" s="195"/>
      <c r="N84" s="196"/>
      <c r="P84" s="136"/>
    </row>
    <row r="85" spans="1:18" s="135" customFormat="1" ht="51.75" thickBot="1">
      <c r="C85" s="249" t="s">
        <v>40</v>
      </c>
      <c r="D85" s="180"/>
      <c r="E85" s="180"/>
      <c r="F85" s="198"/>
      <c r="G85" s="199"/>
      <c r="H85" s="200"/>
      <c r="I85" s="198"/>
      <c r="J85" s="199"/>
      <c r="K85" s="200"/>
      <c r="L85" s="201"/>
      <c r="M85" s="199"/>
      <c r="N85" s="200"/>
      <c r="P85" s="136"/>
    </row>
    <row r="86" spans="1:18" s="135" customFormat="1" ht="13.5" thickBot="1">
      <c r="P86" s="136"/>
    </row>
    <row r="87" spans="1:18" s="135" customFormat="1" ht="13.5" thickBot="1">
      <c r="A87" s="135">
        <v>10</v>
      </c>
      <c r="B87" s="135" t="s">
        <v>100</v>
      </c>
      <c r="C87" s="202" t="s">
        <v>41</v>
      </c>
      <c r="D87" s="149"/>
      <c r="E87" s="307">
        <v>1592</v>
      </c>
      <c r="F87" s="308">
        <v>2021</v>
      </c>
      <c r="G87" s="309">
        <v>1724</v>
      </c>
      <c r="H87" s="310">
        <v>1994</v>
      </c>
      <c r="I87" s="308">
        <v>2777</v>
      </c>
      <c r="J87" s="309">
        <v>21371703</v>
      </c>
      <c r="K87" s="310">
        <v>1638</v>
      </c>
      <c r="L87" s="311"/>
      <c r="M87" s="312"/>
      <c r="N87" s="313"/>
      <c r="P87" s="136">
        <f t="shared" ref="P87:P150" si="5">E87*10^6</f>
        <v>1592000000</v>
      </c>
      <c r="Q87" s="157">
        <v>6.21875</v>
      </c>
    </row>
    <row r="88" spans="1:18" s="135" customFormat="1" ht="13.5" thickBot="1">
      <c r="B88" s="135" t="s">
        <v>129</v>
      </c>
      <c r="C88" s="211" t="s">
        <v>130</v>
      </c>
      <c r="D88" s="159"/>
      <c r="E88" s="314">
        <v>0</v>
      </c>
      <c r="F88" s="315">
        <v>0</v>
      </c>
      <c r="G88" s="316">
        <v>0</v>
      </c>
      <c r="H88" s="317">
        <v>0</v>
      </c>
      <c r="I88" s="315">
        <v>0</v>
      </c>
      <c r="J88" s="316">
        <v>0</v>
      </c>
      <c r="K88" s="317">
        <v>0</v>
      </c>
      <c r="L88" s="318"/>
      <c r="M88" s="319"/>
      <c r="N88" s="320"/>
      <c r="P88" s="136">
        <f t="shared" si="5"/>
        <v>0</v>
      </c>
      <c r="Q88" s="157">
        <v>0</v>
      </c>
    </row>
    <row r="89" spans="1:18" s="135" customFormat="1" ht="13.5" thickBot="1">
      <c r="C89" s="211" t="s">
        <v>4</v>
      </c>
      <c r="D89" s="159"/>
      <c r="E89" s="314">
        <v>20487</v>
      </c>
      <c r="F89" s="315">
        <v>19218</v>
      </c>
      <c r="G89" s="316">
        <v>15326</v>
      </c>
      <c r="H89" s="317">
        <v>14360</v>
      </c>
      <c r="I89" s="315">
        <v>16574</v>
      </c>
      <c r="J89" s="316">
        <v>9992</v>
      </c>
      <c r="K89" s="317">
        <v>7040</v>
      </c>
      <c r="L89" s="318"/>
      <c r="M89" s="319"/>
      <c r="N89" s="320"/>
      <c r="P89" s="136">
        <f t="shared" si="5"/>
        <v>20487000000</v>
      </c>
      <c r="Q89" s="157">
        <v>80.02734375</v>
      </c>
    </row>
    <row r="90" spans="1:18" s="135" customFormat="1" ht="13.5" thickBot="1">
      <c r="C90" s="211" t="s">
        <v>5</v>
      </c>
      <c r="D90" s="159"/>
      <c r="E90" s="314">
        <v>0</v>
      </c>
      <c r="F90" s="315">
        <v>0</v>
      </c>
      <c r="G90" s="316">
        <v>0</v>
      </c>
      <c r="H90" s="317">
        <v>0</v>
      </c>
      <c r="I90" s="315">
        <v>0</v>
      </c>
      <c r="J90" s="316">
        <v>0</v>
      </c>
      <c r="K90" s="317">
        <v>0</v>
      </c>
      <c r="L90" s="318"/>
      <c r="M90" s="319"/>
      <c r="N90" s="320"/>
      <c r="P90" s="136">
        <f t="shared" si="5"/>
        <v>0</v>
      </c>
      <c r="Q90" s="157">
        <v>0</v>
      </c>
    </row>
    <row r="91" spans="1:18" s="135" customFormat="1" ht="26.25" thickBot="1">
      <c r="C91" s="211" t="s">
        <v>39</v>
      </c>
      <c r="D91" s="159"/>
      <c r="E91" s="314">
        <v>13664</v>
      </c>
      <c r="F91" s="315">
        <v>13275</v>
      </c>
      <c r="G91" s="316">
        <v>11543</v>
      </c>
      <c r="H91" s="317">
        <v>10836</v>
      </c>
      <c r="I91" s="315">
        <v>12505</v>
      </c>
      <c r="J91" s="316">
        <v>8044</v>
      </c>
      <c r="K91" s="317">
        <v>6407</v>
      </c>
      <c r="L91" s="318"/>
      <c r="M91" s="319"/>
      <c r="N91" s="320"/>
      <c r="P91" s="136">
        <f t="shared" si="5"/>
        <v>13664000000</v>
      </c>
      <c r="Q91" s="157">
        <v>53.375</v>
      </c>
    </row>
    <row r="92" spans="1:18" s="135" customFormat="1" ht="26.25" thickBot="1">
      <c r="C92" s="221" t="s">
        <v>1</v>
      </c>
      <c r="D92" s="159"/>
      <c r="E92" s="314">
        <v>222</v>
      </c>
      <c r="F92" s="315">
        <v>226</v>
      </c>
      <c r="G92" s="316">
        <v>197</v>
      </c>
      <c r="H92" s="317">
        <v>327</v>
      </c>
      <c r="I92" s="315">
        <v>234</v>
      </c>
      <c r="J92" s="316">
        <v>149</v>
      </c>
      <c r="K92" s="317">
        <v>317</v>
      </c>
      <c r="L92" s="318"/>
      <c r="M92" s="319"/>
      <c r="N92" s="320"/>
      <c r="P92" s="136">
        <f t="shared" si="5"/>
        <v>222000000</v>
      </c>
      <c r="Q92" s="157">
        <v>0.8671875</v>
      </c>
    </row>
    <row r="93" spans="1:18" s="135" customFormat="1" ht="51.75" thickBot="1">
      <c r="C93" s="249" t="s">
        <v>40</v>
      </c>
      <c r="D93" s="180"/>
      <c r="E93" s="321">
        <v>3612</v>
      </c>
      <c r="F93" s="322">
        <v>3574</v>
      </c>
      <c r="G93" s="323">
        <v>2161</v>
      </c>
      <c r="H93" s="324">
        <v>2179</v>
      </c>
      <c r="I93" s="322">
        <v>3526</v>
      </c>
      <c r="J93" s="323">
        <v>1272</v>
      </c>
      <c r="K93" s="324">
        <v>1193</v>
      </c>
      <c r="L93" s="325"/>
      <c r="M93" s="326"/>
      <c r="N93" s="327"/>
      <c r="P93" s="136">
        <f t="shared" si="5"/>
        <v>3612000000</v>
      </c>
      <c r="Q93" s="157">
        <v>14.109375</v>
      </c>
    </row>
    <row r="94" spans="1:18" s="135" customFormat="1" ht="12.75">
      <c r="C94" s="188"/>
      <c r="E94" s="289">
        <f>SUM(E87:E93)</f>
        <v>39577</v>
      </c>
      <c r="F94" s="289"/>
      <c r="G94" s="289"/>
      <c r="H94" s="289"/>
      <c r="I94" s="289"/>
      <c r="J94" s="289"/>
      <c r="K94" s="289"/>
      <c r="L94" s="328"/>
      <c r="M94" s="328"/>
      <c r="N94" s="328"/>
      <c r="P94" s="136">
        <f t="shared" si="5"/>
        <v>39577000000</v>
      </c>
      <c r="Q94" s="157">
        <v>154.59765625</v>
      </c>
    </row>
    <row r="95" spans="1:18" s="135" customFormat="1" ht="13.5" thickBot="1">
      <c r="P95" s="136"/>
    </row>
    <row r="96" spans="1:18" s="135" customFormat="1" ht="13.5" thickBot="1">
      <c r="A96" s="135">
        <v>11</v>
      </c>
      <c r="B96" s="135" t="s">
        <v>101</v>
      </c>
      <c r="C96" s="202" t="s">
        <v>41</v>
      </c>
      <c r="D96" s="151"/>
      <c r="E96" s="329">
        <v>214</v>
      </c>
      <c r="F96" s="330">
        <v>217.8</v>
      </c>
      <c r="G96" s="331">
        <v>202.3</v>
      </c>
      <c r="H96" s="332">
        <v>190.3</v>
      </c>
      <c r="I96" s="330">
        <v>217.4</v>
      </c>
      <c r="J96" s="331">
        <v>177.2</v>
      </c>
      <c r="K96" s="332">
        <v>141.5</v>
      </c>
      <c r="L96" s="333">
        <v>198</v>
      </c>
      <c r="M96" s="334">
        <v>118.8</v>
      </c>
      <c r="N96" s="335">
        <v>54.8</v>
      </c>
      <c r="P96" s="136">
        <f t="shared" si="5"/>
        <v>214000000</v>
      </c>
      <c r="Q96" s="157">
        <v>163.23417238749047</v>
      </c>
      <c r="R96" s="157"/>
    </row>
    <row r="97" spans="1:18" s="135" customFormat="1" ht="13.5" thickBot="1">
      <c r="B97" s="135" t="s">
        <v>129</v>
      </c>
      <c r="C97" s="211" t="s">
        <v>130</v>
      </c>
      <c r="D97" s="161"/>
      <c r="E97" s="336">
        <v>0</v>
      </c>
      <c r="F97" s="337">
        <v>0</v>
      </c>
      <c r="G97" s="338">
        <v>0</v>
      </c>
      <c r="H97" s="339">
        <v>0</v>
      </c>
      <c r="I97" s="337">
        <v>0</v>
      </c>
      <c r="J97" s="338">
        <v>0</v>
      </c>
      <c r="K97" s="339">
        <v>0</v>
      </c>
      <c r="L97" s="340">
        <v>0</v>
      </c>
      <c r="M97" s="341">
        <v>0</v>
      </c>
      <c r="N97" s="342">
        <v>0</v>
      </c>
      <c r="P97" s="136">
        <f t="shared" si="5"/>
        <v>0</v>
      </c>
      <c r="Q97" s="157">
        <v>0</v>
      </c>
      <c r="R97" s="157"/>
    </row>
    <row r="98" spans="1:18" s="135" customFormat="1" ht="13.5" thickBot="1">
      <c r="A98" s="137" t="s">
        <v>136</v>
      </c>
      <c r="C98" s="211" t="s">
        <v>4</v>
      </c>
      <c r="D98" s="161"/>
      <c r="E98" s="336">
        <v>0</v>
      </c>
      <c r="F98" s="337">
        <v>0</v>
      </c>
      <c r="G98" s="338">
        <v>0</v>
      </c>
      <c r="H98" s="339">
        <v>0</v>
      </c>
      <c r="I98" s="337">
        <v>0</v>
      </c>
      <c r="J98" s="338">
        <v>0</v>
      </c>
      <c r="K98" s="339">
        <v>0</v>
      </c>
      <c r="L98" s="340">
        <v>0</v>
      </c>
      <c r="M98" s="341">
        <v>0</v>
      </c>
      <c r="N98" s="342">
        <v>0</v>
      </c>
      <c r="P98" s="136">
        <f t="shared" si="5"/>
        <v>0</v>
      </c>
      <c r="Q98" s="157">
        <v>0</v>
      </c>
      <c r="R98" s="157"/>
    </row>
    <row r="99" spans="1:18" s="135" customFormat="1" ht="13.5" thickBot="1">
      <c r="C99" s="211" t="s">
        <v>5</v>
      </c>
      <c r="D99" s="161"/>
      <c r="E99" s="336">
        <v>0</v>
      </c>
      <c r="F99" s="337">
        <v>0</v>
      </c>
      <c r="G99" s="338">
        <v>0</v>
      </c>
      <c r="H99" s="339">
        <v>0</v>
      </c>
      <c r="I99" s="337">
        <v>0</v>
      </c>
      <c r="J99" s="338">
        <v>0</v>
      </c>
      <c r="K99" s="339">
        <v>0</v>
      </c>
      <c r="L99" s="340">
        <v>0</v>
      </c>
      <c r="M99" s="341">
        <v>0</v>
      </c>
      <c r="N99" s="342">
        <v>0</v>
      </c>
      <c r="P99" s="136">
        <f t="shared" si="5"/>
        <v>0</v>
      </c>
      <c r="Q99" s="157">
        <v>0</v>
      </c>
      <c r="R99" s="157"/>
    </row>
    <row r="100" spans="1:18" s="135" customFormat="1" ht="26.25" thickBot="1">
      <c r="C100" s="211" t="s">
        <v>39</v>
      </c>
      <c r="D100" s="161"/>
      <c r="E100" s="336">
        <v>55.9</v>
      </c>
      <c r="F100" s="337">
        <v>56.9</v>
      </c>
      <c r="G100" s="338">
        <v>59.6</v>
      </c>
      <c r="H100" s="339">
        <v>60.7</v>
      </c>
      <c r="I100" s="337">
        <v>56.7</v>
      </c>
      <c r="J100" s="338">
        <v>63.5</v>
      </c>
      <c r="K100" s="339">
        <v>66.599999999999994</v>
      </c>
      <c r="L100" s="340">
        <v>51.6</v>
      </c>
      <c r="M100" s="341">
        <v>63.1</v>
      </c>
      <c r="N100" s="342">
        <v>61.1</v>
      </c>
      <c r="P100" s="136">
        <f t="shared" si="5"/>
        <v>55900000</v>
      </c>
      <c r="Q100" s="157">
        <v>42.639206712433257</v>
      </c>
      <c r="R100" s="157"/>
    </row>
    <row r="101" spans="1:18" s="135" customFormat="1" ht="26.25" thickBot="1">
      <c r="C101" s="211" t="s">
        <v>1</v>
      </c>
      <c r="D101" s="161"/>
      <c r="E101" s="336">
        <v>13</v>
      </c>
      <c r="F101" s="337">
        <v>12.9</v>
      </c>
      <c r="G101" s="338">
        <v>12.8</v>
      </c>
      <c r="H101" s="339">
        <v>12.6</v>
      </c>
      <c r="I101" s="337">
        <v>12.8</v>
      </c>
      <c r="J101" s="338">
        <v>12.6</v>
      </c>
      <c r="K101" s="339">
        <v>12</v>
      </c>
      <c r="L101" s="340">
        <v>11.4</v>
      </c>
      <c r="M101" s="341">
        <v>10.9</v>
      </c>
      <c r="N101" s="342">
        <v>9.1999999999999993</v>
      </c>
      <c r="P101" s="136">
        <f t="shared" si="5"/>
        <v>13000000</v>
      </c>
      <c r="Q101" s="157">
        <v>9.9160945842868031</v>
      </c>
      <c r="R101" s="157"/>
    </row>
    <row r="102" spans="1:18" s="135" customFormat="1" ht="51.75" thickBot="1">
      <c r="C102" s="249" t="s">
        <v>40</v>
      </c>
      <c r="D102" s="182"/>
      <c r="E102" s="321">
        <v>9.8000000000000007</v>
      </c>
      <c r="F102" s="322">
        <v>10</v>
      </c>
      <c r="G102" s="323">
        <v>9.8000000000000007</v>
      </c>
      <c r="H102" s="324">
        <v>9.5</v>
      </c>
      <c r="I102" s="322">
        <v>10</v>
      </c>
      <c r="J102" s="323">
        <v>9.4</v>
      </c>
      <c r="K102" s="324">
        <v>8.6999999999999993</v>
      </c>
      <c r="L102" s="343">
        <v>9.1</v>
      </c>
      <c r="M102" s="344">
        <v>7.8</v>
      </c>
      <c r="N102" s="345">
        <v>5.9</v>
      </c>
      <c r="P102" s="136">
        <f t="shared" si="5"/>
        <v>9800000</v>
      </c>
      <c r="Q102" s="157">
        <v>7.4752097635392829</v>
      </c>
      <c r="R102" s="157"/>
    </row>
    <row r="103" spans="1:18" s="135" customFormat="1" ht="12.75">
      <c r="C103" s="188"/>
      <c r="E103" s="135">
        <f>SUM(E96:E102)</f>
        <v>292.7</v>
      </c>
      <c r="P103" s="136">
        <f t="shared" si="5"/>
        <v>292700000</v>
      </c>
      <c r="Q103" s="157">
        <v>223.2646834477498</v>
      </c>
      <c r="R103" s="157"/>
    </row>
    <row r="104" spans="1:18" s="135" customFormat="1" ht="13.5" thickBot="1">
      <c r="P104" s="136"/>
    </row>
    <row r="105" spans="1:18" s="135" customFormat="1" ht="25.5">
      <c r="A105" s="135">
        <v>12</v>
      </c>
      <c r="B105" s="135" t="s">
        <v>102</v>
      </c>
      <c r="C105" s="202" t="s">
        <v>137</v>
      </c>
      <c r="D105" s="151"/>
      <c r="E105" s="346">
        <v>1110.4000000000001</v>
      </c>
      <c r="F105" s="347">
        <v>1053.5</v>
      </c>
      <c r="G105" s="348">
        <v>1008.3</v>
      </c>
      <c r="H105" s="349">
        <v>940.6</v>
      </c>
      <c r="I105" s="350">
        <v>939.7</v>
      </c>
      <c r="J105" s="292">
        <v>818.9</v>
      </c>
      <c r="K105" s="293">
        <v>637.6</v>
      </c>
      <c r="L105" s="351">
        <v>749.6</v>
      </c>
      <c r="M105" s="292">
        <v>524.79999999999995</v>
      </c>
      <c r="N105" s="293">
        <v>187.4</v>
      </c>
      <c r="P105" s="136">
        <f t="shared" si="5"/>
        <v>1110400000</v>
      </c>
      <c r="Q105" s="157">
        <v>99.658948124214689</v>
      </c>
    </row>
    <row r="106" spans="1:18" s="135" customFormat="1" ht="12.75">
      <c r="B106" s="135" t="s">
        <v>129</v>
      </c>
      <c r="C106" s="211" t="s">
        <v>4</v>
      </c>
      <c r="D106" s="161"/>
      <c r="E106" s="352">
        <v>118.7</v>
      </c>
      <c r="F106" s="353">
        <v>112.7</v>
      </c>
      <c r="G106" s="354">
        <v>107.8</v>
      </c>
      <c r="H106" s="355">
        <v>100.6</v>
      </c>
      <c r="I106" s="356">
        <v>100.5</v>
      </c>
      <c r="J106" s="301">
        <v>87.6</v>
      </c>
      <c r="K106" s="302">
        <v>68.7</v>
      </c>
      <c r="L106" s="357">
        <v>80.2</v>
      </c>
      <c r="M106" s="301">
        <v>56.1</v>
      </c>
      <c r="N106" s="302">
        <v>20</v>
      </c>
      <c r="P106" s="136">
        <f t="shared" si="5"/>
        <v>118700000</v>
      </c>
      <c r="Q106" s="157">
        <v>10.653383593609766</v>
      </c>
    </row>
    <row r="107" spans="1:18" s="135" customFormat="1" ht="12.75">
      <c r="C107" s="211" t="s">
        <v>5</v>
      </c>
      <c r="D107" s="161"/>
      <c r="E107" s="352">
        <v>29.2</v>
      </c>
      <c r="F107" s="353">
        <v>27.7</v>
      </c>
      <c r="G107" s="354">
        <v>26.6</v>
      </c>
      <c r="H107" s="355">
        <v>24.8</v>
      </c>
      <c r="I107" s="356">
        <v>24.7</v>
      </c>
      <c r="J107" s="301">
        <v>21.6</v>
      </c>
      <c r="K107" s="302">
        <v>16.8</v>
      </c>
      <c r="L107" s="357">
        <v>19.7</v>
      </c>
      <c r="M107" s="301">
        <v>13.8</v>
      </c>
      <c r="N107" s="302">
        <v>4.9000000000000004</v>
      </c>
      <c r="P107" s="136">
        <f t="shared" si="5"/>
        <v>29200000</v>
      </c>
      <c r="Q107" s="157">
        <v>2.6207144139292766</v>
      </c>
    </row>
    <row r="108" spans="1:18" s="135" customFormat="1" ht="25.5">
      <c r="C108" s="211" t="s">
        <v>39</v>
      </c>
      <c r="D108" s="161"/>
      <c r="E108" s="352">
        <v>0.4</v>
      </c>
      <c r="F108" s="353">
        <v>0.3</v>
      </c>
      <c r="G108" s="354">
        <v>0.3</v>
      </c>
      <c r="H108" s="355">
        <v>0.3</v>
      </c>
      <c r="I108" s="356">
        <v>0.3</v>
      </c>
      <c r="J108" s="301">
        <v>0.3</v>
      </c>
      <c r="K108" s="302">
        <v>0.2</v>
      </c>
      <c r="L108" s="357">
        <v>0.2</v>
      </c>
      <c r="M108" s="301">
        <v>0.2</v>
      </c>
      <c r="N108" s="302">
        <v>0.1</v>
      </c>
      <c r="P108" s="136">
        <f t="shared" si="5"/>
        <v>400000</v>
      </c>
      <c r="Q108" s="157">
        <v>3.5900197451085983E-2</v>
      </c>
    </row>
    <row r="109" spans="1:18" s="135" customFormat="1" ht="25.5">
      <c r="C109" s="221" t="s">
        <v>1</v>
      </c>
      <c r="D109" s="161"/>
      <c r="E109" s="352"/>
      <c r="F109" s="353"/>
      <c r="G109" s="354"/>
      <c r="H109" s="355"/>
      <c r="I109" s="356"/>
      <c r="J109" s="301"/>
      <c r="K109" s="302"/>
      <c r="L109" s="357"/>
      <c r="M109" s="301"/>
      <c r="N109" s="302"/>
      <c r="P109" s="136">
        <f t="shared" si="5"/>
        <v>0</v>
      </c>
      <c r="Q109" s="157">
        <v>0</v>
      </c>
    </row>
    <row r="110" spans="1:18" s="135" customFormat="1" ht="51.75" thickBot="1">
      <c r="C110" s="249" t="s">
        <v>40</v>
      </c>
      <c r="D110" s="182"/>
      <c r="E110" s="358">
        <v>160.9</v>
      </c>
      <c r="F110" s="359">
        <v>152.6</v>
      </c>
      <c r="G110" s="360">
        <v>154.80000000000001</v>
      </c>
      <c r="H110" s="361">
        <v>158</v>
      </c>
      <c r="I110" s="362">
        <v>136.1</v>
      </c>
      <c r="J110" s="305">
        <v>144.69999999999999</v>
      </c>
      <c r="K110" s="306">
        <v>157.5</v>
      </c>
      <c r="L110" s="363">
        <v>108.6</v>
      </c>
      <c r="M110" s="305">
        <v>136.80000000000001</v>
      </c>
      <c r="N110" s="306">
        <v>179.2</v>
      </c>
      <c r="P110" s="136">
        <f t="shared" si="5"/>
        <v>160900000</v>
      </c>
      <c r="Q110" s="157">
        <v>14.440854424699335</v>
      </c>
    </row>
    <row r="111" spans="1:18" s="135" customFormat="1" ht="12.75">
      <c r="C111" s="188"/>
      <c r="E111" s="364">
        <f>SUM(E105:E110)</f>
        <v>1419.6000000000004</v>
      </c>
      <c r="F111" s="364"/>
      <c r="G111" s="364"/>
      <c r="H111" s="364"/>
      <c r="I111" s="364"/>
      <c r="J111" s="364"/>
      <c r="K111" s="364"/>
      <c r="L111" s="364"/>
      <c r="M111" s="364"/>
      <c r="N111" s="364"/>
      <c r="P111" s="136">
        <f t="shared" si="5"/>
        <v>1419600000.0000005</v>
      </c>
      <c r="Q111" s="157">
        <v>127.40980075390419</v>
      </c>
    </row>
    <row r="112" spans="1:18" s="135" customFormat="1" ht="13.5" thickBot="1">
      <c r="P112" s="136"/>
    </row>
    <row r="113" spans="1:17" s="135" customFormat="1" ht="12.75">
      <c r="A113" s="135">
        <v>13</v>
      </c>
      <c r="B113" s="135" t="s">
        <v>103</v>
      </c>
      <c r="C113" s="202" t="s">
        <v>41</v>
      </c>
      <c r="D113" s="149"/>
      <c r="E113" s="365">
        <v>63990.390000000007</v>
      </c>
      <c r="F113" s="365">
        <v>62989.170000000006</v>
      </c>
      <c r="G113" s="366">
        <v>62809.350000000006</v>
      </c>
      <c r="H113" s="366">
        <v>59727.990000000005</v>
      </c>
      <c r="I113" s="367">
        <v>61003.380000000005</v>
      </c>
      <c r="J113" s="368">
        <v>60463.920000000006</v>
      </c>
      <c r="K113" s="369">
        <v>43058.01</v>
      </c>
      <c r="L113" s="370">
        <v>57463.590000000004</v>
      </c>
      <c r="M113" s="368">
        <v>56502.33</v>
      </c>
      <c r="N113" s="369">
        <v>16983</v>
      </c>
      <c r="P113" s="136">
        <f t="shared" si="5"/>
        <v>63990390000.000008</v>
      </c>
      <c r="Q113" s="157">
        <v>298.56011757570104</v>
      </c>
    </row>
    <row r="114" spans="1:17" s="135" customFormat="1" ht="12.75">
      <c r="B114" s="135" t="s">
        <v>129</v>
      </c>
      <c r="C114" s="211" t="s">
        <v>130</v>
      </c>
      <c r="D114" s="159"/>
      <c r="E114" s="161">
        <v>0</v>
      </c>
      <c r="F114" s="161">
        <v>0</v>
      </c>
      <c r="G114" s="162">
        <v>0</v>
      </c>
      <c r="H114" s="162">
        <v>0</v>
      </c>
      <c r="I114" s="163">
        <v>0</v>
      </c>
      <c r="J114" s="164">
        <v>0</v>
      </c>
      <c r="K114" s="165">
        <v>0</v>
      </c>
      <c r="L114" s="166">
        <v>0</v>
      </c>
      <c r="M114" s="164">
        <v>0</v>
      </c>
      <c r="N114" s="165">
        <v>0</v>
      </c>
      <c r="P114" s="136">
        <f t="shared" si="5"/>
        <v>0</v>
      </c>
      <c r="Q114" s="157">
        <v>0</v>
      </c>
    </row>
    <row r="115" spans="1:17" s="135" customFormat="1" ht="12.75">
      <c r="C115" s="211" t="s">
        <v>4</v>
      </c>
      <c r="D115" s="159"/>
      <c r="E115" s="161">
        <v>0</v>
      </c>
      <c r="F115" s="161">
        <v>0</v>
      </c>
      <c r="G115" s="162">
        <v>0</v>
      </c>
      <c r="H115" s="162">
        <v>0</v>
      </c>
      <c r="I115" s="163">
        <v>0</v>
      </c>
      <c r="J115" s="164">
        <v>0</v>
      </c>
      <c r="K115" s="165">
        <v>0</v>
      </c>
      <c r="L115" s="166">
        <v>0</v>
      </c>
      <c r="M115" s="164">
        <v>0</v>
      </c>
      <c r="N115" s="165">
        <v>0</v>
      </c>
      <c r="P115" s="136">
        <f t="shared" si="5"/>
        <v>0</v>
      </c>
      <c r="Q115" s="157">
        <v>0</v>
      </c>
    </row>
    <row r="116" spans="1:17" s="135" customFormat="1" ht="12.75">
      <c r="C116" s="211" t="s">
        <v>5</v>
      </c>
      <c r="D116" s="159"/>
      <c r="E116" s="161">
        <v>0</v>
      </c>
      <c r="F116" s="161">
        <v>0</v>
      </c>
      <c r="G116" s="162">
        <v>0</v>
      </c>
      <c r="H116" s="162">
        <v>0</v>
      </c>
      <c r="I116" s="163">
        <v>0</v>
      </c>
      <c r="J116" s="164">
        <v>0</v>
      </c>
      <c r="K116" s="165">
        <v>0</v>
      </c>
      <c r="L116" s="166">
        <v>0</v>
      </c>
      <c r="M116" s="164">
        <v>0</v>
      </c>
      <c r="N116" s="165">
        <v>0</v>
      </c>
      <c r="P116" s="136">
        <f t="shared" si="5"/>
        <v>0</v>
      </c>
      <c r="Q116" s="157">
        <v>0</v>
      </c>
    </row>
    <row r="117" spans="1:17" s="135" customFormat="1" ht="25.5">
      <c r="C117" s="211" t="s">
        <v>39</v>
      </c>
      <c r="D117" s="159"/>
      <c r="E117" s="371">
        <v>0</v>
      </c>
      <c r="F117" s="168">
        <v>0</v>
      </c>
      <c r="G117" s="169">
        <v>0</v>
      </c>
      <c r="H117" s="169">
        <v>0</v>
      </c>
      <c r="I117" s="170">
        <v>0</v>
      </c>
      <c r="J117" s="171">
        <v>0</v>
      </c>
      <c r="K117" s="172">
        <v>0</v>
      </c>
      <c r="L117" s="173">
        <v>0</v>
      </c>
      <c r="M117" s="171">
        <v>0</v>
      </c>
      <c r="N117" s="172">
        <v>0</v>
      </c>
      <c r="P117" s="136">
        <f t="shared" si="5"/>
        <v>0</v>
      </c>
      <c r="Q117" s="157">
        <v>0</v>
      </c>
    </row>
    <row r="118" spans="1:17" s="135" customFormat="1" ht="25.5">
      <c r="C118" s="221" t="s">
        <v>1</v>
      </c>
      <c r="D118" s="159"/>
      <c r="E118" s="161">
        <v>1125</v>
      </c>
      <c r="F118" s="161">
        <v>1123</v>
      </c>
      <c r="G118" s="162">
        <v>1123</v>
      </c>
      <c r="H118" s="162">
        <v>1123</v>
      </c>
      <c r="I118" s="175">
        <v>1121</v>
      </c>
      <c r="J118" s="176">
        <v>1121</v>
      </c>
      <c r="K118" s="177">
        <v>1121</v>
      </c>
      <c r="L118" s="178">
        <v>1078</v>
      </c>
      <c r="M118" s="176">
        <v>810</v>
      </c>
      <c r="N118" s="177">
        <v>234</v>
      </c>
      <c r="P118" s="136">
        <f t="shared" si="5"/>
        <v>1125000000</v>
      </c>
      <c r="Q118" s="157">
        <v>5.2489152241870016</v>
      </c>
    </row>
    <row r="119" spans="1:17" s="135" customFormat="1" ht="51.75" thickBot="1">
      <c r="C119" s="249" t="s">
        <v>40</v>
      </c>
      <c r="D119" s="180"/>
      <c r="E119" s="182">
        <v>915</v>
      </c>
      <c r="F119" s="182">
        <v>992</v>
      </c>
      <c r="G119" s="183">
        <v>1037</v>
      </c>
      <c r="H119" s="183">
        <v>992</v>
      </c>
      <c r="I119" s="184">
        <v>1146</v>
      </c>
      <c r="J119" s="185">
        <v>1281</v>
      </c>
      <c r="K119" s="186">
        <v>1146</v>
      </c>
      <c r="L119" s="187">
        <v>1453</v>
      </c>
      <c r="M119" s="185">
        <v>1766</v>
      </c>
      <c r="N119" s="186">
        <v>1453</v>
      </c>
      <c r="P119" s="136">
        <f t="shared" si="5"/>
        <v>915000000</v>
      </c>
      <c r="Q119" s="157">
        <v>4.2691177156720945</v>
      </c>
    </row>
    <row r="120" spans="1:17" s="135" customFormat="1" ht="12.75">
      <c r="C120" s="188"/>
      <c r="E120" s="372">
        <f>SUM(E113:E119)</f>
        <v>66030.390000000014</v>
      </c>
      <c r="I120" s="189"/>
      <c r="J120" s="189"/>
      <c r="K120" s="189"/>
      <c r="L120" s="189"/>
      <c r="M120" s="189"/>
      <c r="N120" s="189"/>
      <c r="P120" s="136">
        <f t="shared" si="5"/>
        <v>66030390000.000015</v>
      </c>
      <c r="Q120" s="157">
        <v>308.0781505155602</v>
      </c>
    </row>
    <row r="121" spans="1:17" s="135" customFormat="1" ht="13.5" thickBot="1">
      <c r="P121" s="136"/>
    </row>
    <row r="122" spans="1:17" s="135" customFormat="1" ht="12.75">
      <c r="A122" s="135">
        <v>14</v>
      </c>
      <c r="B122" s="135" t="s">
        <v>104</v>
      </c>
      <c r="C122" s="202" t="s">
        <v>41</v>
      </c>
      <c r="D122" s="151"/>
      <c r="E122" s="373">
        <v>47095</v>
      </c>
      <c r="F122" s="374">
        <v>41964</v>
      </c>
      <c r="G122" s="375">
        <v>44304</v>
      </c>
      <c r="H122" s="376">
        <v>43496</v>
      </c>
      <c r="I122" s="374">
        <v>33553</v>
      </c>
      <c r="J122" s="375">
        <v>37211</v>
      </c>
      <c r="K122" s="376">
        <v>34563</v>
      </c>
      <c r="L122" s="374">
        <v>21973</v>
      </c>
      <c r="M122" s="375">
        <v>24236</v>
      </c>
      <c r="N122" s="376">
        <v>17453</v>
      </c>
      <c r="P122" s="136">
        <f t="shared" si="5"/>
        <v>47095000000</v>
      </c>
      <c r="Q122" s="157">
        <v>223.67077485692573</v>
      </c>
    </row>
    <row r="123" spans="1:17" s="135" customFormat="1" ht="12.75">
      <c r="B123" s="135" t="s">
        <v>129</v>
      </c>
      <c r="C123" s="211" t="s">
        <v>130</v>
      </c>
      <c r="D123" s="161"/>
      <c r="E123" s="377"/>
      <c r="F123" s="378"/>
      <c r="G123" s="379"/>
      <c r="H123" s="380"/>
      <c r="I123" s="378"/>
      <c r="J123" s="379"/>
      <c r="K123" s="380"/>
      <c r="L123" s="378"/>
      <c r="M123" s="379"/>
      <c r="N123" s="380"/>
      <c r="P123" s="136">
        <f t="shared" si="5"/>
        <v>0</v>
      </c>
      <c r="Q123" s="157">
        <v>0</v>
      </c>
    </row>
    <row r="124" spans="1:17" s="135" customFormat="1" ht="12.75">
      <c r="C124" s="211" t="s">
        <v>4</v>
      </c>
      <c r="D124" s="161"/>
      <c r="E124" s="377"/>
      <c r="F124" s="378"/>
      <c r="G124" s="379"/>
      <c r="H124" s="380"/>
      <c r="I124" s="378"/>
      <c r="J124" s="379"/>
      <c r="K124" s="380"/>
      <c r="L124" s="378"/>
      <c r="M124" s="379"/>
      <c r="N124" s="380"/>
      <c r="P124" s="136">
        <f t="shared" si="5"/>
        <v>0</v>
      </c>
      <c r="Q124" s="157">
        <v>0</v>
      </c>
    </row>
    <row r="125" spans="1:17" s="135" customFormat="1" ht="12.75">
      <c r="C125" s="211" t="s">
        <v>5</v>
      </c>
      <c r="D125" s="161"/>
      <c r="E125" s="377"/>
      <c r="F125" s="378"/>
      <c r="G125" s="379"/>
      <c r="H125" s="380"/>
      <c r="I125" s="378"/>
      <c r="J125" s="379"/>
      <c r="K125" s="380"/>
      <c r="L125" s="378"/>
      <c r="M125" s="379"/>
      <c r="N125" s="380"/>
      <c r="P125" s="136">
        <f t="shared" si="5"/>
        <v>0</v>
      </c>
      <c r="Q125" s="157">
        <v>0</v>
      </c>
    </row>
    <row r="126" spans="1:17" s="135" customFormat="1" ht="25.5">
      <c r="C126" s="211" t="s">
        <v>39</v>
      </c>
      <c r="D126" s="161"/>
      <c r="E126" s="377"/>
      <c r="F126" s="378"/>
      <c r="G126" s="379"/>
      <c r="H126" s="380"/>
      <c r="I126" s="378"/>
      <c r="J126" s="379"/>
      <c r="K126" s="380"/>
      <c r="L126" s="378"/>
      <c r="M126" s="379"/>
      <c r="N126" s="380"/>
      <c r="P126" s="136">
        <f t="shared" si="5"/>
        <v>0</v>
      </c>
      <c r="Q126" s="157">
        <v>0</v>
      </c>
    </row>
    <row r="127" spans="1:17" s="135" customFormat="1" ht="25.5">
      <c r="C127" s="221" t="s">
        <v>1</v>
      </c>
      <c r="D127" s="161"/>
      <c r="E127" s="377"/>
      <c r="F127" s="378"/>
      <c r="G127" s="379"/>
      <c r="H127" s="380"/>
      <c r="I127" s="378"/>
      <c r="J127" s="379"/>
      <c r="K127" s="380"/>
      <c r="L127" s="378"/>
      <c r="M127" s="379"/>
      <c r="N127" s="380"/>
      <c r="P127" s="136">
        <f t="shared" si="5"/>
        <v>0</v>
      </c>
      <c r="Q127" s="157">
        <v>0</v>
      </c>
    </row>
    <row r="128" spans="1:17" s="135" customFormat="1" ht="51.75" thickBot="1">
      <c r="C128" s="249" t="s">
        <v>40</v>
      </c>
      <c r="D128" s="182"/>
      <c r="E128" s="381">
        <v>843</v>
      </c>
      <c r="F128" s="382" t="s">
        <v>138</v>
      </c>
      <c r="G128" s="383">
        <v>870</v>
      </c>
      <c r="H128" s="384">
        <v>961</v>
      </c>
      <c r="I128" s="382" t="s">
        <v>138</v>
      </c>
      <c r="J128" s="383">
        <v>1089</v>
      </c>
      <c r="K128" s="384">
        <v>1384</v>
      </c>
      <c r="L128" s="382" t="s">
        <v>138</v>
      </c>
      <c r="M128" s="383">
        <v>1549</v>
      </c>
      <c r="N128" s="384">
        <v>2292</v>
      </c>
      <c r="P128" s="136">
        <f t="shared" si="5"/>
        <v>843000000</v>
      </c>
      <c r="Q128" s="157">
        <v>4.0037044952625207</v>
      </c>
    </row>
    <row r="129" spans="1:17" s="135" customFormat="1" ht="12.75">
      <c r="C129" s="188"/>
      <c r="E129" s="289">
        <f>SUM(E122:E128)</f>
        <v>47938</v>
      </c>
      <c r="F129" s="289"/>
      <c r="G129" s="289"/>
      <c r="H129" s="289"/>
      <c r="I129" s="289"/>
      <c r="J129" s="289"/>
      <c r="K129" s="289"/>
      <c r="L129" s="328"/>
      <c r="M129" s="328"/>
      <c r="N129" s="328"/>
      <c r="P129" s="136">
        <f t="shared" si="5"/>
        <v>47938000000</v>
      </c>
      <c r="Q129" s="157">
        <v>227.67447935218826</v>
      </c>
    </row>
    <row r="130" spans="1:17" s="135" customFormat="1" ht="13.5" thickBot="1">
      <c r="P130" s="136"/>
    </row>
    <row r="131" spans="1:17" s="135" customFormat="1" ht="12.75">
      <c r="A131" s="135">
        <v>15</v>
      </c>
      <c r="B131" s="135" t="s">
        <v>105</v>
      </c>
      <c r="C131" s="202" t="s">
        <v>41</v>
      </c>
      <c r="D131" s="149"/>
      <c r="E131" s="385">
        <v>40.721871092417864</v>
      </c>
      <c r="F131" s="385">
        <v>40.535739456632939</v>
      </c>
      <c r="G131" s="386">
        <v>41.525520063658064</v>
      </c>
      <c r="H131" s="386">
        <v>41.279981811981351</v>
      </c>
      <c r="I131" s="387">
        <v>39.115931567579857</v>
      </c>
      <c r="J131" s="388">
        <v>37.88589893416836</v>
      </c>
      <c r="K131" s="389">
        <v>35.803742664708565</v>
      </c>
      <c r="L131" s="390">
        <v>33.362282596339661</v>
      </c>
      <c r="M131" s="388">
        <v>32.068338159588627</v>
      </c>
      <c r="N131" s="389">
        <v>27.610159770686501</v>
      </c>
      <c r="P131" s="136">
        <f t="shared" si="5"/>
        <v>40721871.092417866</v>
      </c>
      <c r="Q131" s="157">
        <v>0.16159472655721374</v>
      </c>
    </row>
    <row r="132" spans="1:17" s="135" customFormat="1" ht="12.75">
      <c r="B132" s="135" t="s">
        <v>129</v>
      </c>
      <c r="C132" s="211" t="s">
        <v>130</v>
      </c>
      <c r="D132" s="159"/>
      <c r="E132" s="391">
        <v>104.85881806297603</v>
      </c>
      <c r="F132" s="391">
        <v>104.37952910082986</v>
      </c>
      <c r="G132" s="392">
        <v>106.92821416391953</v>
      </c>
      <c r="H132" s="392">
        <v>106.29595316585201</v>
      </c>
      <c r="I132" s="393">
        <v>100.72352378651816</v>
      </c>
      <c r="J132" s="394">
        <v>97.556189755483544</v>
      </c>
      <c r="K132" s="395">
        <v>92.194637361624572</v>
      </c>
      <c r="L132" s="396">
        <v>85.907877685574647</v>
      </c>
      <c r="M132" s="394">
        <v>82.575970760940734</v>
      </c>
      <c r="N132" s="395">
        <v>71.096161409517762</v>
      </c>
      <c r="P132" s="136">
        <f t="shared" si="5"/>
        <v>104858818.06297603</v>
      </c>
      <c r="Q132" s="157">
        <v>0.41610642088482552</v>
      </c>
    </row>
    <row r="133" spans="1:17" s="135" customFormat="1" ht="12.75">
      <c r="C133" s="211" t="s">
        <v>4</v>
      </c>
      <c r="D133" s="159"/>
      <c r="E133" s="391">
        <v>1228.7824602137091</v>
      </c>
      <c r="F133" s="391">
        <v>0</v>
      </c>
      <c r="G133" s="392">
        <v>0</v>
      </c>
      <c r="H133" s="392">
        <v>0</v>
      </c>
      <c r="I133" s="393">
        <v>0</v>
      </c>
      <c r="J133" s="394">
        <v>0</v>
      </c>
      <c r="K133" s="395">
        <v>0</v>
      </c>
      <c r="L133" s="396">
        <v>0</v>
      </c>
      <c r="M133" s="394">
        <v>0</v>
      </c>
      <c r="N133" s="395">
        <v>0</v>
      </c>
      <c r="P133" s="136">
        <f t="shared" si="5"/>
        <v>1228782460.2137091</v>
      </c>
      <c r="Q133" s="157">
        <v>4.8761208738639255</v>
      </c>
    </row>
    <row r="134" spans="1:17" s="135" customFormat="1" ht="12.75">
      <c r="C134" s="211" t="s">
        <v>5</v>
      </c>
      <c r="D134" s="159"/>
      <c r="E134" s="391">
        <v>5.090233886552233</v>
      </c>
      <c r="F134" s="391">
        <v>0</v>
      </c>
      <c r="G134" s="392">
        <v>0</v>
      </c>
      <c r="H134" s="392">
        <v>0</v>
      </c>
      <c r="I134" s="393">
        <v>0</v>
      </c>
      <c r="J134" s="394">
        <v>0</v>
      </c>
      <c r="K134" s="395">
        <v>0</v>
      </c>
      <c r="L134" s="396">
        <v>0</v>
      </c>
      <c r="M134" s="394">
        <v>0</v>
      </c>
      <c r="N134" s="395">
        <v>0</v>
      </c>
      <c r="P134" s="136">
        <f t="shared" si="5"/>
        <v>5090233.8865522332</v>
      </c>
      <c r="Q134" s="157">
        <v>2.0199340819651718E-2</v>
      </c>
    </row>
    <row r="135" spans="1:17" s="135" customFormat="1" ht="25.5">
      <c r="C135" s="211" t="s">
        <v>39</v>
      </c>
      <c r="D135" s="159"/>
      <c r="E135" s="397">
        <v>6222.3019029214502</v>
      </c>
      <c r="F135" s="391">
        <v>5972.651667938745</v>
      </c>
      <c r="G135" s="392">
        <v>6118.4887705224182</v>
      </c>
      <c r="H135" s="392">
        <v>6082.3104629825102</v>
      </c>
      <c r="I135" s="393">
        <v>5336.5306638626816</v>
      </c>
      <c r="J135" s="394">
        <v>5168.7190688758265</v>
      </c>
      <c r="K135" s="395">
        <v>4884.6534635423832</v>
      </c>
      <c r="L135" s="396">
        <v>3823.3175855405252</v>
      </c>
      <c r="M135" s="394">
        <v>3675.031553088857</v>
      </c>
      <c r="N135" s="395">
        <v>3164.1243097206734</v>
      </c>
      <c r="P135" s="136">
        <f t="shared" si="5"/>
        <v>6222301902.9214506</v>
      </c>
      <c r="Q135" s="157">
        <v>24.691674217942264</v>
      </c>
    </row>
    <row r="136" spans="1:17" s="135" customFormat="1" ht="25.5">
      <c r="C136" s="221" t="s">
        <v>1</v>
      </c>
      <c r="D136" s="159"/>
      <c r="E136" s="391">
        <v>1102.5446598272138</v>
      </c>
      <c r="F136" s="391">
        <v>1332.6848198858377</v>
      </c>
      <c r="G136" s="392">
        <v>1365.2256248071583</v>
      </c>
      <c r="H136" s="392">
        <v>1357.1531163221227</v>
      </c>
      <c r="I136" s="398">
        <v>1739.890606101512</v>
      </c>
      <c r="J136" s="399">
        <v>1685.1783152699995</v>
      </c>
      <c r="K136" s="400">
        <v>1592.5632607771888</v>
      </c>
      <c r="L136" s="401">
        <v>2258.2095032397406</v>
      </c>
      <c r="M136" s="399">
        <v>2170.6256391771553</v>
      </c>
      <c r="N136" s="400">
        <v>1868.8626894783426</v>
      </c>
      <c r="P136" s="136">
        <f t="shared" si="5"/>
        <v>1102544659.8272138</v>
      </c>
      <c r="Q136" s="157">
        <v>4.3751772215365623</v>
      </c>
    </row>
    <row r="137" spans="1:17" s="135" customFormat="1" ht="51.75" thickBot="1">
      <c r="C137" s="249" t="s">
        <v>40</v>
      </c>
      <c r="D137" s="180"/>
      <c r="E137" s="402">
        <v>27118.730053995678</v>
      </c>
      <c r="F137" s="402">
        <v>28209.038243617953</v>
      </c>
      <c r="G137" s="403">
        <v>28897.831870442846</v>
      </c>
      <c r="H137" s="403">
        <v>28726.960485717533</v>
      </c>
      <c r="I137" s="404">
        <v>27194.024274681713</v>
      </c>
      <c r="J137" s="405">
        <v>26338.88581955243</v>
      </c>
      <c r="K137" s="406">
        <v>24891.337317798221</v>
      </c>
      <c r="L137" s="407">
        <v>23148.00275093782</v>
      </c>
      <c r="M137" s="405">
        <v>22250.215577803574</v>
      </c>
      <c r="N137" s="406">
        <v>19156.964229893696</v>
      </c>
      <c r="P137" s="136">
        <f t="shared" si="5"/>
        <v>27118730053.995678</v>
      </c>
      <c r="Q137" s="157">
        <v>107.6140081507765</v>
      </c>
    </row>
    <row r="138" spans="1:17" s="135" customFormat="1" ht="12.75">
      <c r="C138" s="188"/>
      <c r="E138" s="136">
        <f>SUM(E131:E137)</f>
        <v>35823.03</v>
      </c>
      <c r="F138" s="136"/>
      <c r="G138" s="136"/>
      <c r="H138" s="136"/>
      <c r="I138" s="408"/>
      <c r="J138" s="408"/>
      <c r="K138" s="408"/>
      <c r="L138" s="408"/>
      <c r="M138" s="408"/>
      <c r="N138" s="408"/>
      <c r="P138" s="136">
        <f t="shared" si="5"/>
        <v>35823030000</v>
      </c>
      <c r="Q138" s="157">
        <v>142.15488095238095</v>
      </c>
    </row>
    <row r="139" spans="1:17" s="135" customFormat="1" ht="13.5" thickBot="1">
      <c r="P139" s="136"/>
    </row>
    <row r="140" spans="1:17" s="135" customFormat="1" ht="14.25" customHeight="1">
      <c r="A140" s="135">
        <v>16</v>
      </c>
      <c r="B140" s="135" t="s">
        <v>106</v>
      </c>
      <c r="C140" s="202" t="s">
        <v>41</v>
      </c>
      <c r="D140" s="148"/>
      <c r="E140" s="151">
        <v>242</v>
      </c>
      <c r="F140" s="151">
        <v>206</v>
      </c>
      <c r="G140" s="151">
        <v>203</v>
      </c>
      <c r="H140" s="152">
        <v>199</v>
      </c>
      <c r="I140" s="153">
        <v>199</v>
      </c>
      <c r="J140" s="154">
        <v>190</v>
      </c>
      <c r="K140" s="155">
        <v>180</v>
      </c>
      <c r="L140" s="156">
        <v>184</v>
      </c>
      <c r="M140" s="154">
        <v>163</v>
      </c>
      <c r="N140" s="155">
        <v>139</v>
      </c>
      <c r="P140" s="136">
        <f t="shared" si="5"/>
        <v>242000000</v>
      </c>
      <c r="Q140" s="240">
        <v>147.65100671140939</v>
      </c>
    </row>
    <row r="141" spans="1:17" s="135" customFormat="1" ht="14.25" customHeight="1">
      <c r="B141" s="135" t="s">
        <v>129</v>
      </c>
      <c r="C141" s="211" t="s">
        <v>130</v>
      </c>
      <c r="D141" s="158"/>
      <c r="E141" s="161">
        <v>0</v>
      </c>
      <c r="F141" s="161">
        <v>0</v>
      </c>
      <c r="G141" s="161">
        <v>0</v>
      </c>
      <c r="H141" s="162">
        <v>0</v>
      </c>
      <c r="I141" s="163">
        <v>0</v>
      </c>
      <c r="J141" s="164">
        <v>0</v>
      </c>
      <c r="K141" s="165">
        <v>0</v>
      </c>
      <c r="L141" s="166">
        <v>0</v>
      </c>
      <c r="M141" s="164">
        <v>0</v>
      </c>
      <c r="N141" s="165">
        <v>0</v>
      </c>
      <c r="P141" s="136">
        <f t="shared" si="5"/>
        <v>0</v>
      </c>
      <c r="Q141" s="240">
        <v>0</v>
      </c>
    </row>
    <row r="142" spans="1:17" s="135" customFormat="1" ht="14.25" customHeight="1">
      <c r="C142" s="211" t="s">
        <v>4</v>
      </c>
      <c r="D142" s="158"/>
      <c r="E142" s="161">
        <v>0</v>
      </c>
      <c r="F142" s="161">
        <v>0</v>
      </c>
      <c r="G142" s="161">
        <v>0</v>
      </c>
      <c r="H142" s="162">
        <v>0</v>
      </c>
      <c r="I142" s="163">
        <v>0</v>
      </c>
      <c r="J142" s="164">
        <v>0</v>
      </c>
      <c r="K142" s="165">
        <v>0</v>
      </c>
      <c r="L142" s="166">
        <v>0</v>
      </c>
      <c r="M142" s="164">
        <v>0</v>
      </c>
      <c r="N142" s="165">
        <v>0</v>
      </c>
      <c r="P142" s="136">
        <f t="shared" si="5"/>
        <v>0</v>
      </c>
      <c r="Q142" s="240">
        <v>0</v>
      </c>
    </row>
    <row r="143" spans="1:17" s="135" customFormat="1" ht="14.25" customHeight="1">
      <c r="C143" s="211" t="s">
        <v>5</v>
      </c>
      <c r="D143" s="158"/>
      <c r="E143" s="161">
        <v>5</v>
      </c>
      <c r="F143" s="161">
        <v>6</v>
      </c>
      <c r="G143" s="161">
        <v>6</v>
      </c>
      <c r="H143" s="162">
        <v>6</v>
      </c>
      <c r="I143" s="163">
        <v>6</v>
      </c>
      <c r="J143" s="164">
        <v>5</v>
      </c>
      <c r="K143" s="165">
        <v>5</v>
      </c>
      <c r="L143" s="166">
        <v>5</v>
      </c>
      <c r="M143" s="164">
        <v>5</v>
      </c>
      <c r="N143" s="165">
        <v>4</v>
      </c>
      <c r="P143" s="136">
        <f t="shared" si="5"/>
        <v>5000000</v>
      </c>
      <c r="Q143" s="240">
        <v>3.0506406345332522</v>
      </c>
    </row>
    <row r="144" spans="1:17" s="135" customFormat="1" ht="14.25" customHeight="1">
      <c r="C144" s="211" t="s">
        <v>39</v>
      </c>
      <c r="D144" s="158"/>
      <c r="E144" s="371">
        <v>320</v>
      </c>
      <c r="F144" s="371">
        <v>374</v>
      </c>
      <c r="G144" s="168">
        <v>368</v>
      </c>
      <c r="H144" s="169">
        <v>361</v>
      </c>
      <c r="I144" s="170">
        <v>362</v>
      </c>
      <c r="J144" s="171">
        <v>344</v>
      </c>
      <c r="K144" s="172">
        <v>323</v>
      </c>
      <c r="L144" s="173">
        <v>326</v>
      </c>
      <c r="M144" s="171">
        <v>284</v>
      </c>
      <c r="N144" s="172">
        <v>237</v>
      </c>
      <c r="P144" s="136">
        <f t="shared" si="5"/>
        <v>320000000</v>
      </c>
      <c r="Q144" s="240">
        <v>195.24100061012814</v>
      </c>
    </row>
    <row r="145" spans="1:19" s="135" customFormat="1" ht="14.25" customHeight="1">
      <c r="C145" s="221" t="s">
        <v>1</v>
      </c>
      <c r="D145" s="174"/>
      <c r="E145" s="161">
        <v>0</v>
      </c>
      <c r="F145" s="161">
        <v>0</v>
      </c>
      <c r="G145" s="161">
        <v>0</v>
      </c>
      <c r="H145" s="162">
        <v>0</v>
      </c>
      <c r="I145" s="175">
        <v>0</v>
      </c>
      <c r="J145" s="176">
        <v>0</v>
      </c>
      <c r="K145" s="177">
        <v>0</v>
      </c>
      <c r="L145" s="178">
        <v>0</v>
      </c>
      <c r="M145" s="176">
        <v>0</v>
      </c>
      <c r="N145" s="177">
        <v>0</v>
      </c>
      <c r="P145" s="136">
        <f t="shared" si="5"/>
        <v>0</v>
      </c>
      <c r="Q145" s="240">
        <v>0</v>
      </c>
    </row>
    <row r="146" spans="1:19" s="135" customFormat="1" ht="14.25" customHeight="1" thickBot="1">
      <c r="C146" s="249" t="s">
        <v>40</v>
      </c>
      <c r="D146" s="179"/>
      <c r="E146" s="182">
        <v>10</v>
      </c>
      <c r="F146" s="182">
        <v>8</v>
      </c>
      <c r="G146" s="182">
        <v>8</v>
      </c>
      <c r="H146" s="183">
        <v>8</v>
      </c>
      <c r="I146" s="184">
        <v>8</v>
      </c>
      <c r="J146" s="185">
        <v>7</v>
      </c>
      <c r="K146" s="186">
        <v>7</v>
      </c>
      <c r="L146" s="187">
        <v>7</v>
      </c>
      <c r="M146" s="185">
        <v>6</v>
      </c>
      <c r="N146" s="186">
        <v>5</v>
      </c>
      <c r="P146" s="136">
        <f t="shared" si="5"/>
        <v>10000000</v>
      </c>
      <c r="Q146" s="240">
        <v>6.1012812690665044</v>
      </c>
    </row>
    <row r="147" spans="1:19" s="135" customFormat="1" ht="14.25" customHeight="1">
      <c r="E147" s="135">
        <f>SUM(E140:E146)</f>
        <v>577</v>
      </c>
      <c r="P147" s="136">
        <f t="shared" si="5"/>
        <v>577000000</v>
      </c>
      <c r="Q147" s="240">
        <v>352.04392922513728</v>
      </c>
    </row>
    <row r="148" spans="1:19" s="135" customFormat="1" ht="13.5" thickBot="1">
      <c r="P148" s="136"/>
    </row>
    <row r="149" spans="1:19" s="135" customFormat="1" ht="12.75">
      <c r="A149" s="135">
        <v>17</v>
      </c>
      <c r="B149" s="135" t="s">
        <v>107</v>
      </c>
      <c r="C149" s="202" t="s">
        <v>139</v>
      </c>
      <c r="D149" s="149"/>
      <c r="E149" s="409">
        <v>1305</v>
      </c>
      <c r="F149" s="190">
        <v>1313</v>
      </c>
      <c r="G149" s="247">
        <v>1138.888888888898</v>
      </c>
      <c r="H149" s="245">
        <v>1152.7777777777869</v>
      </c>
      <c r="I149" s="153">
        <v>1141</v>
      </c>
      <c r="J149" s="258">
        <v>1055.5555555555638</v>
      </c>
      <c r="K149" s="259">
        <v>1000.000000000008</v>
      </c>
      <c r="L149" s="153"/>
      <c r="M149" s="154"/>
      <c r="N149" s="155"/>
      <c r="P149" s="136">
        <f t="shared" si="5"/>
        <v>1305000000</v>
      </c>
      <c r="Q149" s="157">
        <v>18.27987113041042</v>
      </c>
      <c r="S149" s="410"/>
    </row>
    <row r="150" spans="1:19" s="135" customFormat="1" ht="12.75">
      <c r="B150" s="135" t="s">
        <v>129</v>
      </c>
      <c r="C150" s="211" t="s">
        <v>140</v>
      </c>
      <c r="D150" s="159"/>
      <c r="E150" s="411">
        <v>180</v>
      </c>
      <c r="F150" s="194">
        <v>146</v>
      </c>
      <c r="G150" s="296">
        <v>138.88888888888999</v>
      </c>
      <c r="H150" s="297">
        <v>127.77777777777881</v>
      </c>
      <c r="I150" s="163">
        <v>127</v>
      </c>
      <c r="J150" s="264">
        <v>111.111111111112</v>
      </c>
      <c r="K150" s="265">
        <v>97.222222222222996</v>
      </c>
      <c r="L150" s="163"/>
      <c r="M150" s="164"/>
      <c r="N150" s="165"/>
      <c r="P150" s="136">
        <f t="shared" si="5"/>
        <v>180000000</v>
      </c>
      <c r="Q150" s="157">
        <v>2.5213615352290235</v>
      </c>
      <c r="S150" s="410"/>
    </row>
    <row r="151" spans="1:19" s="135" customFormat="1" ht="12.75">
      <c r="C151" s="211" t="s">
        <v>141</v>
      </c>
      <c r="D151" s="159"/>
      <c r="E151" s="411">
        <v>1570</v>
      </c>
      <c r="F151" s="194">
        <v>1087</v>
      </c>
      <c r="G151" s="296">
        <v>1055.5555555555638</v>
      </c>
      <c r="H151" s="297">
        <v>611.11111111111609</v>
      </c>
      <c r="I151" s="163">
        <v>446</v>
      </c>
      <c r="J151" s="264">
        <v>403</v>
      </c>
      <c r="K151" s="265">
        <v>333.33333333333599</v>
      </c>
      <c r="L151" s="163"/>
      <c r="M151" s="164"/>
      <c r="N151" s="165"/>
      <c r="P151" s="136">
        <f t="shared" ref="P151:P158" si="6">E151*10^6</f>
        <v>1570000000</v>
      </c>
      <c r="Q151" s="157">
        <v>21.991875612830928</v>
      </c>
      <c r="S151" s="410"/>
    </row>
    <row r="152" spans="1:19" s="135" customFormat="1" ht="12.75">
      <c r="C152" s="211" t="s">
        <v>142</v>
      </c>
      <c r="D152" s="159"/>
      <c r="E152" s="411">
        <v>2</v>
      </c>
      <c r="F152" s="194">
        <v>1</v>
      </c>
      <c r="G152" s="296">
        <v>0.30599999999999999</v>
      </c>
      <c r="H152" s="297">
        <v>0.31900000000000001</v>
      </c>
      <c r="I152" s="163">
        <v>1</v>
      </c>
      <c r="J152" s="264">
        <v>0.27800000000000002</v>
      </c>
      <c r="K152" s="265">
        <v>0.27800000000000002</v>
      </c>
      <c r="L152" s="163"/>
      <c r="M152" s="164"/>
      <c r="N152" s="165"/>
      <c r="P152" s="136">
        <f t="shared" si="6"/>
        <v>2000000</v>
      </c>
      <c r="Q152" s="157">
        <v>2.8015128169211374E-2</v>
      </c>
      <c r="S152" s="410"/>
    </row>
    <row r="153" spans="1:19" s="135" customFormat="1" ht="12.75">
      <c r="C153" s="211" t="s">
        <v>143</v>
      </c>
      <c r="D153" s="159"/>
      <c r="E153" s="411">
        <v>5385</v>
      </c>
      <c r="F153" s="194">
        <v>4560</v>
      </c>
      <c r="G153" s="296">
        <v>3555.5555555555839</v>
      </c>
      <c r="H153" s="297">
        <v>3541.6666666666952</v>
      </c>
      <c r="I153" s="163">
        <v>3266</v>
      </c>
      <c r="J153" s="264">
        <v>2750.0000000000218</v>
      </c>
      <c r="K153" s="265">
        <v>2527.7777777777978</v>
      </c>
      <c r="L153" s="163"/>
      <c r="M153" s="164"/>
      <c r="N153" s="165"/>
      <c r="P153" s="136">
        <f t="shared" si="6"/>
        <v>5385000000</v>
      </c>
      <c r="Q153" s="157">
        <v>75.430732595601626</v>
      </c>
      <c r="S153" s="410"/>
    </row>
    <row r="154" spans="1:19" s="135" customFormat="1" ht="25.5">
      <c r="C154" s="211" t="s">
        <v>144</v>
      </c>
      <c r="D154" s="159"/>
      <c r="E154" s="411">
        <v>886</v>
      </c>
      <c r="F154" s="194">
        <v>799</v>
      </c>
      <c r="G154" s="296">
        <v>583.33333333333803</v>
      </c>
      <c r="H154" s="297">
        <v>611.11111111111609</v>
      </c>
      <c r="I154" s="163">
        <v>528</v>
      </c>
      <c r="J154" s="264">
        <v>555.55555555555998</v>
      </c>
      <c r="K154" s="265">
        <v>513.88888888889301</v>
      </c>
      <c r="L154" s="163"/>
      <c r="M154" s="164"/>
      <c r="N154" s="165"/>
      <c r="P154" s="136">
        <f t="shared" si="6"/>
        <v>886000000</v>
      </c>
      <c r="Q154" s="157">
        <v>12.41070177896064</v>
      </c>
      <c r="S154" s="410"/>
    </row>
    <row r="155" spans="1:19" s="135" customFormat="1" ht="25.5">
      <c r="C155" s="211" t="s">
        <v>145</v>
      </c>
      <c r="D155" s="159"/>
      <c r="E155" s="411">
        <v>1036</v>
      </c>
      <c r="F155" s="194">
        <v>1027</v>
      </c>
      <c r="G155" s="296">
        <v>527.77777777778192</v>
      </c>
      <c r="H155" s="297">
        <v>527.77777777778192</v>
      </c>
      <c r="I155" s="163">
        <v>967</v>
      </c>
      <c r="J155" s="264">
        <v>550.00000000000443</v>
      </c>
      <c r="K155" s="265">
        <v>527.77777777778192</v>
      </c>
      <c r="L155" s="163"/>
      <c r="M155" s="164"/>
      <c r="N155" s="165"/>
      <c r="P155" s="136">
        <f t="shared" si="6"/>
        <v>1036000000</v>
      </c>
      <c r="Q155" s="157">
        <v>14.511836391651492</v>
      </c>
      <c r="S155" s="410"/>
    </row>
    <row r="156" spans="1:19" s="135" customFormat="1" ht="12.75">
      <c r="C156" s="211" t="s">
        <v>146</v>
      </c>
      <c r="D156" s="159"/>
      <c r="E156" s="411">
        <v>124</v>
      </c>
      <c r="F156" s="412">
        <v>160</v>
      </c>
      <c r="G156" s="296">
        <v>33.333333333333599</v>
      </c>
      <c r="H156" s="297">
        <v>44.444444444444798</v>
      </c>
      <c r="I156" s="170">
        <v>220</v>
      </c>
      <c r="J156" s="264">
        <v>50.000000000000398</v>
      </c>
      <c r="K156" s="265">
        <v>55.555555555555998</v>
      </c>
      <c r="L156" s="170"/>
      <c r="M156" s="171"/>
      <c r="N156" s="172"/>
      <c r="P156" s="136">
        <f t="shared" si="6"/>
        <v>124000000</v>
      </c>
      <c r="Q156" s="157">
        <v>1.7369379464911052</v>
      </c>
      <c r="S156" s="410"/>
    </row>
    <row r="157" spans="1:19" s="135" customFormat="1" ht="26.25" thickBot="1">
      <c r="C157" s="249" t="s">
        <v>147</v>
      </c>
      <c r="D157" s="180"/>
      <c r="E157" s="413">
        <v>301</v>
      </c>
      <c r="F157" s="198">
        <v>315</v>
      </c>
      <c r="G157" s="255">
        <v>333.33333333333599</v>
      </c>
      <c r="H157" s="253">
        <v>388.88888888889198</v>
      </c>
      <c r="I157" s="184">
        <v>741</v>
      </c>
      <c r="J157" s="273">
        <v>500.00000000000398</v>
      </c>
      <c r="K157" s="274">
        <v>513.88888888889301</v>
      </c>
      <c r="L157" s="184"/>
      <c r="M157" s="185"/>
      <c r="N157" s="186"/>
      <c r="P157" s="136">
        <f t="shared" si="6"/>
        <v>301000000</v>
      </c>
      <c r="Q157" s="157">
        <v>4.2162767894663116</v>
      </c>
      <c r="S157" s="410"/>
    </row>
    <row r="158" spans="1:19" s="135" customFormat="1" ht="12.75">
      <c r="E158" s="372">
        <f>SUM(E149:E155)</f>
        <v>10364</v>
      </c>
      <c r="F158" s="372"/>
      <c r="P158" s="136">
        <f t="shared" si="6"/>
        <v>10364000000</v>
      </c>
      <c r="Q158" s="157">
        <v>145.17439417285334</v>
      </c>
    </row>
    <row r="159" spans="1:19" s="135" customFormat="1" ht="13.5" thickBot="1">
      <c r="P159" s="136"/>
    </row>
    <row r="160" spans="1:19" s="135" customFormat="1" ht="12.75">
      <c r="A160" s="135">
        <v>18</v>
      </c>
      <c r="B160" s="135" t="s">
        <v>108</v>
      </c>
      <c r="C160" s="202" t="s">
        <v>139</v>
      </c>
      <c r="D160" s="151"/>
      <c r="E160" s="409">
        <v>1741.5293090234254</v>
      </c>
      <c r="F160" s="414">
        <v>1722.8672130023156</v>
      </c>
      <c r="G160" s="366">
        <v>1741.5293090234254</v>
      </c>
      <c r="H160" s="366">
        <v>2008.569946668719</v>
      </c>
      <c r="I160" s="367">
        <v>908.58567943424009</v>
      </c>
      <c r="J160" s="368">
        <v>952.52412025464207</v>
      </c>
      <c r="K160" s="369">
        <v>1784.6949149229595</v>
      </c>
      <c r="L160" s="156"/>
      <c r="M160" s="154"/>
      <c r="N160" s="155"/>
      <c r="P160" s="136">
        <f>E160*10^3</f>
        <v>1741529.3090234254</v>
      </c>
      <c r="Q160" s="240">
        <v>3.8596013231315665</v>
      </c>
      <c r="S160" s="410"/>
    </row>
    <row r="161" spans="2:19" s="135" customFormat="1" ht="12.75">
      <c r="B161" s="135" t="s">
        <v>148</v>
      </c>
      <c r="C161" s="211" t="s">
        <v>140</v>
      </c>
      <c r="D161" s="161"/>
      <c r="E161" s="411">
        <v>2819.4974161463656</v>
      </c>
      <c r="F161" s="415">
        <v>2791.3021555512955</v>
      </c>
      <c r="G161" s="169">
        <v>2819.4974161463656</v>
      </c>
      <c r="H161" s="169">
        <v>1638.6860888984072</v>
      </c>
      <c r="I161" s="170">
        <v>934.72183747436611</v>
      </c>
      <c r="J161" s="171">
        <v>914.49565596389289</v>
      </c>
      <c r="K161" s="172">
        <v>1440.6008796126991</v>
      </c>
      <c r="L161" s="166"/>
      <c r="M161" s="164"/>
      <c r="N161" s="165"/>
      <c r="P161" s="136">
        <f t="shared" ref="P161:P169" si="7">E161*10^3</f>
        <v>2819497.4161463655</v>
      </c>
      <c r="Q161" s="240">
        <v>6.2486091399901724</v>
      </c>
      <c r="S161" s="410"/>
    </row>
    <row r="162" spans="2:19" s="135" customFormat="1" ht="12.75">
      <c r="B162" s="135" t="s">
        <v>149</v>
      </c>
      <c r="C162" s="211" t="s">
        <v>141</v>
      </c>
      <c r="D162" s="161"/>
      <c r="E162" s="411">
        <v>17406.503003215978</v>
      </c>
      <c r="F162" s="415">
        <v>16084.510474570907</v>
      </c>
      <c r="G162" s="169">
        <v>15301.760817780461</v>
      </c>
      <c r="H162" s="169">
        <v>6290.5417316903731</v>
      </c>
      <c r="I162" s="170">
        <v>11820.415889757191</v>
      </c>
      <c r="J162" s="171">
        <v>10958.303115151892</v>
      </c>
      <c r="K162" s="172">
        <v>3405.6924761576033</v>
      </c>
      <c r="L162" s="166"/>
      <c r="M162" s="164"/>
      <c r="N162" s="165"/>
      <c r="P162" s="136">
        <f t="shared" si="7"/>
        <v>17406503.003215976</v>
      </c>
      <c r="Q162" s="240">
        <v>38.576532518984031</v>
      </c>
      <c r="S162" s="410"/>
    </row>
    <row r="163" spans="2:19" s="135" customFormat="1" ht="12.75">
      <c r="C163" s="221" t="s">
        <v>142</v>
      </c>
      <c r="D163" s="416"/>
      <c r="E163" s="411">
        <v>760.43450820523412</v>
      </c>
      <c r="F163" s="417">
        <v>220.30001538880623</v>
      </c>
      <c r="G163" s="418">
        <v>220.30001538880623</v>
      </c>
      <c r="H163" s="418">
        <v>220.30001538880623</v>
      </c>
      <c r="I163" s="419">
        <v>220.30001538880623</v>
      </c>
      <c r="J163" s="420">
        <v>220.30001538880623</v>
      </c>
      <c r="K163" s="421">
        <v>220.30001538880623</v>
      </c>
      <c r="L163" s="178"/>
      <c r="M163" s="176"/>
      <c r="N163" s="177"/>
      <c r="P163" s="136">
        <f t="shared" si="7"/>
        <v>760434.50820523407</v>
      </c>
      <c r="Q163" s="240">
        <v>1.6852854665246091</v>
      </c>
      <c r="S163" s="410"/>
    </row>
    <row r="164" spans="2:19" s="135" customFormat="1" ht="12.75">
      <c r="C164" s="211" t="s">
        <v>143</v>
      </c>
      <c r="D164" s="161"/>
      <c r="E164" s="411">
        <v>48135</v>
      </c>
      <c r="F164" s="415">
        <v>44131.433288763474</v>
      </c>
      <c r="G164" s="169">
        <v>43955.225813526238</v>
      </c>
      <c r="H164" s="169">
        <v>45881.888989944913</v>
      </c>
      <c r="I164" s="170">
        <v>29021.306705749554</v>
      </c>
      <c r="J164" s="171">
        <v>27491.754558041874</v>
      </c>
      <c r="K164" s="172">
        <v>28926.307240087473</v>
      </c>
      <c r="L164" s="166"/>
      <c r="M164" s="164"/>
      <c r="N164" s="165"/>
      <c r="P164" s="136">
        <f t="shared" si="7"/>
        <v>48135000</v>
      </c>
      <c r="Q164" s="240">
        <v>106.67745224059217</v>
      </c>
      <c r="S164" s="410"/>
    </row>
    <row r="165" spans="2:19" s="135" customFormat="1" ht="25.5">
      <c r="C165" s="211" t="s">
        <v>144</v>
      </c>
      <c r="D165" s="161"/>
      <c r="E165" s="411">
        <v>19852</v>
      </c>
      <c r="F165" s="415">
        <v>14382.671550560755</v>
      </c>
      <c r="G165" s="169">
        <v>15768.039523093963</v>
      </c>
      <c r="H165" s="169">
        <v>16534.194999648582</v>
      </c>
      <c r="I165" s="170">
        <v>9835.5499051999086</v>
      </c>
      <c r="J165" s="171">
        <v>11034.414865860177</v>
      </c>
      <c r="K165" s="172">
        <v>11700.429675441819</v>
      </c>
      <c r="L165" s="166"/>
      <c r="M165" s="164"/>
      <c r="N165" s="165"/>
      <c r="P165" s="136">
        <f t="shared" si="7"/>
        <v>19852000</v>
      </c>
      <c r="Q165" s="240">
        <v>43.996276760781882</v>
      </c>
      <c r="S165" s="410"/>
    </row>
    <row r="166" spans="2:19" s="135" customFormat="1" ht="25.5">
      <c r="C166" s="221" t="s">
        <v>145</v>
      </c>
      <c r="D166" s="416"/>
      <c r="E166" s="411">
        <v>6809.347346806936</v>
      </c>
      <c r="F166" s="417">
        <v>6523.3963528555259</v>
      </c>
      <c r="G166" s="418">
        <v>6553.0754798421685</v>
      </c>
      <c r="H166" s="418">
        <v>10034.633859694584</v>
      </c>
      <c r="I166" s="419">
        <v>5527.4629278705206</v>
      </c>
      <c r="J166" s="420">
        <v>5573.1210886555027</v>
      </c>
      <c r="K166" s="421">
        <v>6666.5642616705118</v>
      </c>
      <c r="L166" s="178"/>
      <c r="M166" s="176"/>
      <c r="N166" s="177"/>
      <c r="P166" s="136">
        <f t="shared" si="7"/>
        <v>6809347.346806936</v>
      </c>
      <c r="Q166" s="240">
        <v>15.090969697280563</v>
      </c>
      <c r="S166" s="410"/>
    </row>
    <row r="167" spans="2:19" s="135" customFormat="1" ht="12.75">
      <c r="C167" s="211" t="s">
        <v>146</v>
      </c>
      <c r="D167" s="161"/>
      <c r="E167" s="411">
        <v>328.09325827633103</v>
      </c>
      <c r="F167" s="415">
        <v>250.66405968470349</v>
      </c>
      <c r="G167" s="169">
        <v>221.68106629701268</v>
      </c>
      <c r="H167" s="169">
        <v>579.97244160760522</v>
      </c>
      <c r="I167" s="170">
        <v>250.66405968470349</v>
      </c>
      <c r="J167" s="171">
        <v>221.68106629701268</v>
      </c>
      <c r="K167" s="172">
        <v>506.77794136059288</v>
      </c>
      <c r="L167" s="173"/>
      <c r="M167" s="171"/>
      <c r="N167" s="172"/>
      <c r="P167" s="136">
        <f t="shared" si="7"/>
        <v>328093.25827633101</v>
      </c>
      <c r="Q167" s="240">
        <v>0.7271248133423408</v>
      </c>
      <c r="S167" s="410"/>
    </row>
    <row r="168" spans="2:19" s="135" customFormat="1" ht="26.25" thickBot="1">
      <c r="C168" s="422" t="s">
        <v>147</v>
      </c>
      <c r="D168" s="182"/>
      <c r="E168" s="413">
        <v>2802.8028228039329</v>
      </c>
      <c r="F168" s="423">
        <v>1960.0488643228782</v>
      </c>
      <c r="G168" s="424">
        <v>1878.8360501088289</v>
      </c>
      <c r="H168" s="424">
        <v>3832.1891264394062</v>
      </c>
      <c r="I168" s="425">
        <v>1714.1149704961026</v>
      </c>
      <c r="J168" s="426">
        <v>1566.3824898730713</v>
      </c>
      <c r="K168" s="427">
        <v>2947.7222706931789</v>
      </c>
      <c r="L168" s="428"/>
      <c r="M168" s="429"/>
      <c r="N168" s="430"/>
      <c r="P168" s="136">
        <f t="shared" si="7"/>
        <v>2802802.8228039332</v>
      </c>
      <c r="Q168" s="240">
        <v>6.2116103515002283</v>
      </c>
      <c r="S168" s="410"/>
    </row>
    <row r="169" spans="2:19" s="135" customFormat="1" ht="12.75">
      <c r="E169" s="372">
        <f>SUM(E160:E166)</f>
        <v>97524.311583397954</v>
      </c>
      <c r="P169" s="136">
        <f t="shared" si="7"/>
        <v>97524311.583397955</v>
      </c>
      <c r="Q169" s="240">
        <v>216.13472714728505</v>
      </c>
    </row>
    <row r="170" spans="2:19" s="135" customFormat="1" ht="12.75">
      <c r="P170" s="136"/>
    </row>
    <row r="171" spans="2:19" s="135" customFormat="1" ht="12.75">
      <c r="D171" s="372"/>
      <c r="E171" s="372">
        <f>SUM(E160:E168)</f>
        <v>100655.20766447822</v>
      </c>
      <c r="P171" s="136"/>
    </row>
    <row r="172" spans="2:19" s="135" customFormat="1" ht="12.75">
      <c r="D172" s="372"/>
      <c r="E172" s="372"/>
      <c r="P172" s="136"/>
    </row>
  </sheetData>
  <customSheetViews>
    <customSheetView guid="{58B47E16-6249-41A4-8180-A5063E9E97F8}">
      <pageMargins left="0.7" right="0.7" top="0.75" bottom="0.75" header="0.3" footer="0.3"/>
      <pageSetup paperSize="9" orientation="portrait" r:id="rId1"/>
    </customSheetView>
  </customSheetViews>
  <mergeCells count="3">
    <mergeCell ref="F9:H9"/>
    <mergeCell ref="I9:K9"/>
    <mergeCell ref="L9:N9"/>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F18"/>
  <sheetViews>
    <sheetView showGridLines="0" zoomScaleNormal="100" workbookViewId="0">
      <selection activeCell="E19" sqref="E19"/>
    </sheetView>
  </sheetViews>
  <sheetFormatPr baseColWidth="10" defaultColWidth="9.33203125" defaultRowHeight="10.5"/>
  <cols>
    <col min="1" max="1" width="2.83203125" customWidth="1"/>
    <col min="2" max="2" width="14" customWidth="1"/>
    <col min="3" max="3" width="27.33203125" customWidth="1"/>
    <col min="4" max="4" width="13.5" customWidth="1"/>
    <col min="5" max="6" width="16.5" customWidth="1"/>
    <col min="7" max="7" width="2.83203125" customWidth="1"/>
  </cols>
  <sheetData>
    <row r="2" spans="1:6" ht="18.75" customHeight="1">
      <c r="B2" s="15" t="s">
        <v>70</v>
      </c>
      <c r="C2" s="18"/>
      <c r="D2" s="18"/>
      <c r="E2" s="19"/>
      <c r="F2" s="19"/>
    </row>
    <row r="4" spans="1:6" ht="31.5" customHeight="1">
      <c r="B4" s="532" t="s">
        <v>67</v>
      </c>
      <c r="C4" s="533"/>
      <c r="D4" s="533"/>
      <c r="E4" s="954" t="s">
        <v>453</v>
      </c>
      <c r="F4" s="740">
        <v>2020</v>
      </c>
    </row>
    <row r="5" spans="1:6" ht="31.5" customHeight="1">
      <c r="B5" s="775" t="s">
        <v>243</v>
      </c>
      <c r="C5" s="534" t="s">
        <v>242</v>
      </c>
      <c r="D5" s="534" t="s">
        <v>113</v>
      </c>
      <c r="E5" s="743">
        <v>58900000</v>
      </c>
      <c r="F5" s="535">
        <v>58900000</v>
      </c>
    </row>
    <row r="6" spans="1:6" ht="31.5" customHeight="1">
      <c r="B6" s="777"/>
      <c r="C6" s="741" t="s">
        <v>114</v>
      </c>
      <c r="D6" s="741" t="s">
        <v>113</v>
      </c>
      <c r="E6" s="744">
        <v>64800000</v>
      </c>
      <c r="F6" s="536">
        <v>64800000</v>
      </c>
    </row>
    <row r="7" spans="1:6" ht="31.5" customHeight="1">
      <c r="B7" s="775" t="s">
        <v>277</v>
      </c>
      <c r="C7" s="534" t="s">
        <v>151</v>
      </c>
      <c r="D7" s="537" t="s">
        <v>117</v>
      </c>
      <c r="E7" s="745">
        <v>6.6</v>
      </c>
      <c r="F7" s="745">
        <v>6.6</v>
      </c>
    </row>
    <row r="8" spans="1:6" ht="31.5" customHeight="1">
      <c r="B8" s="776"/>
      <c r="C8" s="955" t="s">
        <v>150</v>
      </c>
      <c r="D8" s="956" t="s">
        <v>117</v>
      </c>
      <c r="E8" s="957">
        <v>6.6</v>
      </c>
      <c r="F8" s="957">
        <v>6.5</v>
      </c>
    </row>
    <row r="9" spans="1:6" ht="31.5" customHeight="1">
      <c r="B9" s="776"/>
      <c r="C9" s="539" t="s">
        <v>520</v>
      </c>
      <c r="D9" s="540" t="s">
        <v>117</v>
      </c>
      <c r="E9" s="746">
        <v>6.6</v>
      </c>
      <c r="F9" s="746">
        <v>5.9</v>
      </c>
    </row>
    <row r="10" spans="1:6" ht="31.5" customHeight="1">
      <c r="B10" s="776"/>
      <c r="C10" s="534" t="s">
        <v>120</v>
      </c>
      <c r="D10" s="537" t="s">
        <v>117</v>
      </c>
      <c r="E10" s="745"/>
      <c r="F10" s="538">
        <v>3</v>
      </c>
    </row>
    <row r="11" spans="1:6" ht="31.5" customHeight="1">
      <c r="B11" s="777"/>
      <c r="C11" s="741" t="s">
        <v>241</v>
      </c>
      <c r="D11" s="742" t="s">
        <v>117</v>
      </c>
      <c r="E11" s="747"/>
      <c r="F11" s="541">
        <v>9.8000000000000007</v>
      </c>
    </row>
    <row r="12" spans="1:6" ht="31.5" customHeight="1">
      <c r="B12" s="958" t="s">
        <v>122</v>
      </c>
      <c r="C12" s="534" t="s">
        <v>151</v>
      </c>
      <c r="D12" s="537" t="s">
        <v>123</v>
      </c>
      <c r="E12" s="748">
        <v>32.4</v>
      </c>
      <c r="F12" s="542">
        <v>32.4</v>
      </c>
    </row>
    <row r="13" spans="1:6" ht="31.5" customHeight="1">
      <c r="B13" s="959"/>
      <c r="C13" s="955" t="s">
        <v>150</v>
      </c>
      <c r="D13" s="956" t="s">
        <v>123</v>
      </c>
      <c r="E13" s="957">
        <v>32.4</v>
      </c>
      <c r="F13" s="957">
        <v>29.2</v>
      </c>
    </row>
    <row r="14" spans="1:6" ht="31.5" customHeight="1">
      <c r="B14" s="960"/>
      <c r="C14" s="539" t="s">
        <v>520</v>
      </c>
      <c r="D14" s="540" t="s">
        <v>123</v>
      </c>
      <c r="E14" s="749">
        <v>32.4</v>
      </c>
      <c r="F14" s="543">
        <v>29.2</v>
      </c>
    </row>
    <row r="15" spans="1:6" ht="31.5" customHeight="1">
      <c r="A15" s="961"/>
      <c r="B15" s="958" t="s">
        <v>278</v>
      </c>
      <c r="C15" s="534" t="s">
        <v>151</v>
      </c>
      <c r="D15" s="537" t="s">
        <v>125</v>
      </c>
      <c r="E15" s="966">
        <f>IFERROR(E7/E12,"-")</f>
        <v>0.20370370370370369</v>
      </c>
      <c r="F15" s="967">
        <f>IFERROR(F7/F12,"-")</f>
        <v>0.20370370370370369</v>
      </c>
    </row>
    <row r="16" spans="1:6" ht="31.5" customHeight="1">
      <c r="A16" s="961"/>
      <c r="B16" s="959"/>
      <c r="C16" s="964" t="s">
        <v>150</v>
      </c>
      <c r="D16" s="965" t="s">
        <v>125</v>
      </c>
      <c r="E16" s="968">
        <f>IFERROR(E8/E13,"-")</f>
        <v>0.20370370370370369</v>
      </c>
      <c r="F16" s="969">
        <f>IFERROR(F8/F13,"-")</f>
        <v>0.2226027397260274</v>
      </c>
    </row>
    <row r="17" spans="1:6" ht="31.5" customHeight="1">
      <c r="A17" s="961"/>
      <c r="B17" s="960"/>
      <c r="C17" s="741" t="s">
        <v>150</v>
      </c>
      <c r="D17" s="742" t="s">
        <v>125</v>
      </c>
      <c r="E17" s="962">
        <f>IFERROR(E9/E14,"-")</f>
        <v>0.20370370370370369</v>
      </c>
      <c r="F17" s="963">
        <f>IFERROR(F9/F14,"-")</f>
        <v>0.20205479452054798</v>
      </c>
    </row>
    <row r="18" spans="1:6" s="17" customFormat="1" ht="21" customHeight="1">
      <c r="B18" s="530" t="s">
        <v>152</v>
      </c>
      <c r="C18" s="529"/>
      <c r="D18" s="529"/>
      <c r="E18" s="531"/>
      <c r="F18" s="531"/>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7:B11"/>
    <mergeCell ref="B5:B6"/>
    <mergeCell ref="B12:B14"/>
    <mergeCell ref="B15:B17"/>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F32"/>
  <sheetViews>
    <sheetView workbookViewId="0">
      <selection activeCell="AJ16" sqref="AJ16:AK20"/>
    </sheetView>
  </sheetViews>
  <sheetFormatPr baseColWidth="10" defaultColWidth="13.33203125" defaultRowHeight="10.5"/>
  <cols>
    <col min="1" max="1" width="4.6640625" style="37" customWidth="1"/>
    <col min="2" max="3" width="13.33203125" style="37"/>
    <col min="4" max="4" width="11" style="37" customWidth="1"/>
    <col min="5" max="12" width="0" style="37" hidden="1" customWidth="1"/>
    <col min="13" max="22" width="10.1640625" style="37" hidden="1" customWidth="1"/>
    <col min="23" max="35" width="0" style="37" hidden="1" customWidth="1"/>
    <col min="36" max="259" width="13.33203125" style="37"/>
    <col min="260" max="260" width="11" style="37" customWidth="1"/>
    <col min="261" max="268" width="13.33203125" style="37"/>
    <col min="269" max="278" width="10.1640625" style="37" customWidth="1"/>
    <col min="279" max="515" width="13.33203125" style="37"/>
    <col min="516" max="516" width="11" style="37" customWidth="1"/>
    <col min="517" max="524" width="13.33203125" style="37"/>
    <col min="525" max="534" width="10.1640625" style="37" customWidth="1"/>
    <col min="535" max="771" width="13.33203125" style="37"/>
    <col min="772" max="772" width="11" style="37" customWidth="1"/>
    <col min="773" max="780" width="13.33203125" style="37"/>
    <col min="781" max="790" width="10.1640625" style="37" customWidth="1"/>
    <col min="791" max="1027" width="13.33203125" style="37"/>
    <col min="1028" max="1028" width="11" style="37" customWidth="1"/>
    <col min="1029" max="1036" width="13.33203125" style="37"/>
    <col min="1037" max="1046" width="10.1640625" style="37" customWidth="1"/>
    <col min="1047" max="1283" width="13.33203125" style="37"/>
    <col min="1284" max="1284" width="11" style="37" customWidth="1"/>
    <col min="1285" max="1292" width="13.33203125" style="37"/>
    <col min="1293" max="1302" width="10.1640625" style="37" customWidth="1"/>
    <col min="1303" max="1539" width="13.33203125" style="37"/>
    <col min="1540" max="1540" width="11" style="37" customWidth="1"/>
    <col min="1541" max="1548" width="13.33203125" style="37"/>
    <col min="1549" max="1558" width="10.1640625" style="37" customWidth="1"/>
    <col min="1559" max="1795" width="13.33203125" style="37"/>
    <col min="1796" max="1796" width="11" style="37" customWidth="1"/>
    <col min="1797" max="1804" width="13.33203125" style="37"/>
    <col min="1805" max="1814" width="10.1640625" style="37" customWidth="1"/>
    <col min="1815" max="2051" width="13.33203125" style="37"/>
    <col min="2052" max="2052" width="11" style="37" customWidth="1"/>
    <col min="2053" max="2060" width="13.33203125" style="37"/>
    <col min="2061" max="2070" width="10.1640625" style="37" customWidth="1"/>
    <col min="2071" max="2307" width="13.33203125" style="37"/>
    <col min="2308" max="2308" width="11" style="37" customWidth="1"/>
    <col min="2309" max="2316" width="13.33203125" style="37"/>
    <col min="2317" max="2326" width="10.1640625" style="37" customWidth="1"/>
    <col min="2327" max="2563" width="13.33203125" style="37"/>
    <col min="2564" max="2564" width="11" style="37" customWidth="1"/>
    <col min="2565" max="2572" width="13.33203125" style="37"/>
    <col min="2573" max="2582" width="10.1640625" style="37" customWidth="1"/>
    <col min="2583" max="2819" width="13.33203125" style="37"/>
    <col min="2820" max="2820" width="11" style="37" customWidth="1"/>
    <col min="2821" max="2828" width="13.33203125" style="37"/>
    <col min="2829" max="2838" width="10.1640625" style="37" customWidth="1"/>
    <col min="2839" max="3075" width="13.33203125" style="37"/>
    <col min="3076" max="3076" width="11" style="37" customWidth="1"/>
    <col min="3077" max="3084" width="13.33203125" style="37"/>
    <col min="3085" max="3094" width="10.1640625" style="37" customWidth="1"/>
    <col min="3095" max="3331" width="13.33203125" style="37"/>
    <col min="3332" max="3332" width="11" style="37" customWidth="1"/>
    <col min="3333" max="3340" width="13.33203125" style="37"/>
    <col min="3341" max="3350" width="10.1640625" style="37" customWidth="1"/>
    <col min="3351" max="3587" width="13.33203125" style="37"/>
    <col min="3588" max="3588" width="11" style="37" customWidth="1"/>
    <col min="3589" max="3596" width="13.33203125" style="37"/>
    <col min="3597" max="3606" width="10.1640625" style="37" customWidth="1"/>
    <col min="3607" max="3843" width="13.33203125" style="37"/>
    <col min="3844" max="3844" width="11" style="37" customWidth="1"/>
    <col min="3845" max="3852" width="13.33203125" style="37"/>
    <col min="3853" max="3862" width="10.1640625" style="37" customWidth="1"/>
    <col min="3863" max="4099" width="13.33203125" style="37"/>
    <col min="4100" max="4100" width="11" style="37" customWidth="1"/>
    <col min="4101" max="4108" width="13.33203125" style="37"/>
    <col min="4109" max="4118" width="10.1640625" style="37" customWidth="1"/>
    <col min="4119" max="4355" width="13.33203125" style="37"/>
    <col min="4356" max="4356" width="11" style="37" customWidth="1"/>
    <col min="4357" max="4364" width="13.33203125" style="37"/>
    <col min="4365" max="4374" width="10.1640625" style="37" customWidth="1"/>
    <col min="4375" max="4611" width="13.33203125" style="37"/>
    <col min="4612" max="4612" width="11" style="37" customWidth="1"/>
    <col min="4613" max="4620" width="13.33203125" style="37"/>
    <col min="4621" max="4630" width="10.1640625" style="37" customWidth="1"/>
    <col min="4631" max="4867" width="13.33203125" style="37"/>
    <col min="4868" max="4868" width="11" style="37" customWidth="1"/>
    <col min="4869" max="4876" width="13.33203125" style="37"/>
    <col min="4877" max="4886" width="10.1640625" style="37" customWidth="1"/>
    <col min="4887" max="5123" width="13.33203125" style="37"/>
    <col min="5124" max="5124" width="11" style="37" customWidth="1"/>
    <col min="5125" max="5132" width="13.33203125" style="37"/>
    <col min="5133" max="5142" width="10.1640625" style="37" customWidth="1"/>
    <col min="5143" max="5379" width="13.33203125" style="37"/>
    <col min="5380" max="5380" width="11" style="37" customWidth="1"/>
    <col min="5381" max="5388" width="13.33203125" style="37"/>
    <col min="5389" max="5398" width="10.1640625" style="37" customWidth="1"/>
    <col min="5399" max="5635" width="13.33203125" style="37"/>
    <col min="5636" max="5636" width="11" style="37" customWidth="1"/>
    <col min="5637" max="5644" width="13.33203125" style="37"/>
    <col min="5645" max="5654" width="10.1640625" style="37" customWidth="1"/>
    <col min="5655" max="5891" width="13.33203125" style="37"/>
    <col min="5892" max="5892" width="11" style="37" customWidth="1"/>
    <col min="5893" max="5900" width="13.33203125" style="37"/>
    <col min="5901" max="5910" width="10.1640625" style="37" customWidth="1"/>
    <col min="5911" max="6147" width="13.33203125" style="37"/>
    <col min="6148" max="6148" width="11" style="37" customWidth="1"/>
    <col min="6149" max="6156" width="13.33203125" style="37"/>
    <col min="6157" max="6166" width="10.1640625" style="37" customWidth="1"/>
    <col min="6167" max="6403" width="13.33203125" style="37"/>
    <col min="6404" max="6404" width="11" style="37" customWidth="1"/>
    <col min="6405" max="6412" width="13.33203125" style="37"/>
    <col min="6413" max="6422" width="10.1640625" style="37" customWidth="1"/>
    <col min="6423" max="6659" width="13.33203125" style="37"/>
    <col min="6660" max="6660" width="11" style="37" customWidth="1"/>
    <col min="6661" max="6668" width="13.33203125" style="37"/>
    <col min="6669" max="6678" width="10.1640625" style="37" customWidth="1"/>
    <col min="6679" max="6915" width="13.33203125" style="37"/>
    <col min="6916" max="6916" width="11" style="37" customWidth="1"/>
    <col min="6917" max="6924" width="13.33203125" style="37"/>
    <col min="6925" max="6934" width="10.1640625" style="37" customWidth="1"/>
    <col min="6935" max="7171" width="13.33203125" style="37"/>
    <col min="7172" max="7172" width="11" style="37" customWidth="1"/>
    <col min="7173" max="7180" width="13.33203125" style="37"/>
    <col min="7181" max="7190" width="10.1640625" style="37" customWidth="1"/>
    <col min="7191" max="7427" width="13.33203125" style="37"/>
    <col min="7428" max="7428" width="11" style="37" customWidth="1"/>
    <col min="7429" max="7436" width="13.33203125" style="37"/>
    <col min="7437" max="7446" width="10.1640625" style="37" customWidth="1"/>
    <col min="7447" max="7683" width="13.33203125" style="37"/>
    <col min="7684" max="7684" width="11" style="37" customWidth="1"/>
    <col min="7685" max="7692" width="13.33203125" style="37"/>
    <col min="7693" max="7702" width="10.1640625" style="37" customWidth="1"/>
    <col min="7703" max="7939" width="13.33203125" style="37"/>
    <col min="7940" max="7940" width="11" style="37" customWidth="1"/>
    <col min="7941" max="7948" width="13.33203125" style="37"/>
    <col min="7949" max="7958" width="10.1640625" style="37" customWidth="1"/>
    <col min="7959" max="8195" width="13.33203125" style="37"/>
    <col min="8196" max="8196" width="11" style="37" customWidth="1"/>
    <col min="8197" max="8204" width="13.33203125" style="37"/>
    <col min="8205" max="8214" width="10.1640625" style="37" customWidth="1"/>
    <col min="8215" max="8451" width="13.33203125" style="37"/>
    <col min="8452" max="8452" width="11" style="37" customWidth="1"/>
    <col min="8453" max="8460" width="13.33203125" style="37"/>
    <col min="8461" max="8470" width="10.1640625" style="37" customWidth="1"/>
    <col min="8471" max="8707" width="13.33203125" style="37"/>
    <col min="8708" max="8708" width="11" style="37" customWidth="1"/>
    <col min="8709" max="8716" width="13.33203125" style="37"/>
    <col min="8717" max="8726" width="10.1640625" style="37" customWidth="1"/>
    <col min="8727" max="8963" width="13.33203125" style="37"/>
    <col min="8964" max="8964" width="11" style="37" customWidth="1"/>
    <col min="8965" max="8972" width="13.33203125" style="37"/>
    <col min="8973" max="8982" width="10.1640625" style="37" customWidth="1"/>
    <col min="8983" max="9219" width="13.33203125" style="37"/>
    <col min="9220" max="9220" width="11" style="37" customWidth="1"/>
    <col min="9221" max="9228" width="13.33203125" style="37"/>
    <col min="9229" max="9238" width="10.1640625" style="37" customWidth="1"/>
    <col min="9239" max="9475" width="13.33203125" style="37"/>
    <col min="9476" max="9476" width="11" style="37" customWidth="1"/>
    <col min="9477" max="9484" width="13.33203125" style="37"/>
    <col min="9485" max="9494" width="10.1640625" style="37" customWidth="1"/>
    <col min="9495" max="9731" width="13.33203125" style="37"/>
    <col min="9732" max="9732" width="11" style="37" customWidth="1"/>
    <col min="9733" max="9740" width="13.33203125" style="37"/>
    <col min="9741" max="9750" width="10.1640625" style="37" customWidth="1"/>
    <col min="9751" max="9987" width="13.33203125" style="37"/>
    <col min="9988" max="9988" width="11" style="37" customWidth="1"/>
    <col min="9989" max="9996" width="13.33203125" style="37"/>
    <col min="9997" max="10006" width="10.1640625" style="37" customWidth="1"/>
    <col min="10007" max="10243" width="13.33203125" style="37"/>
    <col min="10244" max="10244" width="11" style="37" customWidth="1"/>
    <col min="10245" max="10252" width="13.33203125" style="37"/>
    <col min="10253" max="10262" width="10.1640625" style="37" customWidth="1"/>
    <col min="10263" max="10499" width="13.33203125" style="37"/>
    <col min="10500" max="10500" width="11" style="37" customWidth="1"/>
    <col min="10501" max="10508" width="13.33203125" style="37"/>
    <col min="10509" max="10518" width="10.1640625" style="37" customWidth="1"/>
    <col min="10519" max="10755" width="13.33203125" style="37"/>
    <col min="10756" max="10756" width="11" style="37" customWidth="1"/>
    <col min="10757" max="10764" width="13.33203125" style="37"/>
    <col min="10765" max="10774" width="10.1640625" style="37" customWidth="1"/>
    <col min="10775" max="11011" width="13.33203125" style="37"/>
    <col min="11012" max="11012" width="11" style="37" customWidth="1"/>
    <col min="11013" max="11020" width="13.33203125" style="37"/>
    <col min="11021" max="11030" width="10.1640625" style="37" customWidth="1"/>
    <col min="11031" max="11267" width="13.33203125" style="37"/>
    <col min="11268" max="11268" width="11" style="37" customWidth="1"/>
    <col min="11269" max="11276" width="13.33203125" style="37"/>
    <col min="11277" max="11286" width="10.1640625" style="37" customWidth="1"/>
    <col min="11287" max="11523" width="13.33203125" style="37"/>
    <col min="11524" max="11524" width="11" style="37" customWidth="1"/>
    <col min="11525" max="11532" width="13.33203125" style="37"/>
    <col min="11533" max="11542" width="10.1640625" style="37" customWidth="1"/>
    <col min="11543" max="11779" width="13.33203125" style="37"/>
    <col min="11780" max="11780" width="11" style="37" customWidth="1"/>
    <col min="11781" max="11788" width="13.33203125" style="37"/>
    <col min="11789" max="11798" width="10.1640625" style="37" customWidth="1"/>
    <col min="11799" max="12035" width="13.33203125" style="37"/>
    <col min="12036" max="12036" width="11" style="37" customWidth="1"/>
    <col min="12037" max="12044" width="13.33203125" style="37"/>
    <col min="12045" max="12054" width="10.1640625" style="37" customWidth="1"/>
    <col min="12055" max="12291" width="13.33203125" style="37"/>
    <col min="12292" max="12292" width="11" style="37" customWidth="1"/>
    <col min="12293" max="12300" width="13.33203125" style="37"/>
    <col min="12301" max="12310" width="10.1640625" style="37" customWidth="1"/>
    <col min="12311" max="12547" width="13.33203125" style="37"/>
    <col min="12548" max="12548" width="11" style="37" customWidth="1"/>
    <col min="12549" max="12556" width="13.33203125" style="37"/>
    <col min="12557" max="12566" width="10.1640625" style="37" customWidth="1"/>
    <col min="12567" max="12803" width="13.33203125" style="37"/>
    <col min="12804" max="12804" width="11" style="37" customWidth="1"/>
    <col min="12805" max="12812" width="13.33203125" style="37"/>
    <col min="12813" max="12822" width="10.1640625" style="37" customWidth="1"/>
    <col min="12823" max="13059" width="13.33203125" style="37"/>
    <col min="13060" max="13060" width="11" style="37" customWidth="1"/>
    <col min="13061" max="13068" width="13.33203125" style="37"/>
    <col min="13069" max="13078" width="10.1640625" style="37" customWidth="1"/>
    <col min="13079" max="13315" width="13.33203125" style="37"/>
    <col min="13316" max="13316" width="11" style="37" customWidth="1"/>
    <col min="13317" max="13324" width="13.33203125" style="37"/>
    <col min="13325" max="13334" width="10.1640625" style="37" customWidth="1"/>
    <col min="13335" max="13571" width="13.33203125" style="37"/>
    <col min="13572" max="13572" width="11" style="37" customWidth="1"/>
    <col min="13573" max="13580" width="13.33203125" style="37"/>
    <col min="13581" max="13590" width="10.1640625" style="37" customWidth="1"/>
    <col min="13591" max="13827" width="13.33203125" style="37"/>
    <col min="13828" max="13828" width="11" style="37" customWidth="1"/>
    <col min="13829" max="13836" width="13.33203125" style="37"/>
    <col min="13837" max="13846" width="10.1640625" style="37" customWidth="1"/>
    <col min="13847" max="14083" width="13.33203125" style="37"/>
    <col min="14084" max="14084" width="11" style="37" customWidth="1"/>
    <col min="14085" max="14092" width="13.33203125" style="37"/>
    <col min="14093" max="14102" width="10.1640625" style="37" customWidth="1"/>
    <col min="14103" max="14339" width="13.33203125" style="37"/>
    <col min="14340" max="14340" width="11" style="37" customWidth="1"/>
    <col min="14341" max="14348" width="13.33203125" style="37"/>
    <col min="14349" max="14358" width="10.1640625" style="37" customWidth="1"/>
    <col min="14359" max="14595" width="13.33203125" style="37"/>
    <col min="14596" max="14596" width="11" style="37" customWidth="1"/>
    <col min="14597" max="14604" width="13.33203125" style="37"/>
    <col min="14605" max="14614" width="10.1640625" style="37" customWidth="1"/>
    <col min="14615" max="14851" width="13.33203125" style="37"/>
    <col min="14852" max="14852" width="11" style="37" customWidth="1"/>
    <col min="14853" max="14860" width="13.33203125" style="37"/>
    <col min="14861" max="14870" width="10.1640625" style="37" customWidth="1"/>
    <col min="14871" max="15107" width="13.33203125" style="37"/>
    <col min="15108" max="15108" width="11" style="37" customWidth="1"/>
    <col min="15109" max="15116" width="13.33203125" style="37"/>
    <col min="15117" max="15126" width="10.1640625" style="37" customWidth="1"/>
    <col min="15127" max="15363" width="13.33203125" style="37"/>
    <col min="15364" max="15364" width="11" style="37" customWidth="1"/>
    <col min="15365" max="15372" width="13.33203125" style="37"/>
    <col min="15373" max="15382" width="10.1640625" style="37" customWidth="1"/>
    <col min="15383" max="15619" width="13.33203125" style="37"/>
    <col min="15620" max="15620" width="11" style="37" customWidth="1"/>
    <col min="15621" max="15628" width="13.33203125" style="37"/>
    <col min="15629" max="15638" width="10.1640625" style="37" customWidth="1"/>
    <col min="15639" max="15875" width="13.33203125" style="37"/>
    <col min="15876" max="15876" width="11" style="37" customWidth="1"/>
    <col min="15877" max="15884" width="13.33203125" style="37"/>
    <col min="15885" max="15894" width="10.1640625" style="37" customWidth="1"/>
    <col min="15895" max="16131" width="13.33203125" style="37"/>
    <col min="16132" max="16132" width="11" style="37" customWidth="1"/>
    <col min="16133" max="16140" width="13.33203125" style="37"/>
    <col min="16141" max="16150" width="10.1640625" style="37" customWidth="1"/>
    <col min="16151" max="16384" width="13.33203125" style="37"/>
  </cols>
  <sheetData>
    <row r="1" spans="1:84">
      <c r="A1" s="431" t="s">
        <v>89</v>
      </c>
    </row>
    <row r="3" spans="1:84" customFormat="1" ht="18">
      <c r="B3" s="528" t="s">
        <v>270</v>
      </c>
    </row>
    <row r="4" spans="1:84" customFormat="1" ht="14.25">
      <c r="B4" s="527" t="s">
        <v>271</v>
      </c>
    </row>
    <row r="5" spans="1:84" customFormat="1" ht="14.25">
      <c r="B5" s="527" t="s">
        <v>274</v>
      </c>
    </row>
    <row r="6" spans="1:84" customFormat="1" ht="14.25">
      <c r="B6" s="527" t="s">
        <v>276</v>
      </c>
    </row>
    <row r="7" spans="1:84" customFormat="1" ht="14.25">
      <c r="B7" s="527"/>
    </row>
    <row r="8" spans="1:84" ht="15">
      <c r="I8" s="38" t="s">
        <v>90</v>
      </c>
      <c r="W8" s="39"/>
      <c r="AE8" s="38" t="s">
        <v>91</v>
      </c>
      <c r="BD8" s="38"/>
    </row>
    <row r="10" spans="1:84" ht="15">
      <c r="B10" s="40"/>
      <c r="C10" s="41"/>
      <c r="D10" s="41"/>
      <c r="E10" s="850">
        <v>1</v>
      </c>
      <c r="F10" s="851"/>
      <c r="G10" s="851"/>
      <c r="H10" s="852"/>
      <c r="I10" s="851">
        <v>2</v>
      </c>
      <c r="J10" s="851"/>
      <c r="K10" s="851"/>
      <c r="L10" s="852"/>
      <c r="M10" s="850">
        <v>3</v>
      </c>
      <c r="N10" s="851"/>
      <c r="O10" s="851"/>
      <c r="P10" s="851"/>
      <c r="Q10" s="851"/>
      <c r="R10" s="851"/>
      <c r="S10" s="851"/>
      <c r="T10" s="851"/>
      <c r="U10" s="851"/>
      <c r="V10" s="851"/>
      <c r="W10" s="850">
        <v>4</v>
      </c>
      <c r="X10" s="851"/>
      <c r="Y10" s="851"/>
      <c r="Z10" s="852"/>
      <c r="AA10" s="851">
        <v>5</v>
      </c>
      <c r="AB10" s="851"/>
      <c r="AC10" s="851"/>
      <c r="AD10" s="852"/>
      <c r="AE10" s="850">
        <v>6</v>
      </c>
      <c r="AF10" s="851"/>
      <c r="AG10" s="851"/>
      <c r="AH10" s="851"/>
      <c r="AI10" s="851"/>
      <c r="AJ10" s="850">
        <v>7</v>
      </c>
      <c r="AK10" s="851"/>
      <c r="AL10" s="851"/>
      <c r="AM10" s="852"/>
      <c r="AN10" s="851">
        <v>8</v>
      </c>
      <c r="AO10" s="851"/>
      <c r="AP10" s="851"/>
      <c r="AQ10" s="852"/>
      <c r="AR10" s="850">
        <v>9</v>
      </c>
      <c r="AS10" s="851"/>
      <c r="AT10" s="851"/>
      <c r="AU10" s="851"/>
      <c r="AV10" s="850">
        <v>10</v>
      </c>
      <c r="AW10" s="851"/>
      <c r="AX10" s="851"/>
      <c r="AY10" s="852"/>
      <c r="AZ10" s="851">
        <v>11</v>
      </c>
      <c r="BA10" s="851"/>
      <c r="BB10" s="851"/>
      <c r="BC10" s="851"/>
      <c r="BD10" s="850">
        <v>12</v>
      </c>
      <c r="BE10" s="851"/>
      <c r="BF10" s="851"/>
      <c r="BG10" s="852"/>
      <c r="BH10" s="851">
        <v>13</v>
      </c>
      <c r="BI10" s="851"/>
      <c r="BJ10" s="851"/>
      <c r="BK10" s="851"/>
      <c r="BL10" s="850">
        <v>14</v>
      </c>
      <c r="BM10" s="851"/>
      <c r="BN10" s="851"/>
      <c r="BO10" s="852"/>
      <c r="BP10" s="851">
        <v>15</v>
      </c>
      <c r="BQ10" s="851"/>
      <c r="BR10" s="851"/>
      <c r="BS10" s="851"/>
      <c r="BT10" s="850">
        <v>16</v>
      </c>
      <c r="BU10" s="851"/>
      <c r="BV10" s="851"/>
      <c r="BW10" s="852"/>
      <c r="BX10" s="851">
        <v>17</v>
      </c>
      <c r="BY10" s="851"/>
      <c r="BZ10" s="851"/>
      <c r="CA10" s="851"/>
      <c r="CB10" s="850">
        <v>18</v>
      </c>
      <c r="CC10" s="851"/>
      <c r="CD10" s="851"/>
      <c r="CE10" s="852"/>
    </row>
    <row r="11" spans="1:84" s="42" customFormat="1" ht="15">
      <c r="B11" s="43"/>
      <c r="C11" s="44"/>
      <c r="D11" s="44"/>
      <c r="E11" s="854" t="s">
        <v>92</v>
      </c>
      <c r="F11" s="853"/>
      <c r="G11" s="853"/>
      <c r="H11" s="855"/>
      <c r="I11" s="853" t="s">
        <v>93</v>
      </c>
      <c r="J11" s="853"/>
      <c r="K11" s="853"/>
      <c r="L11" s="855"/>
      <c r="M11" s="854" t="s">
        <v>94</v>
      </c>
      <c r="N11" s="853"/>
      <c r="O11" s="853"/>
      <c r="P11" s="853"/>
      <c r="Q11" s="853"/>
      <c r="R11" s="853"/>
      <c r="S11" s="853"/>
      <c r="T11" s="853"/>
      <c r="U11" s="853"/>
      <c r="V11" s="853"/>
      <c r="W11" s="854" t="s">
        <v>95</v>
      </c>
      <c r="X11" s="853"/>
      <c r="Y11" s="853"/>
      <c r="Z11" s="855"/>
      <c r="AA11" s="853" t="s">
        <v>53</v>
      </c>
      <c r="AB11" s="853"/>
      <c r="AC11" s="853"/>
      <c r="AD11" s="855"/>
      <c r="AE11" s="854" t="s">
        <v>96</v>
      </c>
      <c r="AF11" s="853"/>
      <c r="AG11" s="853"/>
      <c r="AH11" s="853"/>
      <c r="AI11" s="853"/>
      <c r="AJ11" s="854" t="s">
        <v>97</v>
      </c>
      <c r="AK11" s="853"/>
      <c r="AL11" s="853"/>
      <c r="AM11" s="855"/>
      <c r="AN11" s="853" t="s">
        <v>98</v>
      </c>
      <c r="AO11" s="853"/>
      <c r="AP11" s="853"/>
      <c r="AQ11" s="855"/>
      <c r="AR11" s="854" t="s">
        <v>99</v>
      </c>
      <c r="AS11" s="853"/>
      <c r="AT11" s="853"/>
      <c r="AU11" s="853"/>
      <c r="AV11" s="854" t="s">
        <v>100</v>
      </c>
      <c r="AW11" s="853"/>
      <c r="AX11" s="853"/>
      <c r="AY11" s="855"/>
      <c r="AZ11" s="853" t="s">
        <v>101</v>
      </c>
      <c r="BA11" s="853"/>
      <c r="BB11" s="853"/>
      <c r="BC11" s="853"/>
      <c r="BD11" s="854" t="s">
        <v>102</v>
      </c>
      <c r="BE11" s="853"/>
      <c r="BF11" s="853"/>
      <c r="BG11" s="855"/>
      <c r="BH11" s="853" t="s">
        <v>103</v>
      </c>
      <c r="BI11" s="853"/>
      <c r="BJ11" s="853"/>
      <c r="BK11" s="853"/>
      <c r="BL11" s="854" t="s">
        <v>104</v>
      </c>
      <c r="BM11" s="853"/>
      <c r="BN11" s="853"/>
      <c r="BO11" s="855"/>
      <c r="BP11" s="853" t="s">
        <v>105</v>
      </c>
      <c r="BQ11" s="853"/>
      <c r="BR11" s="853"/>
      <c r="BS11" s="853"/>
      <c r="BT11" s="854" t="s">
        <v>106</v>
      </c>
      <c r="BU11" s="853"/>
      <c r="BV11" s="853"/>
      <c r="BW11" s="855"/>
      <c r="BX11" s="853" t="s">
        <v>107</v>
      </c>
      <c r="BY11" s="853"/>
      <c r="BZ11" s="853"/>
      <c r="CA11" s="853"/>
      <c r="CB11" s="854" t="s">
        <v>108</v>
      </c>
      <c r="CC11" s="853"/>
      <c r="CD11" s="853"/>
      <c r="CE11" s="855"/>
    </row>
    <row r="12" spans="1:84" s="45" customFormat="1" ht="15">
      <c r="B12" s="46" t="s">
        <v>67</v>
      </c>
      <c r="C12" s="47"/>
      <c r="D12" s="47"/>
      <c r="E12" s="48">
        <v>2015</v>
      </c>
      <c r="F12" s="49">
        <v>2020</v>
      </c>
      <c r="G12" s="49">
        <v>2030</v>
      </c>
      <c r="H12" s="50">
        <v>2050</v>
      </c>
      <c r="I12" s="49">
        <v>2015</v>
      </c>
      <c r="J12" s="49">
        <v>2020</v>
      </c>
      <c r="K12" s="49">
        <v>2030</v>
      </c>
      <c r="L12" s="49">
        <v>2050</v>
      </c>
      <c r="M12" s="858">
        <v>2005</v>
      </c>
      <c r="N12" s="859"/>
      <c r="O12" s="859">
        <v>2015</v>
      </c>
      <c r="P12" s="859"/>
      <c r="Q12" s="859">
        <v>2020</v>
      </c>
      <c r="R12" s="859"/>
      <c r="S12" s="859">
        <v>2030</v>
      </c>
      <c r="T12" s="859"/>
      <c r="U12" s="859">
        <v>2050</v>
      </c>
      <c r="V12" s="859"/>
      <c r="W12" s="48">
        <v>2015</v>
      </c>
      <c r="X12" s="49">
        <v>2020</v>
      </c>
      <c r="Y12" s="49">
        <v>2030</v>
      </c>
      <c r="Z12" s="50">
        <v>2050</v>
      </c>
      <c r="AA12" s="49">
        <v>2015</v>
      </c>
      <c r="AB12" s="49">
        <v>2020</v>
      </c>
      <c r="AC12" s="49">
        <v>2030</v>
      </c>
      <c r="AD12" s="49">
        <v>2050</v>
      </c>
      <c r="AE12" s="48">
        <v>2012</v>
      </c>
      <c r="AF12" s="49">
        <v>2015</v>
      </c>
      <c r="AG12" s="49">
        <v>2020</v>
      </c>
      <c r="AH12" s="49">
        <v>2030</v>
      </c>
      <c r="AI12" s="49">
        <v>2050</v>
      </c>
      <c r="AJ12" s="48">
        <v>2015</v>
      </c>
      <c r="AK12" s="49">
        <v>2020</v>
      </c>
      <c r="AL12" s="49">
        <v>2030</v>
      </c>
      <c r="AM12" s="50">
        <v>2050</v>
      </c>
      <c r="AN12" s="49">
        <v>2015</v>
      </c>
      <c r="AO12" s="49">
        <v>2020</v>
      </c>
      <c r="AP12" s="49">
        <v>2030</v>
      </c>
      <c r="AQ12" s="49">
        <v>2050</v>
      </c>
      <c r="AR12" s="48">
        <v>2012</v>
      </c>
      <c r="AS12" s="49">
        <v>2020</v>
      </c>
      <c r="AT12" s="49">
        <v>2030</v>
      </c>
      <c r="AU12" s="49">
        <v>2050</v>
      </c>
      <c r="AV12" s="48">
        <v>2015</v>
      </c>
      <c r="AW12" s="49">
        <v>2020</v>
      </c>
      <c r="AX12" s="49">
        <v>2030</v>
      </c>
      <c r="AY12" s="50">
        <v>2050</v>
      </c>
      <c r="AZ12" s="49">
        <v>2015</v>
      </c>
      <c r="BA12" s="49">
        <v>2020</v>
      </c>
      <c r="BB12" s="49">
        <v>2030</v>
      </c>
      <c r="BC12" s="49">
        <v>2050</v>
      </c>
      <c r="BD12" s="48">
        <v>2015</v>
      </c>
      <c r="BE12" s="49">
        <v>2020</v>
      </c>
      <c r="BF12" s="49">
        <v>2030</v>
      </c>
      <c r="BG12" s="50">
        <v>2050</v>
      </c>
      <c r="BH12" s="49">
        <v>2015</v>
      </c>
      <c r="BI12" s="49">
        <v>2020</v>
      </c>
      <c r="BJ12" s="49">
        <v>2030</v>
      </c>
      <c r="BK12" s="49">
        <v>2050</v>
      </c>
      <c r="BL12" s="48">
        <v>2015</v>
      </c>
      <c r="BM12" s="49">
        <v>2020</v>
      </c>
      <c r="BN12" s="49">
        <v>2030</v>
      </c>
      <c r="BO12" s="50">
        <v>2050</v>
      </c>
      <c r="BP12" s="49">
        <v>2015</v>
      </c>
      <c r="BQ12" s="49">
        <v>2020</v>
      </c>
      <c r="BR12" s="49">
        <v>2030</v>
      </c>
      <c r="BS12" s="49">
        <v>2050</v>
      </c>
      <c r="BT12" s="48">
        <v>2015</v>
      </c>
      <c r="BU12" s="49">
        <v>2020</v>
      </c>
      <c r="BV12" s="49">
        <v>2030</v>
      </c>
      <c r="BW12" s="50">
        <v>2050</v>
      </c>
      <c r="BX12" s="49">
        <v>2015</v>
      </c>
      <c r="BY12" s="49">
        <v>2020</v>
      </c>
      <c r="BZ12" s="49">
        <v>2030</v>
      </c>
      <c r="CA12" s="49">
        <v>2050</v>
      </c>
      <c r="CB12" s="48">
        <v>2015</v>
      </c>
      <c r="CC12" s="49">
        <v>2020</v>
      </c>
      <c r="CD12" s="49">
        <v>2030</v>
      </c>
      <c r="CE12" s="50">
        <v>2050</v>
      </c>
      <c r="CF12" s="51"/>
    </row>
    <row r="13" spans="1:84" s="45" customFormat="1" ht="15">
      <c r="B13" s="43"/>
      <c r="C13" s="52"/>
      <c r="D13" s="52"/>
      <c r="E13" s="53"/>
      <c r="F13" s="54"/>
      <c r="G13" s="54"/>
      <c r="H13" s="55"/>
      <c r="I13" s="54"/>
      <c r="J13" s="54"/>
      <c r="K13" s="54"/>
      <c r="L13" s="54"/>
      <c r="M13" s="56" t="s">
        <v>109</v>
      </c>
      <c r="N13" s="57" t="s">
        <v>110</v>
      </c>
      <c r="O13" s="57" t="s">
        <v>109</v>
      </c>
      <c r="P13" s="57" t="s">
        <v>110</v>
      </c>
      <c r="Q13" s="57" t="s">
        <v>109</v>
      </c>
      <c r="R13" s="58" t="s">
        <v>110</v>
      </c>
      <c r="S13" s="58" t="s">
        <v>109</v>
      </c>
      <c r="T13" s="58" t="s">
        <v>110</v>
      </c>
      <c r="U13" s="57" t="s">
        <v>109</v>
      </c>
      <c r="V13" s="57" t="s">
        <v>110</v>
      </c>
      <c r="W13" s="53"/>
      <c r="X13" s="54"/>
      <c r="Y13" s="54"/>
      <c r="Z13" s="55"/>
      <c r="AA13" s="54"/>
      <c r="AB13" s="54"/>
      <c r="AC13" s="54"/>
      <c r="AD13" s="54"/>
      <c r="AE13" s="53"/>
      <c r="AF13" s="54"/>
      <c r="AG13" s="54"/>
      <c r="AH13" s="54"/>
      <c r="AI13" s="54"/>
      <c r="AJ13" s="53"/>
      <c r="AK13" s="54"/>
      <c r="AL13" s="54"/>
      <c r="AM13" s="55"/>
      <c r="AN13" s="54"/>
      <c r="AO13" s="54"/>
      <c r="AP13" s="54"/>
      <c r="AQ13" s="54"/>
      <c r="AR13" s="53"/>
      <c r="AS13" s="54"/>
      <c r="AT13" s="54"/>
      <c r="AU13" s="54"/>
      <c r="AV13" s="53"/>
      <c r="AW13" s="54"/>
      <c r="AX13" s="54"/>
      <c r="AY13" s="55"/>
      <c r="AZ13" s="54"/>
      <c r="BA13" s="54"/>
      <c r="BB13" s="54"/>
      <c r="BC13" s="54"/>
      <c r="BD13" s="53"/>
      <c r="BE13" s="54"/>
      <c r="BF13" s="54"/>
      <c r="BG13" s="55"/>
      <c r="BH13" s="54"/>
      <c r="BI13" s="54"/>
      <c r="BJ13" s="54"/>
      <c r="BK13" s="54"/>
      <c r="BL13" s="53"/>
      <c r="BM13" s="54"/>
      <c r="BN13" s="54"/>
      <c r="BO13" s="59"/>
      <c r="BP13" s="54"/>
      <c r="BQ13" s="54"/>
      <c r="BR13" s="54"/>
      <c r="BS13" s="54"/>
      <c r="BT13" s="53"/>
      <c r="BU13" s="54"/>
      <c r="BV13" s="54"/>
      <c r="BW13" s="55"/>
      <c r="BX13" s="54"/>
      <c r="BY13" s="54"/>
      <c r="BZ13" s="54"/>
      <c r="CA13" s="54"/>
      <c r="CB13" s="53"/>
      <c r="CC13" s="54"/>
      <c r="CD13" s="54"/>
      <c r="CE13" s="55"/>
      <c r="CF13" s="51"/>
    </row>
    <row r="14" spans="1:84" s="45" customFormat="1" ht="22.5">
      <c r="B14" s="856" t="s">
        <v>111</v>
      </c>
      <c r="C14" s="60" t="s">
        <v>112</v>
      </c>
      <c r="D14" s="61" t="s">
        <v>113</v>
      </c>
      <c r="E14" s="62">
        <v>20890848</v>
      </c>
      <c r="F14" s="63">
        <v>21517573.440000001</v>
      </c>
      <c r="G14" s="63">
        <v>22163100.643199999</v>
      </c>
      <c r="H14" s="64">
        <v>23271255.675359998</v>
      </c>
      <c r="I14" s="63">
        <v>38400</v>
      </c>
      <c r="J14" s="63">
        <v>39936</v>
      </c>
      <c r="K14" s="63">
        <v>40175.615999999995</v>
      </c>
      <c r="L14" s="63">
        <v>40659.169714176001</v>
      </c>
      <c r="M14" s="62">
        <v>214668.74311133099</v>
      </c>
      <c r="N14" s="63"/>
      <c r="O14" s="63">
        <v>261680.00000000003</v>
      </c>
      <c r="P14" s="63"/>
      <c r="Q14" s="63">
        <v>288915.86458137602</v>
      </c>
      <c r="R14" s="65"/>
      <c r="S14" s="65">
        <v>352186.82677265798</v>
      </c>
      <c r="T14" s="65"/>
      <c r="U14" s="63">
        <v>523331.09814071096</v>
      </c>
      <c r="V14" s="63"/>
      <c r="W14" s="62">
        <v>378000</v>
      </c>
      <c r="X14" s="63">
        <v>378000</v>
      </c>
      <c r="Y14" s="63">
        <v>378000</v>
      </c>
      <c r="Z14" s="64">
        <v>378000</v>
      </c>
      <c r="AA14" s="63">
        <v>3590962028.2257004</v>
      </c>
      <c r="AB14" s="63">
        <v>3664245271.1507001</v>
      </c>
      <c r="AC14" s="63">
        <v>3723311757.0007</v>
      </c>
      <c r="AD14" s="63">
        <v>3841444728.7006998</v>
      </c>
      <c r="AE14" s="62"/>
      <c r="AF14" s="63"/>
      <c r="AG14" s="63"/>
      <c r="AH14" s="63"/>
      <c r="AI14" s="63"/>
      <c r="AJ14" s="66">
        <v>58900000</v>
      </c>
      <c r="AK14" s="67">
        <v>58900000</v>
      </c>
      <c r="AL14" s="63"/>
      <c r="AM14" s="64"/>
      <c r="AN14" s="62">
        <v>659289.09090909094</v>
      </c>
      <c r="AO14" s="63">
        <v>708736.363636364</v>
      </c>
      <c r="AP14" s="63">
        <v>807629.09090909106</v>
      </c>
      <c r="AQ14" s="64">
        <v>955969.09090909106</v>
      </c>
      <c r="AR14" s="62">
        <v>2100000000</v>
      </c>
      <c r="AS14" s="63"/>
      <c r="AT14" s="63"/>
      <c r="AU14" s="63">
        <v>2940000000</v>
      </c>
      <c r="AV14" s="62">
        <v>407000000</v>
      </c>
      <c r="AW14" s="63">
        <v>419000000</v>
      </c>
      <c r="AX14" s="63">
        <v>445000000</v>
      </c>
      <c r="AY14" s="64"/>
      <c r="AZ14" s="63">
        <v>1311000</v>
      </c>
      <c r="BA14" s="63">
        <v>1432000</v>
      </c>
      <c r="BB14" s="63">
        <v>1550000</v>
      </c>
      <c r="BC14" s="64">
        <v>1756000</v>
      </c>
      <c r="BD14" s="62">
        <v>11142000</v>
      </c>
      <c r="BE14" s="63">
        <v>11560000</v>
      </c>
      <c r="BF14" s="63">
        <v>12390000</v>
      </c>
      <c r="BG14" s="64">
        <v>14050000</v>
      </c>
      <c r="BH14" s="63">
        <v>214330000</v>
      </c>
      <c r="BI14" s="63">
        <v>218670000</v>
      </c>
      <c r="BJ14" s="63">
        <v>227340000</v>
      </c>
      <c r="BK14" s="63">
        <v>244680000</v>
      </c>
      <c r="BL14" s="62">
        <v>191413636.36363602</v>
      </c>
      <c r="BM14" s="63">
        <v>191588443.337484</v>
      </c>
      <c r="BN14" s="63">
        <v>193336513.07596499</v>
      </c>
      <c r="BO14" s="64">
        <v>201639844.33374798</v>
      </c>
      <c r="BP14" s="63">
        <v>296000000</v>
      </c>
      <c r="BQ14" s="63">
        <v>309000000</v>
      </c>
      <c r="BR14" s="63">
        <v>335000000</v>
      </c>
      <c r="BS14" s="63">
        <v>381000000</v>
      </c>
      <c r="BT14" s="62">
        <v>1490000</v>
      </c>
      <c r="BU14" s="63">
        <v>1560000</v>
      </c>
      <c r="BV14" s="63">
        <v>1690000</v>
      </c>
      <c r="BW14" s="64">
        <v>2160000</v>
      </c>
      <c r="BX14" s="63">
        <v>64900000.000000007</v>
      </c>
      <c r="BY14" s="63">
        <v>67700000</v>
      </c>
      <c r="BZ14" s="63">
        <v>72200000</v>
      </c>
      <c r="CA14" s="63"/>
      <c r="CB14" s="68">
        <v>410200</v>
      </c>
      <c r="CC14" s="41">
        <v>433800</v>
      </c>
      <c r="CD14" s="41">
        <v>482100</v>
      </c>
      <c r="CE14" s="64"/>
      <c r="CF14" s="51"/>
    </row>
    <row r="15" spans="1:84" s="45" customFormat="1" ht="22.5">
      <c r="B15" s="857"/>
      <c r="C15" s="69" t="s">
        <v>114</v>
      </c>
      <c r="D15" s="70" t="s">
        <v>113</v>
      </c>
      <c r="E15" s="71">
        <v>22979932.800000001</v>
      </c>
      <c r="F15" s="72">
        <v>23669330.783999998</v>
      </c>
      <c r="G15" s="72">
        <v>24379410.707520001</v>
      </c>
      <c r="H15" s="73">
        <v>25598381.242896002</v>
      </c>
      <c r="I15" s="72">
        <v>32640</v>
      </c>
      <c r="J15" s="72">
        <v>33945.599999999999</v>
      </c>
      <c r="K15" s="72">
        <v>34149.2736</v>
      </c>
      <c r="L15" s="72">
        <v>34560.294257049602</v>
      </c>
      <c r="M15" s="71">
        <v>214668.74311133099</v>
      </c>
      <c r="N15" s="72"/>
      <c r="O15" s="72">
        <v>261680.00000000003</v>
      </c>
      <c r="P15" s="72"/>
      <c r="Q15" s="72">
        <v>288915.86458137602</v>
      </c>
      <c r="R15" s="72"/>
      <c r="S15" s="72">
        <v>352186.82677265798</v>
      </c>
      <c r="T15" s="72"/>
      <c r="U15" s="72">
        <v>523331.09814071096</v>
      </c>
      <c r="V15" s="72"/>
      <c r="W15" s="71">
        <v>416000</v>
      </c>
      <c r="X15" s="72">
        <v>416000</v>
      </c>
      <c r="Y15" s="72">
        <v>416000</v>
      </c>
      <c r="Z15" s="73">
        <v>416000</v>
      </c>
      <c r="AA15" s="72">
        <v>3950058231.0482702</v>
      </c>
      <c r="AB15" s="72">
        <v>4030669798.2657704</v>
      </c>
      <c r="AC15" s="72">
        <v>4095642932.7007699</v>
      </c>
      <c r="AD15" s="72">
        <v>4225589201.5707703</v>
      </c>
      <c r="AE15" s="71"/>
      <c r="AF15" s="72"/>
      <c r="AG15" s="72"/>
      <c r="AH15" s="72"/>
      <c r="AI15" s="72"/>
      <c r="AJ15" s="74">
        <v>64800000</v>
      </c>
      <c r="AK15" s="75">
        <v>64800000</v>
      </c>
      <c r="AL15" s="72"/>
      <c r="AM15" s="73"/>
      <c r="AN15" s="71">
        <v>725218</v>
      </c>
      <c r="AO15" s="72">
        <v>779610</v>
      </c>
      <c r="AP15" s="72">
        <v>888392</v>
      </c>
      <c r="AQ15" s="73">
        <v>1051566</v>
      </c>
      <c r="AR15" s="71">
        <v>2100000000</v>
      </c>
      <c r="AS15" s="72"/>
      <c r="AT15" s="72"/>
      <c r="AU15" s="72">
        <v>2940000000</v>
      </c>
      <c r="AV15" s="71">
        <v>256000000</v>
      </c>
      <c r="AW15" s="72">
        <v>264000000</v>
      </c>
      <c r="AX15" s="72">
        <v>280000000</v>
      </c>
      <c r="AY15" s="73"/>
      <c r="AZ15" s="72">
        <v>1311000</v>
      </c>
      <c r="BA15" s="72">
        <v>1432000</v>
      </c>
      <c r="BB15" s="72">
        <v>1550000</v>
      </c>
      <c r="BC15" s="73">
        <v>1756000</v>
      </c>
      <c r="BD15" s="71">
        <v>11430000</v>
      </c>
      <c r="BE15" s="72">
        <v>11870000</v>
      </c>
      <c r="BF15" s="72">
        <v>12740000</v>
      </c>
      <c r="BG15" s="73">
        <v>14490000</v>
      </c>
      <c r="BH15" s="72">
        <v>214330000</v>
      </c>
      <c r="BI15" s="72">
        <v>218670000</v>
      </c>
      <c r="BJ15" s="72">
        <v>227340000</v>
      </c>
      <c r="BK15" s="72">
        <v>244680000</v>
      </c>
      <c r="BL15" s="71">
        <v>210555000</v>
      </c>
      <c r="BM15" s="72">
        <v>210747287.671233</v>
      </c>
      <c r="BN15" s="72">
        <v>212670164.383562</v>
      </c>
      <c r="BO15" s="73">
        <v>221803828.76712301</v>
      </c>
      <c r="BP15" s="72">
        <v>252000000</v>
      </c>
      <c r="BQ15" s="72">
        <v>263000000</v>
      </c>
      <c r="BR15" s="72">
        <v>285000000</v>
      </c>
      <c r="BS15" s="72">
        <v>324000000</v>
      </c>
      <c r="BT15" s="71">
        <v>1639000</v>
      </c>
      <c r="BU15" s="72">
        <v>1716000</v>
      </c>
      <c r="BV15" s="72">
        <v>1859000</v>
      </c>
      <c r="BW15" s="73">
        <v>2376000</v>
      </c>
      <c r="BX15" s="72">
        <v>71390000</v>
      </c>
      <c r="BY15" s="72">
        <v>74470000</v>
      </c>
      <c r="BZ15" s="72">
        <v>79420000</v>
      </c>
      <c r="CA15" s="72"/>
      <c r="CB15" s="76">
        <v>451220</v>
      </c>
      <c r="CC15" s="47">
        <v>477180</v>
      </c>
      <c r="CD15" s="47">
        <v>530310</v>
      </c>
      <c r="CE15" s="73"/>
      <c r="CF15" s="51"/>
    </row>
    <row r="16" spans="1:84" s="45" customFormat="1" ht="11.25">
      <c r="B16" s="856" t="s">
        <v>115</v>
      </c>
      <c r="C16" s="57" t="s">
        <v>116</v>
      </c>
      <c r="D16" s="57" t="s">
        <v>117</v>
      </c>
      <c r="E16" s="77">
        <v>27.129796285175605</v>
      </c>
      <c r="F16" s="78">
        <v>23.263566086259608</v>
      </c>
      <c r="G16" s="78">
        <v>18.649516934862483</v>
      </c>
      <c r="H16" s="79"/>
      <c r="I16" s="80">
        <v>47.814544810565444</v>
      </c>
      <c r="J16" s="80">
        <v>46.24180428249479</v>
      </c>
      <c r="K16" s="80">
        <v>44.878846423268641</v>
      </c>
      <c r="L16" s="80">
        <v>42.225467148244093</v>
      </c>
      <c r="M16" s="81">
        <v>13.1</v>
      </c>
      <c r="N16" s="80">
        <v>11.9</v>
      </c>
      <c r="O16" s="80">
        <v>10.4</v>
      </c>
      <c r="P16" s="80">
        <v>10.7</v>
      </c>
      <c r="Q16" s="80">
        <v>9.6</v>
      </c>
      <c r="R16" s="80">
        <v>9.6</v>
      </c>
      <c r="S16" s="80">
        <v>7.3</v>
      </c>
      <c r="T16" s="80">
        <v>7.2</v>
      </c>
      <c r="U16" s="80">
        <v>4</v>
      </c>
      <c r="V16" s="80">
        <v>5</v>
      </c>
      <c r="W16" s="82">
        <v>42.1</v>
      </c>
      <c r="X16" s="78">
        <v>40</v>
      </c>
      <c r="Y16" s="78">
        <v>35.5</v>
      </c>
      <c r="Z16" s="83">
        <v>31.3</v>
      </c>
      <c r="AA16" s="80">
        <v>31.682546452258201</v>
      </c>
      <c r="AB16" s="80">
        <v>29.1692980804503</v>
      </c>
      <c r="AC16" s="80">
        <v>24.944991041256198</v>
      </c>
      <c r="AD16" s="80">
        <v>18.440844989366401</v>
      </c>
      <c r="AE16" s="82"/>
      <c r="AF16" s="52"/>
      <c r="AG16" s="52"/>
      <c r="AH16" s="52"/>
      <c r="AI16" s="52"/>
      <c r="AJ16" s="82">
        <v>10.01</v>
      </c>
      <c r="AK16" s="52">
        <v>10.01</v>
      </c>
      <c r="AL16" s="52"/>
      <c r="AM16" s="79"/>
      <c r="AN16" s="84">
        <v>32.83</v>
      </c>
      <c r="AO16" s="85">
        <v>24.40993873226553</v>
      </c>
      <c r="AP16" s="85">
        <v>13.353544962273064</v>
      </c>
      <c r="AQ16" s="86">
        <v>8.3276569129361491</v>
      </c>
      <c r="AR16" s="77">
        <v>42.141286566961199</v>
      </c>
      <c r="AS16" s="78"/>
      <c r="AT16" s="78"/>
      <c r="AU16" s="78">
        <v>25.099970996343966</v>
      </c>
      <c r="AV16" s="68">
        <v>33.9</v>
      </c>
      <c r="AW16" s="41">
        <v>31.9</v>
      </c>
      <c r="AX16" s="85">
        <v>28</v>
      </c>
      <c r="AY16" s="87"/>
      <c r="AZ16" s="78">
        <v>73.522365758811858</v>
      </c>
      <c r="BA16" s="78">
        <v>68.315425976107093</v>
      </c>
      <c r="BB16" s="78">
        <v>62.840039697061556</v>
      </c>
      <c r="BC16" s="78">
        <v>50.267217902162329</v>
      </c>
      <c r="BD16" s="88">
        <v>33.56</v>
      </c>
      <c r="BE16" s="89">
        <v>30.97</v>
      </c>
      <c r="BF16" s="89">
        <v>26.15</v>
      </c>
      <c r="BG16" s="90">
        <v>18.68</v>
      </c>
      <c r="BH16" s="80">
        <v>57.9</v>
      </c>
      <c r="BI16" s="80">
        <v>56.05</v>
      </c>
      <c r="BJ16" s="80">
        <v>52.63</v>
      </c>
      <c r="BK16" s="80">
        <v>46.8</v>
      </c>
      <c r="BL16" s="81">
        <v>42.829962159064856</v>
      </c>
      <c r="BM16" s="80">
        <v>38.125935541326832</v>
      </c>
      <c r="BN16" s="80">
        <v>30.211072734554872</v>
      </c>
      <c r="BO16" s="91">
        <v>18.969567133969303</v>
      </c>
      <c r="BP16" s="52">
        <v>14.6</v>
      </c>
      <c r="BQ16" s="52">
        <v>12.6</v>
      </c>
      <c r="BR16" s="52">
        <v>11.3</v>
      </c>
      <c r="BS16" s="52">
        <v>8.4</v>
      </c>
      <c r="BT16" s="77">
        <v>59</v>
      </c>
      <c r="BU16" s="78">
        <v>55</v>
      </c>
      <c r="BV16" s="78">
        <v>48</v>
      </c>
      <c r="BW16" s="83">
        <v>34</v>
      </c>
      <c r="BX16" s="89">
        <v>22.15</v>
      </c>
      <c r="BY16" s="78">
        <v>19.7</v>
      </c>
      <c r="BZ16" s="78">
        <v>14.95</v>
      </c>
      <c r="CA16" s="52"/>
      <c r="CB16" s="81">
        <v>37.409999999999997</v>
      </c>
      <c r="CC16" s="80">
        <v>26.8</v>
      </c>
      <c r="CD16" s="80">
        <v>17.5</v>
      </c>
      <c r="CE16" s="79"/>
      <c r="CF16" s="51"/>
    </row>
    <row r="17" spans="2:84" s="45" customFormat="1" ht="11.25">
      <c r="B17" s="860"/>
      <c r="C17" s="57" t="s">
        <v>118</v>
      </c>
      <c r="D17" s="57" t="s">
        <v>117</v>
      </c>
      <c r="E17" s="77"/>
      <c r="F17" s="78">
        <v>21.78503693514612</v>
      </c>
      <c r="G17" s="78">
        <v>16.61940562379057</v>
      </c>
      <c r="H17" s="79"/>
      <c r="I17" s="80"/>
      <c r="J17" s="80">
        <v>43.63251443634352</v>
      </c>
      <c r="K17" s="80">
        <v>37.136647859456502</v>
      </c>
      <c r="L17" s="80">
        <v>29.855056225031074</v>
      </c>
      <c r="M17" s="81"/>
      <c r="N17" s="80"/>
      <c r="O17" s="80"/>
      <c r="P17" s="80"/>
      <c r="Q17" s="80">
        <v>9</v>
      </c>
      <c r="R17" s="80">
        <v>9.1999999999999993</v>
      </c>
      <c r="S17" s="80">
        <v>5.8</v>
      </c>
      <c r="T17" s="80">
        <v>5.9</v>
      </c>
      <c r="U17" s="80">
        <v>2</v>
      </c>
      <c r="V17" s="80">
        <v>2.7</v>
      </c>
      <c r="W17" s="82"/>
      <c r="X17" s="78">
        <v>39.1</v>
      </c>
      <c r="Y17" s="78">
        <v>29</v>
      </c>
      <c r="Z17" s="83">
        <v>22.7</v>
      </c>
      <c r="AA17" s="80"/>
      <c r="AB17" s="80">
        <v>29.043951668445501</v>
      </c>
      <c r="AC17" s="80">
        <v>22.110969418133099</v>
      </c>
      <c r="AD17" s="80">
        <v>7.0207241662115401</v>
      </c>
      <c r="AE17" s="82"/>
      <c r="AF17" s="52"/>
      <c r="AG17" s="52"/>
      <c r="AH17" s="52"/>
      <c r="AI17" s="52"/>
      <c r="AJ17" s="82"/>
      <c r="AK17" s="80">
        <v>9.8000000000000007</v>
      </c>
      <c r="AL17" s="52"/>
      <c r="AM17" s="79"/>
      <c r="AN17" s="81"/>
      <c r="AO17" s="80">
        <v>23.01002046199191</v>
      </c>
      <c r="AP17" s="80">
        <v>10.531426511973962</v>
      </c>
      <c r="AQ17" s="91">
        <v>4.3605110032319869</v>
      </c>
      <c r="AR17" s="77"/>
      <c r="AS17" s="78"/>
      <c r="AT17" s="78"/>
      <c r="AU17" s="78">
        <v>21.506006228155904</v>
      </c>
      <c r="AV17" s="82"/>
      <c r="AW17" s="52">
        <v>23.1</v>
      </c>
      <c r="AX17" s="52">
        <v>14.1</v>
      </c>
      <c r="AY17" s="79"/>
      <c r="AZ17" s="78"/>
      <c r="BA17" s="78">
        <v>66.838043201815282</v>
      </c>
      <c r="BB17" s="78">
        <v>59.152056938329373</v>
      </c>
      <c r="BC17" s="78">
        <v>43.058043475146064</v>
      </c>
      <c r="BD17" s="77"/>
      <c r="BE17" s="78">
        <v>28.95</v>
      </c>
      <c r="BF17" s="78">
        <v>21.6</v>
      </c>
      <c r="BG17" s="83">
        <v>12.84</v>
      </c>
      <c r="BH17" s="80"/>
      <c r="BI17" s="80">
        <v>55.99</v>
      </c>
      <c r="BJ17" s="80">
        <v>52.47</v>
      </c>
      <c r="BK17" s="80">
        <v>46.42</v>
      </c>
      <c r="BL17" s="81"/>
      <c r="BM17" s="80">
        <v>40.22003247950898</v>
      </c>
      <c r="BN17" s="80">
        <v>34.088721395476838</v>
      </c>
      <c r="BO17" s="91">
        <v>22.66845701627031</v>
      </c>
      <c r="BP17" s="52"/>
      <c r="BQ17" s="80">
        <v>13</v>
      </c>
      <c r="BR17" s="52">
        <v>10.9</v>
      </c>
      <c r="BS17" s="52">
        <v>8.1</v>
      </c>
      <c r="BT17" s="77"/>
      <c r="BU17" s="78">
        <v>54</v>
      </c>
      <c r="BV17" s="78">
        <v>46</v>
      </c>
      <c r="BW17" s="83">
        <v>30</v>
      </c>
      <c r="BX17" s="78"/>
      <c r="BY17" s="78">
        <v>13.76</v>
      </c>
      <c r="BZ17" s="78">
        <v>11.04</v>
      </c>
      <c r="CA17" s="52"/>
      <c r="CB17" s="81"/>
      <c r="CC17" s="80">
        <v>26.3</v>
      </c>
      <c r="CD17" s="80">
        <v>17.25</v>
      </c>
      <c r="CE17" s="79"/>
      <c r="CF17" s="51"/>
    </row>
    <row r="18" spans="2:84" s="45" customFormat="1" ht="11.25">
      <c r="B18" s="860"/>
      <c r="C18" s="57" t="s">
        <v>119</v>
      </c>
      <c r="D18" s="57" t="s">
        <v>117</v>
      </c>
      <c r="E18" s="77"/>
      <c r="F18" s="78">
        <v>20.651232287369265</v>
      </c>
      <c r="G18" s="78">
        <v>15.685008330983521</v>
      </c>
      <c r="H18" s="79"/>
      <c r="I18" s="80"/>
      <c r="J18" s="80">
        <v>43.336940413294947</v>
      </c>
      <c r="K18" s="80">
        <v>36.259630390461155</v>
      </c>
      <c r="L18" s="80">
        <v>22.55327040188903</v>
      </c>
      <c r="M18" s="81"/>
      <c r="N18" s="80"/>
      <c r="O18" s="80"/>
      <c r="P18" s="80"/>
      <c r="Q18" s="80">
        <v>8.6</v>
      </c>
      <c r="R18" s="80">
        <v>8.4</v>
      </c>
      <c r="S18" s="80">
        <v>4.7</v>
      </c>
      <c r="T18" s="80">
        <v>4.0999999999999996</v>
      </c>
      <c r="U18" s="80">
        <v>0.8</v>
      </c>
      <c r="V18" s="80">
        <v>0.4</v>
      </c>
      <c r="W18" s="82"/>
      <c r="X18" s="78">
        <v>34.9</v>
      </c>
      <c r="Y18" s="78">
        <v>22.6</v>
      </c>
      <c r="Z18" s="83">
        <v>17.2</v>
      </c>
      <c r="AA18" s="80"/>
      <c r="AB18" s="80">
        <v>28.562603430488199</v>
      </c>
      <c r="AC18" s="80">
        <v>19.167871811758001</v>
      </c>
      <c r="AD18" s="80">
        <v>5.7539085620688599</v>
      </c>
      <c r="AE18" s="82"/>
      <c r="AF18" s="52"/>
      <c r="AG18" s="52"/>
      <c r="AH18" s="52"/>
      <c r="AI18" s="52"/>
      <c r="AJ18" s="82"/>
      <c r="AK18" s="80">
        <v>9</v>
      </c>
      <c r="AL18" s="52"/>
      <c r="AM18" s="79"/>
      <c r="AN18" s="81"/>
      <c r="AO18" s="80">
        <v>21.847810748802146</v>
      </c>
      <c r="AP18" s="80">
        <v>8.963056996914645</v>
      </c>
      <c r="AQ18" s="91">
        <v>3.3517562261019487</v>
      </c>
      <c r="AR18" s="77"/>
      <c r="AS18" s="78"/>
      <c r="AT18" s="78"/>
      <c r="AU18" s="78">
        <v>5.2303749894420859</v>
      </c>
      <c r="AV18" s="82"/>
      <c r="AW18" s="52">
        <v>22.5</v>
      </c>
      <c r="AX18" s="52">
        <v>11.2</v>
      </c>
      <c r="AY18" s="79"/>
      <c r="AZ18" s="78"/>
      <c r="BA18" s="78">
        <v>65.162945458115203</v>
      </c>
      <c r="BB18" s="78">
        <v>54.548325163396356</v>
      </c>
      <c r="BC18" s="78">
        <v>32.991373649098684</v>
      </c>
      <c r="BD18" s="77"/>
      <c r="BE18" s="78">
        <v>27.09</v>
      </c>
      <c r="BF18" s="78">
        <v>17.309999999999999</v>
      </c>
      <c r="BG18" s="83">
        <v>6.41</v>
      </c>
      <c r="BH18" s="80"/>
      <c r="BI18" s="80">
        <v>53.32</v>
      </c>
      <c r="BJ18" s="80">
        <v>38.19</v>
      </c>
      <c r="BK18" s="80">
        <v>15.71</v>
      </c>
      <c r="BL18" s="81"/>
      <c r="BM18" s="80">
        <v>39.567201336217856</v>
      </c>
      <c r="BN18" s="80">
        <v>31.970780280460552</v>
      </c>
      <c r="BO18" s="91">
        <v>17.607355406332829</v>
      </c>
      <c r="BP18" s="52"/>
      <c r="BQ18" s="52">
        <v>12.9</v>
      </c>
      <c r="BR18" s="52">
        <v>10.3</v>
      </c>
      <c r="BS18" s="52">
        <v>7</v>
      </c>
      <c r="BT18" s="77"/>
      <c r="BU18" s="78">
        <v>53</v>
      </c>
      <c r="BV18" s="78">
        <v>43</v>
      </c>
      <c r="BW18" s="83">
        <v>25</v>
      </c>
      <c r="BX18" s="78"/>
      <c r="BY18" s="78">
        <v>11.46</v>
      </c>
      <c r="BZ18" s="78">
        <v>8.5</v>
      </c>
      <c r="CA18" s="52"/>
      <c r="CB18" s="81"/>
      <c r="CC18" s="80">
        <v>26.62</v>
      </c>
      <c r="CD18" s="80">
        <v>15.77</v>
      </c>
      <c r="CE18" s="79"/>
      <c r="CF18" s="51"/>
    </row>
    <row r="19" spans="2:84" s="45" customFormat="1" ht="22.5">
      <c r="B19" s="860"/>
      <c r="C19" s="92" t="s">
        <v>120</v>
      </c>
      <c r="D19" s="57" t="s">
        <v>117</v>
      </c>
      <c r="E19" s="82"/>
      <c r="F19" s="78">
        <v>25.022627641666819</v>
      </c>
      <c r="G19" s="78">
        <v>17.900704495827053</v>
      </c>
      <c r="H19" s="79"/>
      <c r="I19" s="80"/>
      <c r="J19" s="80">
        <v>43.676747663497281</v>
      </c>
      <c r="K19" s="80">
        <v>31.990921172384741</v>
      </c>
      <c r="L19" s="80">
        <v>11.289449179809223</v>
      </c>
      <c r="M19" s="82"/>
      <c r="N19" s="52"/>
      <c r="O19" s="52"/>
      <c r="P19" s="52"/>
      <c r="Q19" s="93">
        <v>18.155374083040666</v>
      </c>
      <c r="R19" s="78"/>
      <c r="S19" s="93">
        <v>10.97432756193043</v>
      </c>
      <c r="T19" s="78"/>
      <c r="U19" s="93">
        <v>2.6376456604702936</v>
      </c>
      <c r="V19" s="52"/>
      <c r="W19" s="82"/>
      <c r="X19" s="78">
        <v>40</v>
      </c>
      <c r="Y19" s="78">
        <v>29.5</v>
      </c>
      <c r="Z19" s="83">
        <v>10.5</v>
      </c>
      <c r="AA19" s="80"/>
      <c r="AB19" s="80">
        <v>29.480007359164802</v>
      </c>
      <c r="AC19" s="80">
        <v>21.377511891082499</v>
      </c>
      <c r="AD19" s="80">
        <v>7.4000378002139504</v>
      </c>
      <c r="AE19" s="82"/>
      <c r="AF19" s="52"/>
      <c r="AG19" s="52"/>
      <c r="AH19" s="52"/>
      <c r="AI19" s="52"/>
      <c r="AJ19" s="82"/>
      <c r="AK19" s="94">
        <v>3</v>
      </c>
      <c r="AL19" s="52"/>
      <c r="AM19" s="79"/>
      <c r="AN19" s="81"/>
      <c r="AO19" s="80">
        <v>29.012533950308484</v>
      </c>
      <c r="AP19" s="80">
        <v>18.76000105584021</v>
      </c>
      <c r="AQ19" s="91">
        <v>5.6603453658638632</v>
      </c>
      <c r="AR19" s="82"/>
      <c r="AS19" s="52"/>
      <c r="AT19" s="52"/>
      <c r="AU19" s="78">
        <v>7.5252297441002085</v>
      </c>
      <c r="AV19" s="82"/>
      <c r="AW19" s="80">
        <v>31.229090909090907</v>
      </c>
      <c r="AX19" s="80">
        <v>21.695999999999994</v>
      </c>
      <c r="AY19" s="79"/>
      <c r="AZ19" s="78"/>
      <c r="BA19" s="78">
        <v>63.932599291148399</v>
      </c>
      <c r="BB19" s="78">
        <v>43.518462695437876</v>
      </c>
      <c r="BC19" s="78">
        <v>13.718156931400038</v>
      </c>
      <c r="BD19" s="77"/>
      <c r="BE19" s="78">
        <v>30.700190395956195</v>
      </c>
      <c r="BF19" s="78">
        <v>21.07641758241758</v>
      </c>
      <c r="BG19" s="83">
        <v>6.6181987577639747</v>
      </c>
      <c r="BH19" s="80"/>
      <c r="BI19" s="80">
        <v>53.91330155028124</v>
      </c>
      <c r="BJ19" s="80">
        <v>38.210587226181048</v>
      </c>
      <c r="BK19" s="80">
        <v>12.67952734183423</v>
      </c>
      <c r="BL19" s="81"/>
      <c r="BM19" s="80">
        <v>40.651339540116069</v>
      </c>
      <c r="BN19" s="80">
        <v>29.682790230491147</v>
      </c>
      <c r="BO19" s="91">
        <v>10.164457859596018</v>
      </c>
      <c r="BP19" s="52"/>
      <c r="BQ19" s="80">
        <v>13.31</v>
      </c>
      <c r="BR19" s="80">
        <v>9.0500000000000007</v>
      </c>
      <c r="BS19" s="80">
        <v>2.84</v>
      </c>
      <c r="BT19" s="77"/>
      <c r="BU19" s="78">
        <v>53.534935897435894</v>
      </c>
      <c r="BV19" s="78">
        <v>36.412426035502953</v>
      </c>
      <c r="BW19" s="83">
        <v>10.174768518518517</v>
      </c>
      <c r="BX19" s="95"/>
      <c r="BY19" s="96">
        <v>21</v>
      </c>
      <c r="BZ19" s="96">
        <v>15.5</v>
      </c>
      <c r="CA19" s="52"/>
      <c r="CB19" s="97"/>
      <c r="CC19" s="98">
        <v>35.539499999999997</v>
      </c>
      <c r="CD19" s="99">
        <v>26.186999999999998</v>
      </c>
      <c r="CE19" s="79"/>
      <c r="CF19" s="51"/>
    </row>
    <row r="20" spans="2:84" s="45" customFormat="1" ht="22.5">
      <c r="B20" s="857"/>
      <c r="C20" s="69" t="s">
        <v>121</v>
      </c>
      <c r="D20" s="57" t="s">
        <v>117</v>
      </c>
      <c r="E20" s="76"/>
      <c r="F20" s="100">
        <v>15.275999999999996</v>
      </c>
      <c r="G20" s="100">
        <v>7.6379999999999981</v>
      </c>
      <c r="H20" s="101"/>
      <c r="I20" s="47"/>
      <c r="J20" s="47"/>
      <c r="K20" s="47"/>
      <c r="L20" s="47"/>
      <c r="M20" s="76"/>
      <c r="N20" s="47"/>
      <c r="O20" s="47"/>
      <c r="P20" s="47"/>
      <c r="Q20" s="93">
        <v>17.646599837227328</v>
      </c>
      <c r="R20" s="100"/>
      <c r="S20" s="93">
        <v>10.666790234244889</v>
      </c>
      <c r="T20" s="100"/>
      <c r="U20" s="93">
        <v>3.0764760188244828</v>
      </c>
      <c r="V20" s="47"/>
      <c r="W20" s="76"/>
      <c r="X20" s="100">
        <v>50</v>
      </c>
      <c r="Y20" s="100">
        <v>38</v>
      </c>
      <c r="Z20" s="102"/>
      <c r="AA20" s="103"/>
      <c r="AB20" s="103">
        <v>25.305967768405701</v>
      </c>
      <c r="AC20" s="103">
        <v>18.678386093964001</v>
      </c>
      <c r="AD20" s="103">
        <v>5.0288844907358197</v>
      </c>
      <c r="AE20" s="76"/>
      <c r="AF20" s="47"/>
      <c r="AG20" s="47"/>
      <c r="AH20" s="47"/>
      <c r="AI20" s="47"/>
      <c r="AJ20" s="76"/>
      <c r="AK20" s="104">
        <v>9.8000000000000007</v>
      </c>
      <c r="AL20" s="47"/>
      <c r="AM20" s="101"/>
      <c r="AN20" s="105"/>
      <c r="AO20" s="103">
        <v>27.485558479239618</v>
      </c>
      <c r="AP20" s="103">
        <v>18.313334364034493</v>
      </c>
      <c r="AQ20" s="106">
        <v>5.6603453658638632</v>
      </c>
      <c r="AR20" s="76"/>
      <c r="AS20" s="47"/>
      <c r="AT20" s="47"/>
      <c r="AU20" s="100">
        <v>8.8768913425616471</v>
      </c>
      <c r="AV20" s="76"/>
      <c r="AW20" s="47">
        <v>15.9</v>
      </c>
      <c r="AX20" s="47">
        <v>11.3</v>
      </c>
      <c r="AY20" s="101"/>
      <c r="AZ20" s="100"/>
      <c r="BA20" s="100">
        <v>75.87409524202991</v>
      </c>
      <c r="BB20" s="100">
        <v>62.169232422054108</v>
      </c>
      <c r="BC20" s="100">
        <v>15.466446214351777</v>
      </c>
      <c r="BD20" s="107"/>
      <c r="BE20" s="100">
        <v>31.18</v>
      </c>
      <c r="BF20" s="100">
        <v>21.82</v>
      </c>
      <c r="BG20" s="102">
        <v>6.41</v>
      </c>
      <c r="BH20" s="103"/>
      <c r="BI20" s="103">
        <v>53.32</v>
      </c>
      <c r="BJ20" s="103">
        <v>38.19</v>
      </c>
      <c r="BK20" s="103">
        <v>15.71</v>
      </c>
      <c r="BL20" s="105"/>
      <c r="BM20" s="103">
        <v>32.446941029594591</v>
      </c>
      <c r="BN20" s="103">
        <v>18.621981766296251</v>
      </c>
      <c r="BO20" s="106">
        <v>6.1338079243553931</v>
      </c>
      <c r="BP20" s="47"/>
      <c r="BQ20" s="47">
        <v>10.199999999999999</v>
      </c>
      <c r="BR20" s="47">
        <v>8.1</v>
      </c>
      <c r="BS20" s="47">
        <v>4.7</v>
      </c>
      <c r="BT20" s="107"/>
      <c r="BU20" s="100">
        <v>54.492929487179481</v>
      </c>
      <c r="BV20" s="100">
        <v>46.920011834319531</v>
      </c>
      <c r="BW20" s="102">
        <v>30.524305555555554</v>
      </c>
      <c r="BX20" s="100"/>
      <c r="BY20" s="108">
        <v>20</v>
      </c>
      <c r="BZ20" s="108">
        <v>15</v>
      </c>
      <c r="CA20" s="47"/>
      <c r="CB20" s="107"/>
      <c r="CC20" s="103">
        <v>33.668999999999997</v>
      </c>
      <c r="CD20" s="103">
        <v>26.186999999999998</v>
      </c>
      <c r="CE20" s="101"/>
      <c r="CF20" s="51"/>
    </row>
    <row r="21" spans="2:84" s="45" customFormat="1" ht="11.25">
      <c r="B21" s="856" t="s">
        <v>122</v>
      </c>
      <c r="C21" s="109" t="s">
        <v>116</v>
      </c>
      <c r="D21" s="109" t="s">
        <v>123</v>
      </c>
      <c r="E21" s="88">
        <v>179.08836836165838</v>
      </c>
      <c r="F21" s="89">
        <v>172.29056839946566</v>
      </c>
      <c r="G21" s="89">
        <v>166.37917429014018</v>
      </c>
      <c r="H21" s="87"/>
      <c r="I21" s="89">
        <v>208.55632660739099</v>
      </c>
      <c r="J21" s="89">
        <v>200.22151419133101</v>
      </c>
      <c r="K21" s="89">
        <v>194.443120844595</v>
      </c>
      <c r="L21" s="89">
        <v>183.16150140842601</v>
      </c>
      <c r="M21" s="68">
        <v>53</v>
      </c>
      <c r="N21" s="41"/>
      <c r="O21" s="89">
        <v>48.28</v>
      </c>
      <c r="P21" s="41"/>
      <c r="Q21" s="41">
        <v>46</v>
      </c>
      <c r="R21" s="41"/>
      <c r="S21" s="41">
        <v>42</v>
      </c>
      <c r="T21" s="41"/>
      <c r="U21" s="41">
        <v>33</v>
      </c>
      <c r="V21" s="41"/>
      <c r="W21" s="88">
        <v>134</v>
      </c>
      <c r="X21" s="89">
        <v>127</v>
      </c>
      <c r="Y21" s="89">
        <v>113</v>
      </c>
      <c r="Z21" s="90">
        <v>99</v>
      </c>
      <c r="AA21" s="89">
        <v>138.90385977939499</v>
      </c>
      <c r="AB21" s="89">
        <v>132.358011897599</v>
      </c>
      <c r="AC21" s="89">
        <v>121.04302971806899</v>
      </c>
      <c r="AD21" s="89">
        <v>102.270897837655</v>
      </c>
      <c r="AE21" s="68"/>
      <c r="AF21" s="41"/>
      <c r="AG21" s="41"/>
      <c r="AH21" s="41"/>
      <c r="AI21" s="41"/>
      <c r="AJ21" s="84">
        <v>49.71</v>
      </c>
      <c r="AK21" s="85">
        <v>49.71</v>
      </c>
      <c r="AL21" s="85"/>
      <c r="AM21" s="87"/>
      <c r="AN21" s="93">
        <v>98.65</v>
      </c>
      <c r="AO21" s="93">
        <v>85.48</v>
      </c>
      <c r="AP21" s="93">
        <v>74.17</v>
      </c>
      <c r="AQ21" s="93">
        <v>67.08</v>
      </c>
      <c r="AR21" s="88">
        <v>171.47664707979914</v>
      </c>
      <c r="AS21" s="89"/>
      <c r="AT21" s="89"/>
      <c r="AU21" s="89">
        <v>111.59884922036031</v>
      </c>
      <c r="AV21" s="88">
        <v>215</v>
      </c>
      <c r="AW21" s="89">
        <v>206</v>
      </c>
      <c r="AX21" s="89">
        <v>189</v>
      </c>
      <c r="AY21" s="87"/>
      <c r="AZ21" s="89">
        <v>239.62801507098681</v>
      </c>
      <c r="BA21" s="89">
        <v>222.4186650472119</v>
      </c>
      <c r="BB21" s="89">
        <v>204.24859046161509</v>
      </c>
      <c r="BC21" s="89">
        <v>166.32409546377446</v>
      </c>
      <c r="BD21" s="110">
        <v>127.4</v>
      </c>
      <c r="BE21" s="111">
        <v>120.87</v>
      </c>
      <c r="BF21" s="112">
        <v>107.81</v>
      </c>
      <c r="BG21" s="113">
        <v>86.01</v>
      </c>
      <c r="BH21" s="41">
        <v>240</v>
      </c>
      <c r="BI21" s="41">
        <v>233</v>
      </c>
      <c r="BJ21" s="41">
        <v>221</v>
      </c>
      <c r="BK21" s="41">
        <v>199</v>
      </c>
      <c r="BL21" s="68">
        <v>201</v>
      </c>
      <c r="BM21" s="89">
        <v>178.92411427650003</v>
      </c>
      <c r="BN21" s="89">
        <v>141.77985021544819</v>
      </c>
      <c r="BO21" s="90">
        <v>89.023730158044103</v>
      </c>
      <c r="BP21" s="89">
        <v>154.38020071428573</v>
      </c>
      <c r="BQ21" s="89">
        <v>147.24710623574146</v>
      </c>
      <c r="BR21" s="89">
        <v>131.12129652631583</v>
      </c>
      <c r="BS21" s="85">
        <v>98.372829629629635</v>
      </c>
      <c r="BT21" s="68">
        <v>227</v>
      </c>
      <c r="BU21" s="41">
        <v>216</v>
      </c>
      <c r="BV21" s="41">
        <v>194</v>
      </c>
      <c r="BW21" s="87">
        <v>144</v>
      </c>
      <c r="BX21" s="89">
        <v>122.81</v>
      </c>
      <c r="BY21" s="89">
        <v>117.7</v>
      </c>
      <c r="BZ21" s="89">
        <v>110.4</v>
      </c>
      <c r="CA21" s="41"/>
      <c r="CB21" s="68">
        <v>194.8</v>
      </c>
      <c r="CC21" s="41">
        <v>135.9</v>
      </c>
      <c r="CD21" s="41">
        <v>81.099999999999994</v>
      </c>
      <c r="CE21" s="87"/>
      <c r="CF21" s="51"/>
    </row>
    <row r="22" spans="2:84" s="45" customFormat="1" ht="11.25">
      <c r="B22" s="860"/>
      <c r="C22" s="57" t="s">
        <v>118</v>
      </c>
      <c r="D22" s="114" t="s">
        <v>123</v>
      </c>
      <c r="E22" s="77"/>
      <c r="F22" s="78">
        <v>163.13776234781275</v>
      </c>
      <c r="G22" s="78">
        <v>153.8858050024088</v>
      </c>
      <c r="H22" s="79"/>
      <c r="I22" s="78"/>
      <c r="J22" s="78">
        <v>188.553124361405</v>
      </c>
      <c r="K22" s="78">
        <v>159.82106031862301</v>
      </c>
      <c r="L22" s="78">
        <v>126.885275386638</v>
      </c>
      <c r="M22" s="82"/>
      <c r="N22" s="52"/>
      <c r="O22" s="52"/>
      <c r="P22" s="52"/>
      <c r="Q22" s="52">
        <v>45</v>
      </c>
      <c r="R22" s="52"/>
      <c r="S22" s="52">
        <v>37</v>
      </c>
      <c r="T22" s="52"/>
      <c r="U22" s="52">
        <v>28</v>
      </c>
      <c r="V22" s="52"/>
      <c r="W22" s="77"/>
      <c r="X22" s="78">
        <v>124</v>
      </c>
      <c r="Y22" s="78">
        <v>102</v>
      </c>
      <c r="Z22" s="83">
        <v>85</v>
      </c>
      <c r="AA22" s="52"/>
      <c r="AB22" s="78">
        <v>131.81963210562699</v>
      </c>
      <c r="AC22" s="78">
        <v>117.849116777424</v>
      </c>
      <c r="AD22" s="78">
        <v>85.860168589111595</v>
      </c>
      <c r="AE22" s="82"/>
      <c r="AF22" s="52"/>
      <c r="AG22" s="52"/>
      <c r="AH22" s="52"/>
      <c r="AI22" s="52"/>
      <c r="AJ22" s="82"/>
      <c r="AK22" s="80">
        <v>48.72</v>
      </c>
      <c r="AL22" s="80"/>
      <c r="AM22" s="79"/>
      <c r="AN22" s="93"/>
      <c r="AO22" s="93">
        <v>84.35</v>
      </c>
      <c r="AP22" s="93">
        <v>70.28</v>
      </c>
      <c r="AQ22" s="93">
        <v>64.53</v>
      </c>
      <c r="AR22" s="77"/>
      <c r="AS22" s="78"/>
      <c r="AT22" s="78"/>
      <c r="AU22" s="78">
        <v>101.56250520851235</v>
      </c>
      <c r="AV22" s="77"/>
      <c r="AW22" s="78">
        <v>181.7</v>
      </c>
      <c r="AX22" s="78">
        <v>131.30000000000001</v>
      </c>
      <c r="AY22" s="79"/>
      <c r="AZ22" s="78"/>
      <c r="BA22" s="78">
        <v>217.15303022513106</v>
      </c>
      <c r="BB22" s="78">
        <v>191.35321538012596</v>
      </c>
      <c r="BC22" s="78">
        <v>141.39598573751235</v>
      </c>
      <c r="BD22" s="77"/>
      <c r="BE22" s="78">
        <v>114.68</v>
      </c>
      <c r="BF22" s="52">
        <v>93.3</v>
      </c>
      <c r="BG22" s="79">
        <v>65.86</v>
      </c>
      <c r="BH22" s="52"/>
      <c r="BI22" s="52">
        <v>233</v>
      </c>
      <c r="BJ22" s="52">
        <v>221</v>
      </c>
      <c r="BK22" s="52">
        <v>200</v>
      </c>
      <c r="BL22" s="82"/>
      <c r="BM22" s="52">
        <v>189</v>
      </c>
      <c r="BN22" s="52">
        <v>164</v>
      </c>
      <c r="BO22" s="79">
        <v>116</v>
      </c>
      <c r="BP22" s="78"/>
      <c r="BQ22" s="78">
        <v>150.84250950570342</v>
      </c>
      <c r="BR22" s="78">
        <v>126.99807953520444</v>
      </c>
      <c r="BS22" s="80">
        <v>94.557473912911334</v>
      </c>
      <c r="BT22" s="82"/>
      <c r="BU22" s="52">
        <v>213</v>
      </c>
      <c r="BV22" s="52">
        <v>185</v>
      </c>
      <c r="BW22" s="79">
        <v>128</v>
      </c>
      <c r="BX22" s="78"/>
      <c r="BY22" s="78">
        <v>112.4</v>
      </c>
      <c r="BZ22" s="78">
        <v>105.4</v>
      </c>
      <c r="CA22" s="52"/>
      <c r="CB22" s="82"/>
      <c r="CC22" s="52">
        <v>132.6</v>
      </c>
      <c r="CD22" s="52">
        <v>78.3</v>
      </c>
      <c r="CE22" s="79"/>
      <c r="CF22" s="51"/>
    </row>
    <row r="23" spans="2:84" s="45" customFormat="1" ht="11.25">
      <c r="B23" s="857"/>
      <c r="C23" s="115" t="s">
        <v>119</v>
      </c>
      <c r="D23" s="57" t="s">
        <v>123</v>
      </c>
      <c r="E23" s="107"/>
      <c r="F23" s="100">
        <v>141.80020455309929</v>
      </c>
      <c r="G23" s="100">
        <v>120.72845047781823</v>
      </c>
      <c r="H23" s="101"/>
      <c r="I23" s="100"/>
      <c r="J23" s="100">
        <v>181.08986416228299</v>
      </c>
      <c r="K23" s="100">
        <v>137.67632140423001</v>
      </c>
      <c r="L23" s="100">
        <v>53.5989468789749</v>
      </c>
      <c r="M23" s="76"/>
      <c r="N23" s="47"/>
      <c r="O23" s="47"/>
      <c r="P23" s="47"/>
      <c r="Q23" s="47">
        <v>44</v>
      </c>
      <c r="R23" s="47"/>
      <c r="S23" s="47">
        <v>36</v>
      </c>
      <c r="T23" s="47"/>
      <c r="U23" s="47">
        <v>27</v>
      </c>
      <c r="V23" s="47"/>
      <c r="W23" s="107"/>
      <c r="X23" s="100">
        <v>123</v>
      </c>
      <c r="Y23" s="100">
        <v>96</v>
      </c>
      <c r="Z23" s="102">
        <v>78</v>
      </c>
      <c r="AA23" s="47"/>
      <c r="AB23" s="100">
        <v>131.02472518001801</v>
      </c>
      <c r="AC23" s="100">
        <v>112.68386334627</v>
      </c>
      <c r="AD23" s="100">
        <v>81.572770032456901</v>
      </c>
      <c r="AE23" s="76"/>
      <c r="AF23" s="47"/>
      <c r="AG23" s="47"/>
      <c r="AH23" s="47"/>
      <c r="AI23" s="47"/>
      <c r="AJ23" s="76"/>
      <c r="AK23" s="103">
        <v>44.74</v>
      </c>
      <c r="AL23" s="103"/>
      <c r="AM23" s="101"/>
      <c r="AN23" s="93"/>
      <c r="AO23" s="93">
        <v>78.64</v>
      </c>
      <c r="AP23" s="93">
        <v>57.88</v>
      </c>
      <c r="AQ23" s="93">
        <v>50.16</v>
      </c>
      <c r="AR23" s="107"/>
      <c r="AS23" s="100"/>
      <c r="AT23" s="100"/>
      <c r="AU23" s="100">
        <v>52.2362080906804</v>
      </c>
      <c r="AV23" s="107"/>
      <c r="AW23" s="100">
        <v>175.6</v>
      </c>
      <c r="AX23" s="100">
        <v>116.9</v>
      </c>
      <c r="AY23" s="101"/>
      <c r="AZ23" s="100"/>
      <c r="BA23" s="100">
        <v>210.85648061047831</v>
      </c>
      <c r="BB23" s="100">
        <v>174.06951911674102</v>
      </c>
      <c r="BC23" s="100">
        <v>102.37813857920354</v>
      </c>
      <c r="BD23" s="107"/>
      <c r="BE23" s="100">
        <v>108.6</v>
      </c>
      <c r="BF23" s="47">
        <v>78.56</v>
      </c>
      <c r="BG23" s="101">
        <v>43.3</v>
      </c>
      <c r="BH23" s="47"/>
      <c r="BI23" s="47">
        <v>221</v>
      </c>
      <c r="BJ23" s="47">
        <v>159</v>
      </c>
      <c r="BK23" s="47">
        <v>66</v>
      </c>
      <c r="BL23" s="76"/>
      <c r="BM23" s="47">
        <v>188</v>
      </c>
      <c r="BN23" s="47">
        <v>161</v>
      </c>
      <c r="BO23" s="101">
        <v>109</v>
      </c>
      <c r="BP23" s="100"/>
      <c r="BQ23" s="100">
        <v>149.95058555133079</v>
      </c>
      <c r="BR23" s="100">
        <v>120.0184418612229</v>
      </c>
      <c r="BS23" s="103">
        <v>81.411981788877739</v>
      </c>
      <c r="BT23" s="76"/>
      <c r="BU23" s="47">
        <v>210</v>
      </c>
      <c r="BV23" s="47">
        <v>175</v>
      </c>
      <c r="BW23" s="101">
        <v>116</v>
      </c>
      <c r="BX23" s="100"/>
      <c r="BY23" s="100">
        <v>103.1</v>
      </c>
      <c r="BZ23" s="100">
        <v>82.3</v>
      </c>
      <c r="CA23" s="47"/>
      <c r="CB23" s="76"/>
      <c r="CC23" s="47">
        <v>132.6</v>
      </c>
      <c r="CD23" s="47">
        <v>78.3</v>
      </c>
      <c r="CE23" s="101"/>
      <c r="CF23" s="51"/>
    </row>
    <row r="24" spans="2:84" s="45" customFormat="1" ht="11.25">
      <c r="B24" s="856" t="s">
        <v>124</v>
      </c>
      <c r="C24" s="109" t="s">
        <v>116</v>
      </c>
      <c r="D24" s="116" t="s">
        <v>125</v>
      </c>
      <c r="E24" s="117">
        <v>0.15148832128722386</v>
      </c>
      <c r="F24" s="118">
        <v>0.13502518624421556</v>
      </c>
      <c r="G24" s="118">
        <v>0.11209045251264764</v>
      </c>
      <c r="H24" s="87"/>
      <c r="I24" s="118">
        <v>0.22926441785952972</v>
      </c>
      <c r="J24" s="118">
        <v>0.23095322432886148</v>
      </c>
      <c r="K24" s="118">
        <v>0.23080706701440579</v>
      </c>
      <c r="L24" s="118">
        <v>0.23053680398746496</v>
      </c>
      <c r="M24" s="117">
        <v>0.24716981132075472</v>
      </c>
      <c r="N24" s="119"/>
      <c r="O24" s="119">
        <v>0.21541010770505387</v>
      </c>
      <c r="P24" s="119"/>
      <c r="Q24" s="119">
        <v>0.20869565217391303</v>
      </c>
      <c r="R24" s="119"/>
      <c r="S24" s="119">
        <v>0.1738095238095238</v>
      </c>
      <c r="T24" s="119"/>
      <c r="U24" s="119">
        <v>0.12121212121212122</v>
      </c>
      <c r="V24" s="119"/>
      <c r="W24" s="117">
        <v>0.31481481481481483</v>
      </c>
      <c r="X24" s="118">
        <v>0.31483870967741934</v>
      </c>
      <c r="Y24" s="118">
        <v>0.31521739130434784</v>
      </c>
      <c r="Z24" s="120">
        <v>0.31496062992125984</v>
      </c>
      <c r="AA24" s="118">
        <v>0.22808974856836983</v>
      </c>
      <c r="AB24" s="118">
        <v>0.22038180887015452</v>
      </c>
      <c r="AC24" s="118">
        <v>0.20608366379590443</v>
      </c>
      <c r="AD24" s="118">
        <v>0.18031370975777908</v>
      </c>
      <c r="AE24" s="68"/>
      <c r="AF24" s="41"/>
      <c r="AG24" s="41"/>
      <c r="AH24" s="41"/>
      <c r="AI24" s="41"/>
      <c r="AJ24" s="117">
        <v>0.20136793401730033</v>
      </c>
      <c r="AK24" s="118">
        <v>0.20136793401730033</v>
      </c>
      <c r="AL24" s="41"/>
      <c r="AM24" s="87"/>
      <c r="AN24" s="117">
        <v>0.33279270146984286</v>
      </c>
      <c r="AO24" s="118">
        <v>0.28556315784119712</v>
      </c>
      <c r="AP24" s="118">
        <v>0.18003970557197066</v>
      </c>
      <c r="AQ24" s="120">
        <v>0.12414515374084897</v>
      </c>
      <c r="AR24" s="117">
        <v>0.245755251718621</v>
      </c>
      <c r="AS24" s="118"/>
      <c r="AT24" s="118"/>
      <c r="AU24" s="118">
        <v>0.22491245359333578</v>
      </c>
      <c r="AV24" s="117">
        <v>0.158</v>
      </c>
      <c r="AW24" s="118">
        <v>0.155</v>
      </c>
      <c r="AX24" s="118">
        <v>0.14799999999999999</v>
      </c>
      <c r="AY24" s="87"/>
      <c r="AZ24" s="118">
        <v>0.30681874044248031</v>
      </c>
      <c r="BA24" s="118">
        <v>0.30714790038689449</v>
      </c>
      <c r="BB24" s="118">
        <v>0.30766449626427766</v>
      </c>
      <c r="BC24" s="118">
        <v>0.30222450789224692</v>
      </c>
      <c r="BD24" s="121">
        <v>0.26342229199372058</v>
      </c>
      <c r="BE24" s="118">
        <v>0.25622569702986681</v>
      </c>
      <c r="BF24" s="118">
        <v>0.2425563491327335</v>
      </c>
      <c r="BG24" s="120">
        <v>0.21718404836646901</v>
      </c>
      <c r="BH24" s="118">
        <v>0.24099999999999999</v>
      </c>
      <c r="BI24" s="118">
        <v>0.24</v>
      </c>
      <c r="BJ24" s="118">
        <v>0.23899999999999999</v>
      </c>
      <c r="BK24" s="118">
        <v>0.23499999999999999</v>
      </c>
      <c r="BL24" s="117">
        <v>0.21308438885106892</v>
      </c>
      <c r="BM24" s="118">
        <v>0.21308438885106895</v>
      </c>
      <c r="BN24" s="118">
        <v>0.21308438885106892</v>
      </c>
      <c r="BO24" s="120">
        <v>0.21308438885106895</v>
      </c>
      <c r="BP24" s="118">
        <v>9.4717749710002824E-2</v>
      </c>
      <c r="BQ24" s="118">
        <v>8.5859402796814588E-2</v>
      </c>
      <c r="BR24" s="118">
        <v>8.5817305470877389E-2</v>
      </c>
      <c r="BS24" s="118">
        <v>8.5733110819003061E-2</v>
      </c>
      <c r="BT24" s="68">
        <v>0.25900000000000001</v>
      </c>
      <c r="BU24" s="41">
        <v>0.255</v>
      </c>
      <c r="BV24" s="41">
        <v>0.248</v>
      </c>
      <c r="BW24" s="87">
        <v>0.23499999999999999</v>
      </c>
      <c r="BX24" s="118">
        <v>0.18035990554515102</v>
      </c>
      <c r="BY24" s="118">
        <v>0.16737468139337297</v>
      </c>
      <c r="BZ24" s="118">
        <v>0.13541666666666666</v>
      </c>
      <c r="CA24" s="41"/>
      <c r="CB24" s="68">
        <v>0.192</v>
      </c>
      <c r="CC24" s="41">
        <v>0.19700000000000001</v>
      </c>
      <c r="CD24" s="41">
        <v>0.216</v>
      </c>
      <c r="CE24" s="87"/>
      <c r="CF24" s="51"/>
    </row>
    <row r="25" spans="2:84" s="45" customFormat="1" ht="11.25">
      <c r="B25" s="860"/>
      <c r="C25" s="57" t="s">
        <v>118</v>
      </c>
      <c r="D25" s="114" t="s">
        <v>125</v>
      </c>
      <c r="E25" s="122"/>
      <c r="F25" s="123">
        <v>0.13353767160726415</v>
      </c>
      <c r="G25" s="123">
        <v>0.10799830188060831</v>
      </c>
      <c r="H25" s="79"/>
      <c r="I25" s="123"/>
      <c r="J25" s="123">
        <v>0.2314070084180197</v>
      </c>
      <c r="K25" s="123">
        <v>0.23236391865640244</v>
      </c>
      <c r="L25" s="123">
        <v>0.23529173211043086</v>
      </c>
      <c r="M25" s="122"/>
      <c r="N25" s="119"/>
      <c r="O25" s="119"/>
      <c r="P25" s="119"/>
      <c r="Q25" s="119">
        <v>0.2</v>
      </c>
      <c r="R25" s="119"/>
      <c r="S25" s="119">
        <v>0.15675675675675677</v>
      </c>
      <c r="T25" s="119"/>
      <c r="U25" s="119">
        <v>7.1428571428571425E-2</v>
      </c>
      <c r="V25" s="119"/>
      <c r="W25" s="122"/>
      <c r="X25" s="123">
        <v>0.31478968792401624</v>
      </c>
      <c r="Y25" s="123">
        <v>0.283739837398374</v>
      </c>
      <c r="Z25" s="124">
        <v>0.26728971962616827</v>
      </c>
      <c r="AA25" s="123"/>
      <c r="AB25" s="123">
        <v>0.22033100232879249</v>
      </c>
      <c r="AC25" s="123">
        <v>0.18762100236943677</v>
      </c>
      <c r="AD25" s="123">
        <v>8.176928000001478E-2</v>
      </c>
      <c r="AE25" s="82"/>
      <c r="AF25" s="52"/>
      <c r="AG25" s="52"/>
      <c r="AH25" s="52"/>
      <c r="AI25" s="52"/>
      <c r="AJ25" s="122"/>
      <c r="AK25" s="123">
        <v>0.20114942528735635</v>
      </c>
      <c r="AL25" s="52"/>
      <c r="AM25" s="79"/>
      <c r="AN25" s="122"/>
      <c r="AO25" s="123">
        <v>0.27279218093647789</v>
      </c>
      <c r="AP25" s="123">
        <v>0.14984955196320376</v>
      </c>
      <c r="AQ25" s="124">
        <v>6.7573392270757579E-2</v>
      </c>
      <c r="AR25" s="122"/>
      <c r="AS25" s="123"/>
      <c r="AT25" s="123"/>
      <c r="AU25" s="123">
        <v>0.21175143507934463</v>
      </c>
      <c r="AV25" s="122"/>
      <c r="AW25" s="123">
        <v>0.127</v>
      </c>
      <c r="AX25" s="123">
        <v>0.108</v>
      </c>
      <c r="AY25" s="79"/>
      <c r="AZ25" s="123"/>
      <c r="BA25" s="123">
        <v>0.30779235791700288</v>
      </c>
      <c r="BB25" s="123">
        <v>0.30912496986697058</v>
      </c>
      <c r="BC25" s="123">
        <v>0.30452097526360516</v>
      </c>
      <c r="BD25" s="122"/>
      <c r="BE25" s="123">
        <v>0.25244157656086502</v>
      </c>
      <c r="BF25" s="123">
        <v>0.23151125401929262</v>
      </c>
      <c r="BG25" s="124">
        <v>0.19495900394776799</v>
      </c>
      <c r="BH25" s="123"/>
      <c r="BI25" s="123">
        <v>0.24</v>
      </c>
      <c r="BJ25" s="123">
        <v>0.23799999999999999</v>
      </c>
      <c r="BK25" s="123">
        <v>0.23200000000000001</v>
      </c>
      <c r="BL25" s="122"/>
      <c r="BM25" s="123">
        <v>0.21280440465348666</v>
      </c>
      <c r="BN25" s="123">
        <v>0.20785805728949291</v>
      </c>
      <c r="BO25" s="124">
        <v>0.19541773289888198</v>
      </c>
      <c r="BP25" s="123"/>
      <c r="BQ25" s="123">
        <v>8.5859402796814602E-2</v>
      </c>
      <c r="BR25" s="123">
        <v>8.5817305470877417E-2</v>
      </c>
      <c r="BS25" s="123">
        <v>8.5733110819003033E-2</v>
      </c>
      <c r="BT25" s="82"/>
      <c r="BU25" s="52">
        <v>0.254</v>
      </c>
      <c r="BV25" s="52">
        <v>0.246</v>
      </c>
      <c r="BW25" s="79">
        <v>0.23100000000000001</v>
      </c>
      <c r="BX25" s="123"/>
      <c r="BY25" s="123">
        <v>0.12241992882562276</v>
      </c>
      <c r="BZ25" s="123">
        <v>0.10474383301707779</v>
      </c>
      <c r="CA25" s="52"/>
      <c r="CB25" s="82"/>
      <c r="CC25" s="52">
        <v>0.19800000000000001</v>
      </c>
      <c r="CD25" s="123">
        <v>0.22</v>
      </c>
      <c r="CE25" s="79"/>
      <c r="CF25" s="51"/>
    </row>
    <row r="26" spans="2:84" s="45" customFormat="1" ht="11.25">
      <c r="B26" s="857"/>
      <c r="C26" s="115" t="s">
        <v>119</v>
      </c>
      <c r="D26" s="125" t="s">
        <v>125</v>
      </c>
      <c r="E26" s="126"/>
      <c r="F26" s="127">
        <v>0.14563612480288129</v>
      </c>
      <c r="G26" s="127">
        <v>0.12991973531429835</v>
      </c>
      <c r="H26" s="101"/>
      <c r="I26" s="127"/>
      <c r="J26" s="127">
        <v>0.23931179480293116</v>
      </c>
      <c r="K26" s="127">
        <v>0.26336867531490499</v>
      </c>
      <c r="L26" s="127">
        <v>0.42077823754287108</v>
      </c>
      <c r="M26" s="126"/>
      <c r="N26" s="127"/>
      <c r="O26" s="127"/>
      <c r="P26" s="127"/>
      <c r="Q26" s="127">
        <v>0.19545454545454544</v>
      </c>
      <c r="R26" s="127"/>
      <c r="S26" s="127">
        <v>0.13055555555555556</v>
      </c>
      <c r="T26" s="127"/>
      <c r="U26" s="127">
        <v>2.9629629629629631E-2</v>
      </c>
      <c r="V26" s="128"/>
      <c r="W26" s="126"/>
      <c r="X26" s="127">
        <v>0.28356164383561644</v>
      </c>
      <c r="Y26" s="127">
        <v>0.23596491228070174</v>
      </c>
      <c r="Z26" s="128">
        <v>0.21958762886597938</v>
      </c>
      <c r="AA26" s="47"/>
      <c r="AB26" s="127">
        <v>0.21799399610451656</v>
      </c>
      <c r="AC26" s="127">
        <v>0.17010307636379496</v>
      </c>
      <c r="AD26" s="127">
        <v>7.0537123598713683E-2</v>
      </c>
      <c r="AE26" s="76"/>
      <c r="AF26" s="47"/>
      <c r="AG26" s="47"/>
      <c r="AH26" s="47"/>
      <c r="AI26" s="47"/>
      <c r="AJ26" s="126"/>
      <c r="AK26" s="127">
        <v>0.20116227089852481</v>
      </c>
      <c r="AL26" s="47"/>
      <c r="AM26" s="101"/>
      <c r="AN26" s="126"/>
      <c r="AO26" s="127">
        <v>0.27782058429300799</v>
      </c>
      <c r="AP26" s="127">
        <v>0.15485585689209821</v>
      </c>
      <c r="AQ26" s="128">
        <v>6.6821296373643313E-2</v>
      </c>
      <c r="AR26" s="126"/>
      <c r="AS26" s="127"/>
      <c r="AT26" s="127"/>
      <c r="AU26" s="127">
        <v>0.1001293007402513</v>
      </c>
      <c r="AV26" s="126"/>
      <c r="AW26" s="127">
        <v>0.128</v>
      </c>
      <c r="AX26" s="127">
        <v>9.6000000000000002E-2</v>
      </c>
      <c r="AY26" s="101"/>
      <c r="AZ26" s="127"/>
      <c r="BA26" s="127">
        <v>0.30903932982971827</v>
      </c>
      <c r="BB26" s="127">
        <v>0.31337091893045971</v>
      </c>
      <c r="BC26" s="127">
        <v>0.32225018062401406</v>
      </c>
      <c r="BD26" s="126"/>
      <c r="BE26" s="127">
        <v>0.24944751381215471</v>
      </c>
      <c r="BF26" s="127">
        <v>0.22034114052953155</v>
      </c>
      <c r="BG26" s="128">
        <v>0.14803695150115476</v>
      </c>
      <c r="BH26" s="127"/>
      <c r="BI26" s="127">
        <v>0.24099999999999999</v>
      </c>
      <c r="BJ26" s="127">
        <v>0.24</v>
      </c>
      <c r="BK26" s="127">
        <v>0.23899999999999999</v>
      </c>
      <c r="BL26" s="126"/>
      <c r="BM26" s="127">
        <v>0.21046383689477582</v>
      </c>
      <c r="BN26" s="127">
        <v>0.19857627503391648</v>
      </c>
      <c r="BO26" s="128">
        <v>0.16153537070030119</v>
      </c>
      <c r="BP26" s="127"/>
      <c r="BQ26" s="127">
        <v>8.5859402796814616E-2</v>
      </c>
      <c r="BR26" s="127">
        <v>8.5817305470877403E-2</v>
      </c>
      <c r="BS26" s="127">
        <v>8.5733110819003033E-2</v>
      </c>
      <c r="BT26" s="76"/>
      <c r="BU26" s="47">
        <v>0.253</v>
      </c>
      <c r="BV26" s="47">
        <v>0.24299999999999999</v>
      </c>
      <c r="BW26" s="101">
        <v>0.22500000000000001</v>
      </c>
      <c r="BX26" s="127"/>
      <c r="BY26" s="127">
        <v>0.11115421920465569</v>
      </c>
      <c r="BZ26" s="127">
        <v>0.10299999999999999</v>
      </c>
      <c r="CA26" s="47"/>
      <c r="CB26" s="76"/>
      <c r="CC26" s="47">
        <v>0.20100000000000001</v>
      </c>
      <c r="CD26" s="47">
        <v>0.20100000000000001</v>
      </c>
      <c r="CE26" s="101"/>
      <c r="CF26" s="51"/>
    </row>
    <row r="29" spans="2:84" ht="12.75">
      <c r="AI29" s="45"/>
      <c r="AJ29" s="45"/>
      <c r="AK29" s="45"/>
      <c r="AL29" s="45"/>
      <c r="AN29" s="129"/>
      <c r="AO29" s="129"/>
      <c r="AP29" s="129"/>
      <c r="AQ29" s="129"/>
      <c r="AZ29" s="130"/>
      <c r="BA29" s="861"/>
      <c r="BB29" s="861"/>
      <c r="BC29" s="130"/>
      <c r="BD29" s="131"/>
      <c r="BE29" s="119"/>
      <c r="BF29" s="119"/>
      <c r="BG29" s="119"/>
      <c r="BI29" s="132"/>
      <c r="BN29" s="133"/>
      <c r="CB29" s="129"/>
      <c r="CC29" s="129"/>
      <c r="CD29" s="129"/>
    </row>
    <row r="30" spans="2:84" ht="12.75">
      <c r="M30" s="119"/>
      <c r="N30" s="119"/>
      <c r="O30" s="119"/>
      <c r="P30" s="119"/>
      <c r="Q30" s="119"/>
      <c r="R30" s="119"/>
      <c r="S30" s="119"/>
      <c r="T30" s="119"/>
      <c r="U30" s="119"/>
      <c r="V30" s="119"/>
      <c r="AI30" s="45"/>
      <c r="AJ30" s="65"/>
      <c r="AK30" s="65"/>
      <c r="AL30" s="45"/>
      <c r="AN30" s="119"/>
      <c r="AO30" s="129"/>
      <c r="AP30" s="129"/>
      <c r="AQ30" s="129"/>
      <c r="AZ30" s="130"/>
      <c r="BA30" s="862"/>
      <c r="BB30" s="862"/>
      <c r="BC30" s="130"/>
      <c r="BD30" s="119"/>
      <c r="BE30" s="119"/>
      <c r="BF30" s="119"/>
      <c r="BG30" s="119"/>
      <c r="BI30" s="129"/>
      <c r="BK30" s="129"/>
      <c r="BN30" s="133"/>
      <c r="CB30" s="129"/>
      <c r="CC30" s="129"/>
      <c r="CD30" s="129"/>
    </row>
    <row r="31" spans="2:84" ht="11.25">
      <c r="M31" s="119"/>
      <c r="N31" s="119"/>
      <c r="O31" s="119"/>
      <c r="P31" s="119"/>
      <c r="Q31" s="119"/>
      <c r="R31" s="119"/>
      <c r="S31" s="119"/>
      <c r="T31" s="119"/>
      <c r="U31" s="119"/>
      <c r="V31" s="119"/>
      <c r="AI31" s="45"/>
      <c r="AJ31" s="45"/>
      <c r="AK31" s="45"/>
      <c r="AL31" s="45"/>
      <c r="AN31" s="119"/>
      <c r="AO31" s="129"/>
      <c r="AP31" s="129"/>
      <c r="AQ31" s="129"/>
      <c r="AZ31" s="130"/>
      <c r="BA31" s="130"/>
      <c r="BB31" s="130"/>
      <c r="BC31" s="130"/>
      <c r="BD31" s="119"/>
      <c r="BE31" s="119"/>
      <c r="BF31" s="119"/>
      <c r="BG31" s="119"/>
      <c r="BI31" s="129"/>
      <c r="BK31" s="129"/>
      <c r="CB31" s="129"/>
      <c r="CC31" s="129"/>
      <c r="CD31" s="129"/>
    </row>
    <row r="32" spans="2:84" ht="11.25">
      <c r="AI32" s="45"/>
      <c r="AJ32" s="45"/>
      <c r="AK32" s="45"/>
      <c r="AL32" s="45"/>
      <c r="AN32" s="119"/>
      <c r="AO32" s="119"/>
      <c r="AP32" s="129"/>
      <c r="AQ32" s="129"/>
      <c r="AV32" s="119"/>
      <c r="AW32" s="119"/>
      <c r="AX32" s="119"/>
      <c r="AY32" s="119"/>
      <c r="BA32" s="119"/>
      <c r="BD32" s="134"/>
      <c r="BE32" s="134"/>
      <c r="BF32" s="134"/>
      <c r="BG32" s="134"/>
      <c r="BI32" s="129"/>
      <c r="BK32" s="129"/>
      <c r="CB32" s="129"/>
      <c r="CC32" s="129"/>
      <c r="CD32" s="129"/>
    </row>
  </sheetData>
  <customSheetViews>
    <customSheetView guid="{58B47E16-6249-41A4-8180-A5063E9E97F8}" showGridLines="0">
      <pageMargins left="0.7" right="0.7" top="0.75" bottom="0.75" header="0.3" footer="0.3"/>
      <pageSetup paperSize="9" orientation="portrait" r:id="rId1"/>
    </customSheetView>
  </customSheetViews>
  <mergeCells count="47">
    <mergeCell ref="B16:B20"/>
    <mergeCell ref="B21:B23"/>
    <mergeCell ref="B24:B26"/>
    <mergeCell ref="BA29:BB29"/>
    <mergeCell ref="BA30:BB30"/>
    <mergeCell ref="B14:B15"/>
    <mergeCell ref="BH11:BK11"/>
    <mergeCell ref="BL11:BO11"/>
    <mergeCell ref="BP11:BS11"/>
    <mergeCell ref="BT11:BW11"/>
    <mergeCell ref="E11:H11"/>
    <mergeCell ref="I11:L11"/>
    <mergeCell ref="M11:V11"/>
    <mergeCell ref="W11:Z11"/>
    <mergeCell ref="AA11:AD11"/>
    <mergeCell ref="AE11:AI11"/>
    <mergeCell ref="M12:N12"/>
    <mergeCell ref="O12:P12"/>
    <mergeCell ref="Q12:R12"/>
    <mergeCell ref="S12:T12"/>
    <mergeCell ref="U12:V12"/>
    <mergeCell ref="BX11:CA11"/>
    <mergeCell ref="CB11:CE11"/>
    <mergeCell ref="AJ11:AM11"/>
    <mergeCell ref="AN11:AQ11"/>
    <mergeCell ref="AR11:AU11"/>
    <mergeCell ref="AV11:AY11"/>
    <mergeCell ref="AZ11:BC11"/>
    <mergeCell ref="BD11:BG11"/>
    <mergeCell ref="CB10:CE10"/>
    <mergeCell ref="AJ10:AM10"/>
    <mergeCell ref="AN10:AQ10"/>
    <mergeCell ref="AR10:AU10"/>
    <mergeCell ref="AV10:AY10"/>
    <mergeCell ref="AZ10:BC10"/>
    <mergeCell ref="BD10:BG10"/>
    <mergeCell ref="BH10:BK10"/>
    <mergeCell ref="BL10:BO10"/>
    <mergeCell ref="BP10:BS10"/>
    <mergeCell ref="BT10:BW10"/>
    <mergeCell ref="BX10:CA10"/>
    <mergeCell ref="AE10:AI10"/>
    <mergeCell ref="E10:H10"/>
    <mergeCell ref="I10:L10"/>
    <mergeCell ref="M10:V10"/>
    <mergeCell ref="W10:Z10"/>
    <mergeCell ref="AA10:AD10"/>
  </mergeCell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G121"/>
  <sheetViews>
    <sheetView showGridLines="0" tabSelected="1" zoomScale="110" zoomScaleNormal="110" workbookViewId="0">
      <selection activeCell="AL12" sqref="AL12"/>
    </sheetView>
  </sheetViews>
  <sheetFormatPr baseColWidth="10" defaultColWidth="3.6640625" defaultRowHeight="10.5"/>
  <cols>
    <col min="1" max="1" width="2.6640625" customWidth="1"/>
  </cols>
  <sheetData>
    <row r="2" spans="2:33" ht="16.5" customHeight="1">
      <c r="B2" s="595" t="s">
        <v>71</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4" spans="2:33" ht="2.25" customHeight="1"/>
    <row r="5" spans="2:33" ht="8.25" customHeight="1" thickBot="1">
      <c r="B5" s="512"/>
      <c r="C5" s="513"/>
      <c r="D5" s="513"/>
      <c r="E5" s="513"/>
      <c r="F5" s="514"/>
      <c r="G5" s="515"/>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6"/>
    </row>
    <row r="6" spans="2:33" ht="15" customHeight="1" thickTop="1" thickBot="1">
      <c r="B6" s="517"/>
      <c r="C6" s="17"/>
      <c r="D6" s="17"/>
      <c r="E6" s="17"/>
      <c r="F6" s="475" t="s">
        <v>52</v>
      </c>
      <c r="G6" s="45"/>
      <c r="H6" s="45"/>
      <c r="I6" s="439"/>
      <c r="J6" s="440" t="s">
        <v>97</v>
      </c>
      <c r="K6" s="441" t="s">
        <v>304</v>
      </c>
      <c r="L6" s="442"/>
      <c r="M6" s="443"/>
      <c r="N6" s="444" t="s">
        <v>351</v>
      </c>
      <c r="O6" s="444"/>
      <c r="P6" s="444"/>
      <c r="Q6" s="444"/>
      <c r="R6" s="444"/>
      <c r="S6" s="444"/>
      <c r="T6" s="444"/>
      <c r="U6" s="444"/>
      <c r="V6" s="444"/>
      <c r="W6" s="444"/>
      <c r="X6" s="444"/>
      <c r="Y6" s="444"/>
      <c r="Z6" s="444"/>
      <c r="AA6" s="444"/>
      <c r="AB6" s="445"/>
      <c r="AC6" s="446"/>
      <c r="AD6" s="447"/>
      <c r="AE6" s="820">
        <v>2015</v>
      </c>
      <c r="AF6" s="821"/>
      <c r="AG6" s="518"/>
    </row>
    <row r="7" spans="2:33" ht="15" customHeight="1" thickTop="1">
      <c r="B7" s="517"/>
      <c r="C7" s="17"/>
      <c r="D7" s="17"/>
      <c r="E7" s="17"/>
      <c r="F7" s="475" t="s">
        <v>180</v>
      </c>
      <c r="G7" s="45"/>
      <c r="H7" s="45"/>
      <c r="I7" s="439"/>
      <c r="J7" s="822" t="s">
        <v>352</v>
      </c>
      <c r="K7" s="823" t="s">
        <v>351</v>
      </c>
      <c r="L7" s="823" t="s">
        <v>351</v>
      </c>
      <c r="M7" s="823" t="s">
        <v>351</v>
      </c>
      <c r="N7" s="823" t="s">
        <v>351</v>
      </c>
      <c r="O7" s="823" t="s">
        <v>351</v>
      </c>
      <c r="P7" s="823" t="s">
        <v>351</v>
      </c>
      <c r="Q7" s="823" t="s">
        <v>351</v>
      </c>
      <c r="R7" s="823" t="s">
        <v>351</v>
      </c>
      <c r="S7" s="823" t="s">
        <v>351</v>
      </c>
      <c r="T7" s="823" t="s">
        <v>351</v>
      </c>
      <c r="U7" s="823" t="s">
        <v>351</v>
      </c>
      <c r="V7" s="823" t="s">
        <v>351</v>
      </c>
      <c r="W7" s="823" t="s">
        <v>351</v>
      </c>
      <c r="X7" s="823" t="s">
        <v>351</v>
      </c>
      <c r="Y7" s="823" t="s">
        <v>351</v>
      </c>
      <c r="Z7" s="823" t="s">
        <v>351</v>
      </c>
      <c r="AA7" s="823" t="s">
        <v>351</v>
      </c>
      <c r="AB7" s="823" t="s">
        <v>351</v>
      </c>
      <c r="AC7" s="823" t="s">
        <v>351</v>
      </c>
      <c r="AD7" s="823" t="s">
        <v>351</v>
      </c>
      <c r="AE7" s="823" t="s">
        <v>351</v>
      </c>
      <c r="AF7" s="824" t="s">
        <v>351</v>
      </c>
      <c r="AG7" s="518"/>
    </row>
    <row r="8" spans="2:33" ht="4.5" customHeight="1">
      <c r="B8" s="517"/>
      <c r="C8" s="45"/>
      <c r="D8" s="45"/>
      <c r="E8" s="45"/>
      <c r="F8" s="45"/>
      <c r="G8" s="45"/>
      <c r="H8" s="45"/>
      <c r="I8" s="45"/>
      <c r="J8" s="17"/>
      <c r="K8" s="17"/>
      <c r="L8" s="17"/>
      <c r="M8" s="17"/>
      <c r="N8" s="17"/>
      <c r="O8" s="17"/>
      <c r="P8" s="17"/>
      <c r="Q8" s="17"/>
      <c r="R8" s="17"/>
      <c r="S8" s="17"/>
      <c r="T8" s="17"/>
      <c r="U8" s="17"/>
      <c r="V8" s="17"/>
      <c r="W8" s="17"/>
      <c r="X8" s="17"/>
      <c r="Y8" s="17"/>
      <c r="Z8" s="17"/>
      <c r="AA8" s="17"/>
      <c r="AB8" s="17"/>
      <c r="AC8" s="17"/>
      <c r="AD8" s="17"/>
      <c r="AE8" s="45"/>
      <c r="AF8" s="17"/>
      <c r="AG8" s="518"/>
    </row>
    <row r="9" spans="2:33" ht="15" customHeight="1">
      <c r="B9" s="517"/>
      <c r="C9" s="17"/>
      <c r="D9" s="450" t="s">
        <v>181</v>
      </c>
      <c r="E9" s="45"/>
      <c r="F9" s="45"/>
      <c r="G9" s="451"/>
      <c r="H9" s="451"/>
      <c r="I9" s="452"/>
      <c r="J9" s="822"/>
      <c r="K9" s="823"/>
      <c r="L9" s="823"/>
      <c r="M9" s="823"/>
      <c r="N9" s="823"/>
      <c r="O9" s="823"/>
      <c r="P9" s="823"/>
      <c r="Q9" s="823"/>
      <c r="R9" s="823"/>
      <c r="S9" s="823"/>
      <c r="T9" s="823"/>
      <c r="U9" s="823"/>
      <c r="V9" s="823"/>
      <c r="W9" s="823"/>
      <c r="X9" s="823"/>
      <c r="Y9" s="823"/>
      <c r="Z9" s="823"/>
      <c r="AA9" s="823"/>
      <c r="AB9" s="823"/>
      <c r="AC9" s="823"/>
      <c r="AD9" s="823"/>
      <c r="AE9" s="823"/>
      <c r="AF9" s="824"/>
      <c r="AG9" s="518"/>
    </row>
    <row r="10" spans="2:33" ht="4.5" customHeight="1">
      <c r="B10" s="517"/>
      <c r="C10" s="17"/>
      <c r="D10" s="17"/>
      <c r="E10" s="45"/>
      <c r="F10" s="45"/>
      <c r="G10" s="45"/>
      <c r="H10" s="45"/>
      <c r="I10" s="45"/>
      <c r="J10" s="45"/>
      <c r="K10" s="17"/>
      <c r="L10" s="17"/>
      <c r="M10" s="17"/>
      <c r="N10" s="17"/>
      <c r="O10" s="17"/>
      <c r="P10" s="17"/>
      <c r="Q10" s="17"/>
      <c r="R10" s="17"/>
      <c r="S10" s="17"/>
      <c r="T10" s="17"/>
      <c r="U10" s="17"/>
      <c r="V10" s="17"/>
      <c r="W10" s="17"/>
      <c r="X10" s="17"/>
      <c r="Y10" s="17"/>
      <c r="Z10" s="17"/>
      <c r="AA10" s="17"/>
      <c r="AB10" s="17"/>
      <c r="AC10" s="17"/>
      <c r="AD10" s="17"/>
      <c r="AE10" s="17"/>
      <c r="AF10" s="17"/>
      <c r="AG10" s="518"/>
    </row>
    <row r="11" spans="2:33">
      <c r="B11" s="517"/>
      <c r="C11" s="17"/>
      <c r="D11" s="45"/>
      <c r="E11" s="17"/>
      <c r="F11" s="17"/>
      <c r="G11" s="17"/>
      <c r="H11" s="17"/>
      <c r="I11" s="17"/>
      <c r="J11" s="17"/>
      <c r="K11" s="778">
        <v>1</v>
      </c>
      <c r="L11" s="778"/>
      <c r="M11" s="778">
        <v>2</v>
      </c>
      <c r="N11" s="778"/>
      <c r="O11" s="778">
        <v>3</v>
      </c>
      <c r="P11" s="778"/>
      <c r="Q11" s="778">
        <v>4</v>
      </c>
      <c r="R11" s="778"/>
      <c r="S11" s="778">
        <v>5</v>
      </c>
      <c r="T11" s="778"/>
      <c r="U11" s="778">
        <v>6</v>
      </c>
      <c r="V11" s="778"/>
      <c r="W11" s="778">
        <v>7</v>
      </c>
      <c r="X11" s="778"/>
      <c r="Y11" s="778">
        <v>8</v>
      </c>
      <c r="Z11" s="778"/>
      <c r="AA11" s="778">
        <v>9</v>
      </c>
      <c r="AB11" s="778"/>
      <c r="AC11" s="778">
        <v>10</v>
      </c>
      <c r="AD11" s="778"/>
      <c r="AE11" s="17"/>
      <c r="AF11" s="17"/>
      <c r="AG11" s="518"/>
    </row>
    <row r="12" spans="2:33" ht="32.25" customHeight="1">
      <c r="B12" s="517"/>
      <c r="C12" s="45"/>
      <c r="D12" s="45" t="s">
        <v>182</v>
      </c>
      <c r="E12" s="45"/>
      <c r="F12" s="45"/>
      <c r="G12" s="45"/>
      <c r="H12" s="45"/>
      <c r="I12" s="45"/>
      <c r="J12" s="45"/>
      <c r="K12" s="779"/>
      <c r="L12" s="780"/>
      <c r="M12" s="779"/>
      <c r="N12" s="780"/>
      <c r="O12" s="779"/>
      <c r="P12" s="780"/>
      <c r="Q12" s="779"/>
      <c r="R12" s="780"/>
      <c r="S12" s="779"/>
      <c r="T12" s="780"/>
      <c r="U12" s="779"/>
      <c r="V12" s="780"/>
      <c r="W12" s="779"/>
      <c r="X12" s="780"/>
      <c r="Y12" s="779"/>
      <c r="Z12" s="780"/>
      <c r="AA12" s="779"/>
      <c r="AB12" s="780"/>
      <c r="AC12" s="779"/>
      <c r="AD12" s="780"/>
      <c r="AE12" s="45"/>
      <c r="AF12" s="17"/>
      <c r="AG12" s="518"/>
    </row>
    <row r="13" spans="2:33" ht="24" customHeight="1">
      <c r="B13" s="517"/>
      <c r="C13" s="45"/>
      <c r="D13" s="45"/>
      <c r="E13" s="45" t="s">
        <v>183</v>
      </c>
      <c r="F13" s="45"/>
      <c r="G13" s="45"/>
      <c r="H13" s="45"/>
      <c r="I13" s="45"/>
      <c r="J13" s="45"/>
      <c r="K13" s="779"/>
      <c r="L13" s="780"/>
      <c r="M13" s="779"/>
      <c r="N13" s="780"/>
      <c r="O13" s="779"/>
      <c r="P13" s="780"/>
      <c r="Q13" s="779"/>
      <c r="R13" s="780"/>
      <c r="S13" s="779"/>
      <c r="T13" s="780"/>
      <c r="U13" s="779"/>
      <c r="V13" s="780"/>
      <c r="W13" s="779"/>
      <c r="X13" s="780"/>
      <c r="Y13" s="779"/>
      <c r="Z13" s="780"/>
      <c r="AA13" s="779"/>
      <c r="AB13" s="780"/>
      <c r="AC13" s="779"/>
      <c r="AD13" s="780"/>
      <c r="AE13" s="45"/>
      <c r="AF13" s="17"/>
      <c r="AG13" s="518"/>
    </row>
    <row r="14" spans="2:33" ht="21" customHeight="1">
      <c r="B14" s="517"/>
      <c r="C14" s="45"/>
      <c r="D14" s="45"/>
      <c r="E14" s="45" t="s">
        <v>184</v>
      </c>
      <c r="F14" s="45"/>
      <c r="G14" s="45"/>
      <c r="H14" s="45"/>
      <c r="I14" s="45"/>
      <c r="J14" s="45"/>
      <c r="K14" s="783"/>
      <c r="L14" s="784"/>
      <c r="M14" s="783"/>
      <c r="N14" s="784"/>
      <c r="O14" s="783"/>
      <c r="P14" s="784"/>
      <c r="Q14" s="783"/>
      <c r="R14" s="784"/>
      <c r="S14" s="783"/>
      <c r="T14" s="784"/>
      <c r="U14" s="783"/>
      <c r="V14" s="784"/>
      <c r="W14" s="783"/>
      <c r="X14" s="784"/>
      <c r="Y14" s="783"/>
      <c r="Z14" s="784"/>
      <c r="AA14" s="783"/>
      <c r="AB14" s="784"/>
      <c r="AC14" s="783"/>
      <c r="AD14" s="784"/>
      <c r="AE14" s="45"/>
      <c r="AF14" s="17"/>
      <c r="AG14" s="518"/>
    </row>
    <row r="15" spans="2:33" ht="6.75" customHeight="1">
      <c r="B15" s="5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518"/>
    </row>
    <row r="16" spans="2:33" ht="15" customHeight="1">
      <c r="B16" s="517"/>
      <c r="C16" s="476" t="s">
        <v>185</v>
      </c>
      <c r="D16" s="17"/>
      <c r="E16" s="17"/>
      <c r="F16" s="17"/>
      <c r="G16" s="17"/>
      <c r="H16" s="17"/>
      <c r="I16" s="781" t="s">
        <v>131</v>
      </c>
      <c r="J16" s="782"/>
      <c r="K16" s="17"/>
      <c r="L16" s="17"/>
      <c r="M16" s="17"/>
      <c r="N16" s="17"/>
      <c r="O16" s="17"/>
      <c r="P16" s="17"/>
      <c r="Q16" s="17"/>
      <c r="R16" s="17"/>
      <c r="S16" s="17"/>
      <c r="T16" s="17"/>
      <c r="U16" s="17"/>
      <c r="V16" s="17"/>
      <c r="W16" s="17"/>
      <c r="X16" s="17"/>
      <c r="Y16" s="17"/>
      <c r="Z16" s="17"/>
      <c r="AA16" s="17"/>
      <c r="AB16" s="17"/>
      <c r="AC16" s="17"/>
      <c r="AD16" s="477"/>
      <c r="AE16" s="17"/>
      <c r="AF16" s="17"/>
      <c r="AG16" s="518"/>
    </row>
    <row r="17" spans="2:33" ht="12" customHeight="1">
      <c r="B17" s="517"/>
      <c r="C17" s="45"/>
      <c r="D17" s="478" t="s">
        <v>164</v>
      </c>
      <c r="E17" s="45"/>
      <c r="F17" s="45"/>
      <c r="G17" s="45"/>
      <c r="H17" s="45"/>
      <c r="I17" s="787">
        <v>47934.937727153861</v>
      </c>
      <c r="J17" s="788">
        <v>0</v>
      </c>
      <c r="K17" s="789">
        <v>17224.581710560178</v>
      </c>
      <c r="L17" s="786">
        <v>0</v>
      </c>
      <c r="M17" s="785">
        <v>25432.261136303019</v>
      </c>
      <c r="N17" s="786">
        <v>0</v>
      </c>
      <c r="O17" s="785">
        <v>2879.1271989174566</v>
      </c>
      <c r="P17" s="786">
        <v>0</v>
      </c>
      <c r="Q17" s="785">
        <v>2398.9676813732067</v>
      </c>
      <c r="R17" s="786">
        <v>0</v>
      </c>
      <c r="S17" s="785">
        <v>0</v>
      </c>
      <c r="T17" s="786">
        <v>0</v>
      </c>
      <c r="U17" s="785">
        <v>0</v>
      </c>
      <c r="V17" s="786">
        <v>0</v>
      </c>
      <c r="W17" s="785">
        <v>0</v>
      </c>
      <c r="X17" s="786">
        <v>0</v>
      </c>
      <c r="Y17" s="785">
        <v>0</v>
      </c>
      <c r="Z17" s="786">
        <v>0</v>
      </c>
      <c r="AA17" s="785">
        <v>0</v>
      </c>
      <c r="AB17" s="786">
        <v>0</v>
      </c>
      <c r="AC17" s="785">
        <v>0</v>
      </c>
      <c r="AD17" s="786">
        <v>0</v>
      </c>
      <c r="AE17" s="17" t="s">
        <v>215</v>
      </c>
      <c r="AF17" s="17"/>
      <c r="AG17" s="518"/>
    </row>
    <row r="18" spans="2:33" ht="12" customHeight="1">
      <c r="B18" s="517"/>
      <c r="C18" s="45"/>
      <c r="D18" s="478" t="s">
        <v>165</v>
      </c>
      <c r="E18" s="45"/>
      <c r="F18" s="45"/>
      <c r="G18" s="45"/>
      <c r="H18" s="45"/>
      <c r="I18" s="787">
        <v>692641</v>
      </c>
      <c r="J18" s="788">
        <v>0</v>
      </c>
      <c r="K18" s="789">
        <v>248345</v>
      </c>
      <c r="L18" s="786">
        <v>0</v>
      </c>
      <c r="M18" s="785">
        <v>366890</v>
      </c>
      <c r="N18" s="786">
        <v>0</v>
      </c>
      <c r="O18" s="785">
        <v>38685</v>
      </c>
      <c r="P18" s="786">
        <v>0</v>
      </c>
      <c r="Q18" s="785">
        <v>38721</v>
      </c>
      <c r="R18" s="786">
        <v>0</v>
      </c>
      <c r="S18" s="785">
        <v>0</v>
      </c>
      <c r="T18" s="786">
        <v>0</v>
      </c>
      <c r="U18" s="785">
        <v>0</v>
      </c>
      <c r="V18" s="786">
        <v>0</v>
      </c>
      <c r="W18" s="785">
        <v>0</v>
      </c>
      <c r="X18" s="786">
        <v>0</v>
      </c>
      <c r="Y18" s="785">
        <v>0</v>
      </c>
      <c r="Z18" s="786">
        <v>0</v>
      </c>
      <c r="AA18" s="785">
        <v>0</v>
      </c>
      <c r="AB18" s="786">
        <v>0</v>
      </c>
      <c r="AC18" s="785">
        <v>0</v>
      </c>
      <c r="AD18" s="786">
        <v>0</v>
      </c>
      <c r="AE18" s="17" t="s">
        <v>215</v>
      </c>
      <c r="AF18" s="17"/>
      <c r="AG18" s="518"/>
    </row>
    <row r="19" spans="2:33" ht="12" customHeight="1">
      <c r="B19" s="517"/>
      <c r="C19" s="45"/>
      <c r="D19" s="478" t="s">
        <v>166</v>
      </c>
      <c r="E19" s="45"/>
      <c r="F19" s="45"/>
      <c r="G19" s="45"/>
      <c r="H19" s="45"/>
      <c r="I19" s="787"/>
      <c r="J19" s="788"/>
      <c r="K19" s="789">
        <v>18.253359</v>
      </c>
      <c r="L19" s="786">
        <v>0</v>
      </c>
      <c r="M19" s="785">
        <v>34.671107999999997</v>
      </c>
      <c r="N19" s="786">
        <v>0</v>
      </c>
      <c r="O19" s="785">
        <v>2.7079499999999999</v>
      </c>
      <c r="P19" s="786">
        <v>0</v>
      </c>
      <c r="Q19" s="785">
        <v>3.252564</v>
      </c>
      <c r="R19" s="786">
        <v>0</v>
      </c>
      <c r="S19" s="785">
        <v>0</v>
      </c>
      <c r="T19" s="786">
        <v>0</v>
      </c>
      <c r="U19" s="785">
        <v>0</v>
      </c>
      <c r="V19" s="786">
        <v>0</v>
      </c>
      <c r="W19" s="785">
        <v>0</v>
      </c>
      <c r="X19" s="786">
        <v>0</v>
      </c>
      <c r="Y19" s="785">
        <v>0</v>
      </c>
      <c r="Z19" s="786">
        <v>0</v>
      </c>
      <c r="AA19" s="785">
        <v>0</v>
      </c>
      <c r="AB19" s="786">
        <v>0</v>
      </c>
      <c r="AC19" s="785">
        <v>0</v>
      </c>
      <c r="AD19" s="786">
        <v>0</v>
      </c>
      <c r="AE19" s="17" t="s">
        <v>216</v>
      </c>
      <c r="AF19" s="17"/>
      <c r="AG19" s="518"/>
    </row>
    <row r="20" spans="2:33" ht="12" customHeight="1">
      <c r="B20" s="517"/>
      <c r="C20" s="45"/>
      <c r="D20" s="478" t="s">
        <v>167</v>
      </c>
      <c r="E20" s="45"/>
      <c r="F20" s="45"/>
      <c r="G20" s="45"/>
      <c r="H20" s="17"/>
      <c r="I20" s="787">
        <v>64.773479100000003</v>
      </c>
      <c r="J20" s="788">
        <v>0</v>
      </c>
      <c r="K20" s="789">
        <v>20.078694900000002</v>
      </c>
      <c r="L20" s="786">
        <v>0</v>
      </c>
      <c r="M20" s="785">
        <v>38.138218800000004</v>
      </c>
      <c r="N20" s="786">
        <v>0</v>
      </c>
      <c r="O20" s="785">
        <v>2.9787450000000004</v>
      </c>
      <c r="P20" s="786">
        <v>0</v>
      </c>
      <c r="Q20" s="785">
        <v>3.5778204000000002</v>
      </c>
      <c r="R20" s="786">
        <v>0</v>
      </c>
      <c r="S20" s="785">
        <v>0</v>
      </c>
      <c r="T20" s="786">
        <v>0</v>
      </c>
      <c r="U20" s="785">
        <v>0</v>
      </c>
      <c r="V20" s="786">
        <v>0</v>
      </c>
      <c r="W20" s="785">
        <v>0</v>
      </c>
      <c r="X20" s="786">
        <v>0</v>
      </c>
      <c r="Y20" s="785">
        <v>0</v>
      </c>
      <c r="Z20" s="786">
        <v>0</v>
      </c>
      <c r="AA20" s="785">
        <v>0</v>
      </c>
      <c r="AB20" s="786">
        <v>0</v>
      </c>
      <c r="AC20" s="785">
        <v>0</v>
      </c>
      <c r="AD20" s="786">
        <v>0</v>
      </c>
      <c r="AE20" s="17" t="s">
        <v>216</v>
      </c>
      <c r="AF20" s="17"/>
      <c r="AG20" s="518"/>
    </row>
    <row r="21" spans="2:33" ht="6.75" customHeight="1">
      <c r="B21" s="5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518"/>
    </row>
    <row r="22" spans="2:33" ht="16.5" customHeight="1">
      <c r="B22" s="517"/>
      <c r="C22" s="476" t="s">
        <v>186</v>
      </c>
      <c r="D22" s="17"/>
      <c r="E22" s="45"/>
      <c r="F22" s="17"/>
      <c r="G22" s="17"/>
      <c r="H22" s="17"/>
      <c r="I22" s="17"/>
      <c r="J22" s="17"/>
      <c r="K22" s="17"/>
      <c r="L22" s="17"/>
      <c r="M22" s="17"/>
      <c r="N22" s="17"/>
      <c r="O22" s="17"/>
      <c r="P22" s="17"/>
      <c r="Q22" s="17"/>
      <c r="R22" s="17"/>
      <c r="S22" s="17"/>
      <c r="T22" s="17"/>
      <c r="U22" s="17"/>
      <c r="V22" s="17"/>
      <c r="W22" s="17"/>
      <c r="X22" s="17"/>
      <c r="Y22" s="17"/>
      <c r="Z22" s="17"/>
      <c r="AA22" s="17"/>
      <c r="AB22" s="17"/>
      <c r="AC22" s="17"/>
      <c r="AD22" s="477"/>
      <c r="AE22" s="17"/>
      <c r="AF22" s="17"/>
      <c r="AG22" s="518"/>
    </row>
    <row r="23" spans="2:33" ht="12.75" customHeight="1">
      <c r="B23" s="517"/>
      <c r="C23" s="45"/>
      <c r="D23" s="479" t="s">
        <v>168</v>
      </c>
      <c r="E23" s="45"/>
      <c r="F23" s="45"/>
      <c r="G23" s="45"/>
      <c r="H23" s="45"/>
      <c r="I23" s="45"/>
      <c r="J23" s="45"/>
      <c r="K23" s="17"/>
      <c r="L23" s="17"/>
      <c r="M23" s="17"/>
      <c r="N23" s="17"/>
      <c r="O23" s="17"/>
      <c r="P23" s="17"/>
      <c r="Q23" s="17"/>
      <c r="R23" s="17"/>
      <c r="S23" s="17"/>
      <c r="T23" s="17"/>
      <c r="U23" s="17"/>
      <c r="V23" s="17"/>
      <c r="W23" s="17"/>
      <c r="X23" s="17"/>
      <c r="Y23" s="17"/>
      <c r="Z23" s="17"/>
      <c r="AA23" s="17"/>
      <c r="AB23" s="17"/>
      <c r="AC23" s="17"/>
      <c r="AD23" s="17"/>
      <c r="AE23" s="45"/>
      <c r="AF23" s="17"/>
      <c r="AG23" s="518"/>
    </row>
    <row r="24" spans="2:33" ht="12.75" customHeight="1">
      <c r="B24" s="517"/>
      <c r="C24" s="45"/>
      <c r="D24" s="480" t="s">
        <v>169</v>
      </c>
      <c r="E24" s="45"/>
      <c r="F24" s="45"/>
      <c r="G24" s="45"/>
      <c r="H24" s="45"/>
      <c r="I24" s="45"/>
      <c r="J24" s="45"/>
      <c r="K24" s="17"/>
      <c r="L24" s="17"/>
      <c r="M24" s="17"/>
      <c r="N24" s="17"/>
      <c r="O24" s="17"/>
      <c r="P24" s="17"/>
      <c r="Q24" s="17"/>
      <c r="R24" s="17"/>
      <c r="S24" s="17"/>
      <c r="T24" s="17"/>
      <c r="U24" s="17"/>
      <c r="V24" s="17"/>
      <c r="W24" s="17"/>
      <c r="X24" s="17"/>
      <c r="Y24" s="17"/>
      <c r="Z24" s="17"/>
      <c r="AA24" s="17"/>
      <c r="AB24" s="17"/>
      <c r="AC24" s="17"/>
      <c r="AD24" s="477"/>
      <c r="AE24" s="45"/>
      <c r="AF24" s="17"/>
      <c r="AG24" s="518"/>
    </row>
    <row r="25" spans="2:33" ht="11.25" customHeight="1">
      <c r="B25" s="517"/>
      <c r="C25" s="45"/>
      <c r="D25" s="45"/>
      <c r="E25" s="45" t="s">
        <v>170</v>
      </c>
      <c r="F25" s="45"/>
      <c r="G25" s="45"/>
      <c r="H25" s="45"/>
      <c r="I25" s="45"/>
      <c r="J25" s="45"/>
      <c r="K25" s="790">
        <v>1.92</v>
      </c>
      <c r="L25" s="791"/>
      <c r="M25" s="790">
        <v>1.92</v>
      </c>
      <c r="N25" s="791"/>
      <c r="O25" s="790">
        <v>1.92</v>
      </c>
      <c r="P25" s="791"/>
      <c r="Q25" s="790">
        <v>1.92</v>
      </c>
      <c r="R25" s="791"/>
      <c r="S25" s="790"/>
      <c r="T25" s="791"/>
      <c r="U25" s="790"/>
      <c r="V25" s="791"/>
      <c r="W25" s="790"/>
      <c r="X25" s="791"/>
      <c r="Y25" s="790"/>
      <c r="Z25" s="791"/>
      <c r="AA25" s="790"/>
      <c r="AB25" s="791"/>
      <c r="AC25" s="790"/>
      <c r="AD25" s="791"/>
      <c r="AE25" s="45" t="s">
        <v>171</v>
      </c>
      <c r="AF25" s="17"/>
      <c r="AG25" s="518"/>
    </row>
    <row r="26" spans="2:33" ht="11.25" customHeight="1">
      <c r="B26" s="517"/>
      <c r="C26" s="45"/>
      <c r="D26" s="45"/>
      <c r="E26" s="45" t="s">
        <v>172</v>
      </c>
      <c r="F26" s="45"/>
      <c r="G26" s="45"/>
      <c r="H26" s="45"/>
      <c r="I26" s="45"/>
      <c r="J26" s="45"/>
      <c r="K26" s="790">
        <v>2.26252641690682</v>
      </c>
      <c r="L26" s="791"/>
      <c r="M26" s="790">
        <v>2.260419161676646</v>
      </c>
      <c r="N26" s="791"/>
      <c r="O26" s="790">
        <v>1.6627318206181882</v>
      </c>
      <c r="P26" s="791"/>
      <c r="Q26" s="790">
        <v>1.6627179609337779</v>
      </c>
      <c r="R26" s="791"/>
      <c r="S26" s="790"/>
      <c r="T26" s="791"/>
      <c r="U26" s="790"/>
      <c r="V26" s="791"/>
      <c r="W26" s="790"/>
      <c r="X26" s="791"/>
      <c r="Y26" s="790"/>
      <c r="Z26" s="791"/>
      <c r="AA26" s="790"/>
      <c r="AB26" s="791"/>
      <c r="AC26" s="790"/>
      <c r="AD26" s="791"/>
      <c r="AE26" s="45" t="s">
        <v>171</v>
      </c>
      <c r="AF26" s="17"/>
      <c r="AG26" s="518"/>
    </row>
    <row r="27" spans="2:33" ht="11.25" customHeight="1">
      <c r="B27" s="517"/>
      <c r="C27" s="45"/>
      <c r="D27" s="45"/>
      <c r="E27" s="45" t="s">
        <v>173</v>
      </c>
      <c r="F27" s="45"/>
      <c r="G27" s="45"/>
      <c r="H27" s="45"/>
      <c r="I27" s="45"/>
      <c r="J27" s="45"/>
      <c r="K27" s="790">
        <v>5.7</v>
      </c>
      <c r="L27" s="791"/>
      <c r="M27" s="790">
        <v>5.7</v>
      </c>
      <c r="N27" s="791"/>
      <c r="O27" s="790">
        <v>5.7</v>
      </c>
      <c r="P27" s="791"/>
      <c r="Q27" s="790">
        <v>5.7</v>
      </c>
      <c r="R27" s="791"/>
      <c r="S27" s="790"/>
      <c r="T27" s="791"/>
      <c r="U27" s="790"/>
      <c r="V27" s="791"/>
      <c r="W27" s="790"/>
      <c r="X27" s="791"/>
      <c r="Y27" s="790"/>
      <c r="Z27" s="791"/>
      <c r="AA27" s="790"/>
      <c r="AB27" s="791"/>
      <c r="AC27" s="790"/>
      <c r="AD27" s="791"/>
      <c r="AE27" s="45" t="s">
        <v>171</v>
      </c>
      <c r="AF27" s="17"/>
      <c r="AG27" s="518"/>
    </row>
    <row r="28" spans="2:33" ht="11.25" customHeight="1">
      <c r="B28" s="517"/>
      <c r="C28" s="45"/>
      <c r="D28" s="45"/>
      <c r="E28" s="45" t="s">
        <v>174</v>
      </c>
      <c r="F28" s="45"/>
      <c r="G28" s="45"/>
      <c r="H28" s="45"/>
      <c r="I28" s="45"/>
      <c r="J28" s="45"/>
      <c r="K28" s="790">
        <v>2.06</v>
      </c>
      <c r="L28" s="791"/>
      <c r="M28" s="790">
        <v>2.06</v>
      </c>
      <c r="N28" s="791"/>
      <c r="O28" s="790">
        <v>1.43</v>
      </c>
      <c r="P28" s="791"/>
      <c r="Q28" s="790">
        <v>1.43</v>
      </c>
      <c r="R28" s="791"/>
      <c r="S28" s="790"/>
      <c r="T28" s="791"/>
      <c r="U28" s="790"/>
      <c r="V28" s="791"/>
      <c r="W28" s="790"/>
      <c r="X28" s="791"/>
      <c r="Y28" s="790"/>
      <c r="Z28" s="791"/>
      <c r="AA28" s="790"/>
      <c r="AB28" s="791"/>
      <c r="AC28" s="790"/>
      <c r="AD28" s="791"/>
      <c r="AE28" s="45" t="s">
        <v>171</v>
      </c>
      <c r="AF28" s="17"/>
      <c r="AG28" s="518"/>
    </row>
    <row r="29" spans="2:33" ht="12.75" customHeight="1">
      <c r="B29" s="517"/>
      <c r="C29" s="45"/>
      <c r="D29" s="479" t="s">
        <v>175</v>
      </c>
      <c r="E29" s="45"/>
      <c r="F29" s="45"/>
      <c r="G29" s="45"/>
      <c r="H29" s="45"/>
      <c r="I29" s="45"/>
      <c r="J29" s="45"/>
      <c r="K29" s="17"/>
      <c r="L29" s="17"/>
      <c r="M29" s="17"/>
      <c r="N29" s="17"/>
      <c r="O29" s="17"/>
      <c r="P29" s="17"/>
      <c r="Q29" s="17"/>
      <c r="R29" s="17"/>
      <c r="S29" s="17"/>
      <c r="T29" s="17"/>
      <c r="U29" s="17"/>
      <c r="V29" s="17"/>
      <c r="W29" s="17"/>
      <c r="X29" s="17"/>
      <c r="Y29" s="17"/>
      <c r="Z29" s="17"/>
      <c r="AA29" s="17"/>
      <c r="AB29" s="17"/>
      <c r="AC29" s="17"/>
      <c r="AD29" s="17"/>
      <c r="AE29" s="45"/>
      <c r="AF29" s="17"/>
      <c r="AG29" s="518"/>
    </row>
    <row r="30" spans="2:33" ht="12.75" customHeight="1">
      <c r="B30" s="517"/>
      <c r="C30" s="45"/>
      <c r="D30" s="475" t="s">
        <v>176</v>
      </c>
      <c r="E30" s="45"/>
      <c r="F30" s="45"/>
      <c r="G30" s="45"/>
      <c r="H30" s="45"/>
      <c r="I30" s="45"/>
      <c r="J30" s="45"/>
      <c r="K30" s="17"/>
      <c r="L30" s="17"/>
      <c r="M30" s="17"/>
      <c r="N30" s="17"/>
      <c r="O30" s="17"/>
      <c r="P30" s="17"/>
      <c r="Q30" s="17"/>
      <c r="R30" s="17"/>
      <c r="S30" s="17"/>
      <c r="T30" s="17"/>
      <c r="U30" s="17"/>
      <c r="V30" s="17"/>
      <c r="W30" s="17"/>
      <c r="X30" s="17"/>
      <c r="Y30" s="17"/>
      <c r="Z30" s="17"/>
      <c r="AA30" s="17"/>
      <c r="AB30" s="17"/>
      <c r="AC30" s="17"/>
      <c r="AD30" s="477"/>
      <c r="AE30" s="45"/>
      <c r="AF30" s="17"/>
      <c r="AG30" s="518"/>
    </row>
    <row r="31" spans="2:33" ht="11.25" customHeight="1">
      <c r="B31" s="517"/>
      <c r="C31" s="45"/>
      <c r="D31" s="45"/>
      <c r="E31" s="45" t="s">
        <v>170</v>
      </c>
      <c r="F31" s="45"/>
      <c r="G31" s="45"/>
      <c r="H31" s="45"/>
      <c r="I31" s="45"/>
      <c r="J31" s="45"/>
      <c r="K31" s="792"/>
      <c r="L31" s="793"/>
      <c r="M31" s="792"/>
      <c r="N31" s="793"/>
      <c r="O31" s="792"/>
      <c r="P31" s="793"/>
      <c r="Q31" s="792"/>
      <c r="R31" s="793"/>
      <c r="S31" s="792"/>
      <c r="T31" s="793"/>
      <c r="U31" s="792"/>
      <c r="V31" s="793"/>
      <c r="W31" s="792"/>
      <c r="X31" s="793"/>
      <c r="Y31" s="792"/>
      <c r="Z31" s="793"/>
      <c r="AA31" s="792"/>
      <c r="AB31" s="793"/>
      <c r="AC31" s="792"/>
      <c r="AD31" s="793"/>
      <c r="AE31" s="45"/>
      <c r="AF31" s="17"/>
      <c r="AG31" s="518"/>
    </row>
    <row r="32" spans="2:33" ht="11.25" customHeight="1">
      <c r="B32" s="517"/>
      <c r="C32" s="45"/>
      <c r="D32" s="45"/>
      <c r="E32" s="45" t="s">
        <v>172</v>
      </c>
      <c r="F32" s="45"/>
      <c r="G32" s="45"/>
      <c r="H32" s="45"/>
      <c r="I32" s="45"/>
      <c r="J32" s="45"/>
      <c r="K32" s="792"/>
      <c r="L32" s="793"/>
      <c r="M32" s="792"/>
      <c r="N32" s="793"/>
      <c r="O32" s="792"/>
      <c r="P32" s="793"/>
      <c r="Q32" s="792"/>
      <c r="R32" s="793"/>
      <c r="S32" s="792"/>
      <c r="T32" s="793"/>
      <c r="U32" s="792"/>
      <c r="V32" s="793"/>
      <c r="W32" s="792"/>
      <c r="X32" s="793"/>
      <c r="Y32" s="792"/>
      <c r="Z32" s="793"/>
      <c r="AA32" s="792"/>
      <c r="AB32" s="793"/>
      <c r="AC32" s="792"/>
      <c r="AD32" s="793"/>
      <c r="AE32" s="45"/>
      <c r="AF32" s="17"/>
      <c r="AG32" s="518"/>
    </row>
    <row r="33" spans="2:33" ht="11.25" customHeight="1">
      <c r="B33" s="517"/>
      <c r="C33" s="45"/>
      <c r="D33" s="45"/>
      <c r="E33" s="45" t="s">
        <v>173</v>
      </c>
      <c r="F33" s="45"/>
      <c r="G33" s="45"/>
      <c r="H33" s="45"/>
      <c r="I33" s="45"/>
      <c r="J33" s="45"/>
      <c r="K33" s="792"/>
      <c r="L33" s="793"/>
      <c r="M33" s="792"/>
      <c r="N33" s="793"/>
      <c r="O33" s="792"/>
      <c r="P33" s="793"/>
      <c r="Q33" s="792"/>
      <c r="R33" s="793"/>
      <c r="S33" s="792"/>
      <c r="T33" s="793"/>
      <c r="U33" s="792"/>
      <c r="V33" s="793"/>
      <c r="W33" s="792"/>
      <c r="X33" s="793"/>
      <c r="Y33" s="792"/>
      <c r="Z33" s="793"/>
      <c r="AA33" s="792"/>
      <c r="AB33" s="793"/>
      <c r="AC33" s="792"/>
      <c r="AD33" s="793"/>
      <c r="AE33" s="45"/>
      <c r="AF33" s="17"/>
      <c r="AG33" s="518"/>
    </row>
    <row r="34" spans="2:33" ht="11.25" customHeight="1">
      <c r="B34" s="517"/>
      <c r="C34" s="45"/>
      <c r="D34" s="493"/>
      <c r="E34" s="493" t="s">
        <v>174</v>
      </c>
      <c r="F34" s="493"/>
      <c r="G34" s="493"/>
      <c r="H34" s="493"/>
      <c r="I34" s="493"/>
      <c r="J34" s="493"/>
      <c r="K34" s="794"/>
      <c r="L34" s="795"/>
      <c r="M34" s="794"/>
      <c r="N34" s="795"/>
      <c r="O34" s="794"/>
      <c r="P34" s="795"/>
      <c r="Q34" s="794"/>
      <c r="R34" s="795"/>
      <c r="S34" s="794"/>
      <c r="T34" s="795"/>
      <c r="U34" s="794"/>
      <c r="V34" s="795"/>
      <c r="W34" s="794"/>
      <c r="X34" s="795"/>
      <c r="Y34" s="794"/>
      <c r="Z34" s="795"/>
      <c r="AA34" s="794"/>
      <c r="AB34" s="795"/>
      <c r="AC34" s="794"/>
      <c r="AD34" s="795"/>
      <c r="AE34" s="45"/>
      <c r="AF34" s="17"/>
      <c r="AG34" s="518"/>
    </row>
    <row r="35" spans="2:33" ht="11.25" customHeight="1">
      <c r="B35" s="517"/>
      <c r="C35" s="45"/>
      <c r="D35" s="45"/>
      <c r="E35" s="481" t="s">
        <v>177</v>
      </c>
      <c r="F35" s="45"/>
      <c r="G35" s="45"/>
      <c r="H35" s="45"/>
      <c r="I35" s="45"/>
      <c r="J35" s="45"/>
      <c r="K35" s="833"/>
      <c r="L35" s="834"/>
      <c r="M35" s="833"/>
      <c r="N35" s="834"/>
      <c r="O35" s="833"/>
      <c r="P35" s="834"/>
      <c r="Q35" s="833"/>
      <c r="R35" s="834"/>
      <c r="S35" s="833"/>
      <c r="T35" s="834"/>
      <c r="U35" s="833"/>
      <c r="V35" s="834"/>
      <c r="W35" s="833"/>
      <c r="X35" s="834"/>
      <c r="Y35" s="833"/>
      <c r="Z35" s="834"/>
      <c r="AA35" s="833"/>
      <c r="AB35" s="834"/>
      <c r="AC35" s="833"/>
      <c r="AD35" s="834"/>
      <c r="AE35" s="45"/>
      <c r="AF35" s="17"/>
      <c r="AG35" s="518"/>
    </row>
    <row r="36" spans="2:33" ht="12.75" customHeight="1">
      <c r="B36" s="517"/>
      <c r="C36" s="45"/>
      <c r="D36" s="475" t="s">
        <v>178</v>
      </c>
      <c r="E36" s="45"/>
      <c r="F36" s="45"/>
      <c r="G36" s="45"/>
      <c r="H36" s="45"/>
      <c r="I36" s="45"/>
      <c r="J36" s="45"/>
      <c r="K36" s="17"/>
      <c r="L36" s="17"/>
      <c r="M36" s="17"/>
      <c r="N36" s="17"/>
      <c r="O36" s="17"/>
      <c r="P36" s="17"/>
      <c r="Q36" s="17"/>
      <c r="R36" s="17"/>
      <c r="S36" s="17"/>
      <c r="T36" s="17"/>
      <c r="U36" s="17"/>
      <c r="V36" s="17"/>
      <c r="W36" s="17"/>
      <c r="X36" s="17"/>
      <c r="Y36" s="17"/>
      <c r="Z36" s="17"/>
      <c r="AA36" s="17"/>
      <c r="AB36" s="17"/>
      <c r="AC36" s="17"/>
      <c r="AD36" s="477"/>
      <c r="AE36" s="45"/>
      <c r="AF36" s="17"/>
      <c r="AG36" s="518"/>
    </row>
    <row r="37" spans="2:33" ht="11.25" customHeight="1">
      <c r="B37" s="517"/>
      <c r="C37" s="45"/>
      <c r="D37" s="45"/>
      <c r="E37" s="45" t="s">
        <v>170</v>
      </c>
      <c r="F37" s="45"/>
      <c r="G37" s="45"/>
      <c r="H37" s="45"/>
      <c r="I37" s="45"/>
      <c r="J37" s="45"/>
      <c r="K37" s="790"/>
      <c r="L37" s="791"/>
      <c r="M37" s="790"/>
      <c r="N37" s="791"/>
      <c r="O37" s="790"/>
      <c r="P37" s="791"/>
      <c r="Q37" s="790"/>
      <c r="R37" s="791"/>
      <c r="S37" s="790"/>
      <c r="T37" s="791"/>
      <c r="U37" s="790"/>
      <c r="V37" s="791"/>
      <c r="W37" s="790"/>
      <c r="X37" s="791"/>
      <c r="Y37" s="790"/>
      <c r="Z37" s="791"/>
      <c r="AA37" s="790"/>
      <c r="AB37" s="791"/>
      <c r="AC37" s="790"/>
      <c r="AD37" s="791"/>
      <c r="AE37" s="45" t="s">
        <v>171</v>
      </c>
      <c r="AF37" s="17"/>
      <c r="AG37" s="518"/>
    </row>
    <row r="38" spans="2:33" ht="11.25" customHeight="1">
      <c r="B38" s="517"/>
      <c r="C38" s="45"/>
      <c r="D38" s="45"/>
      <c r="E38" s="45" t="s">
        <v>172</v>
      </c>
      <c r="F38" s="45"/>
      <c r="G38" s="45"/>
      <c r="H38" s="45"/>
      <c r="I38" s="45"/>
      <c r="J38" s="45"/>
      <c r="K38" s="790"/>
      <c r="L38" s="791"/>
      <c r="M38" s="790"/>
      <c r="N38" s="791"/>
      <c r="O38" s="790"/>
      <c r="P38" s="791"/>
      <c r="Q38" s="790"/>
      <c r="R38" s="791"/>
      <c r="S38" s="790"/>
      <c r="T38" s="791"/>
      <c r="U38" s="790"/>
      <c r="V38" s="791"/>
      <c r="W38" s="790"/>
      <c r="X38" s="791"/>
      <c r="Y38" s="790"/>
      <c r="Z38" s="791"/>
      <c r="AA38" s="790"/>
      <c r="AB38" s="791"/>
      <c r="AC38" s="790"/>
      <c r="AD38" s="791"/>
      <c r="AE38" s="45" t="s">
        <v>171</v>
      </c>
      <c r="AF38" s="17"/>
      <c r="AG38" s="518"/>
    </row>
    <row r="39" spans="2:33" ht="11.25" customHeight="1">
      <c r="B39" s="517"/>
      <c r="C39" s="45"/>
      <c r="D39" s="45"/>
      <c r="E39" s="45" t="s">
        <v>173</v>
      </c>
      <c r="F39" s="45"/>
      <c r="G39" s="45"/>
      <c r="H39" s="45"/>
      <c r="I39" s="45"/>
      <c r="J39" s="45"/>
      <c r="K39" s="790"/>
      <c r="L39" s="791"/>
      <c r="M39" s="790"/>
      <c r="N39" s="791"/>
      <c r="O39" s="790"/>
      <c r="P39" s="791"/>
      <c r="Q39" s="790"/>
      <c r="R39" s="791"/>
      <c r="S39" s="790"/>
      <c r="T39" s="791"/>
      <c r="U39" s="790"/>
      <c r="V39" s="791"/>
      <c r="W39" s="790"/>
      <c r="X39" s="791"/>
      <c r="Y39" s="790"/>
      <c r="Z39" s="791"/>
      <c r="AA39" s="790"/>
      <c r="AB39" s="791"/>
      <c r="AC39" s="790"/>
      <c r="AD39" s="791"/>
      <c r="AE39" s="45" t="s">
        <v>171</v>
      </c>
      <c r="AF39" s="17"/>
      <c r="AG39" s="518"/>
    </row>
    <row r="40" spans="2:33" ht="11.25" customHeight="1">
      <c r="B40" s="517"/>
      <c r="C40" s="45"/>
      <c r="D40" s="45"/>
      <c r="E40" s="45" t="s">
        <v>174</v>
      </c>
      <c r="F40" s="45"/>
      <c r="G40" s="45"/>
      <c r="H40" s="45"/>
      <c r="I40" s="45"/>
      <c r="J40" s="45"/>
      <c r="K40" s="790"/>
      <c r="L40" s="791"/>
      <c r="M40" s="790"/>
      <c r="N40" s="791"/>
      <c r="O40" s="790"/>
      <c r="P40" s="791"/>
      <c r="Q40" s="790"/>
      <c r="R40" s="791"/>
      <c r="S40" s="790"/>
      <c r="T40" s="791"/>
      <c r="U40" s="790"/>
      <c r="V40" s="791"/>
      <c r="W40" s="790"/>
      <c r="X40" s="791"/>
      <c r="Y40" s="790"/>
      <c r="Z40" s="791"/>
      <c r="AA40" s="790"/>
      <c r="AB40" s="791"/>
      <c r="AC40" s="790"/>
      <c r="AD40" s="791"/>
      <c r="AE40" s="45" t="s">
        <v>171</v>
      </c>
      <c r="AF40" s="17"/>
      <c r="AG40" s="518"/>
    </row>
    <row r="41" spans="2:33" ht="6.75" customHeight="1" collapsed="1">
      <c r="B41" s="517"/>
      <c r="C41" s="45"/>
      <c r="D41" s="45"/>
      <c r="E41" s="45"/>
      <c r="F41" s="45"/>
      <c r="G41" s="45"/>
      <c r="H41" s="45"/>
      <c r="I41" s="45"/>
      <c r="J41" s="45"/>
      <c r="K41" s="17"/>
      <c r="L41" s="17"/>
      <c r="M41" s="17"/>
      <c r="N41" s="17"/>
      <c r="O41" s="17"/>
      <c r="P41" s="17"/>
      <c r="Q41" s="17"/>
      <c r="R41" s="17"/>
      <c r="S41" s="17"/>
      <c r="T41" s="17"/>
      <c r="U41" s="17"/>
      <c r="V41" s="17"/>
      <c r="W41" s="17"/>
      <c r="X41" s="17"/>
      <c r="Y41" s="17"/>
      <c r="Z41" s="17"/>
      <c r="AA41" s="17"/>
      <c r="AB41" s="17"/>
      <c r="AC41" s="17"/>
      <c r="AD41" s="17"/>
      <c r="AE41" s="45"/>
      <c r="AF41" s="17"/>
      <c r="AG41" s="518"/>
    </row>
    <row r="42" spans="2:33" ht="16.5" customHeight="1">
      <c r="B42" s="517"/>
      <c r="C42" s="476" t="s">
        <v>187</v>
      </c>
      <c r="D42" s="17"/>
      <c r="E42" s="45"/>
      <c r="F42" s="17"/>
      <c r="G42" s="17"/>
      <c r="H42" s="17"/>
      <c r="I42" s="17"/>
      <c r="J42" s="17"/>
      <c r="K42" s="17"/>
      <c r="L42" s="17"/>
      <c r="M42" s="17"/>
      <c r="N42" s="17"/>
      <c r="O42" s="17"/>
      <c r="P42" s="17"/>
      <c r="Q42" s="17"/>
      <c r="R42" s="17"/>
      <c r="S42" s="17"/>
      <c r="T42" s="17"/>
      <c r="U42" s="17"/>
      <c r="V42" s="17"/>
      <c r="W42" s="17"/>
      <c r="X42" s="17"/>
      <c r="Y42" s="17"/>
      <c r="Z42" s="17"/>
      <c r="AA42" s="17"/>
      <c r="AB42" s="17"/>
      <c r="AC42" s="17"/>
      <c r="AD42" s="477"/>
      <c r="AE42" s="17"/>
      <c r="AF42" s="17"/>
      <c r="AG42" s="518"/>
    </row>
    <row r="43" spans="2:33" ht="5.25" customHeight="1">
      <c r="B43" s="5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518"/>
    </row>
    <row r="44" spans="2:33" ht="12.75" customHeight="1">
      <c r="B44" s="517"/>
      <c r="C44" s="45"/>
      <c r="D44" s="482" t="s">
        <v>188</v>
      </c>
      <c r="E44" s="45"/>
      <c r="F44" s="45"/>
      <c r="G44" s="45"/>
      <c r="H44" s="45"/>
      <c r="I44" s="45"/>
      <c r="J44" s="45"/>
      <c r="K44" s="17"/>
      <c r="L44" s="17"/>
      <c r="M44" s="17"/>
      <c r="N44" s="17"/>
      <c r="O44" s="17"/>
      <c r="P44" s="17"/>
      <c r="Q44" s="17"/>
      <c r="R44" s="17"/>
      <c r="S44" s="17"/>
      <c r="T44" s="17"/>
      <c r="U44" s="17"/>
      <c r="V44" s="17"/>
      <c r="W44" s="17"/>
      <c r="X44" s="17"/>
      <c r="Y44" s="17"/>
      <c r="Z44" s="17"/>
      <c r="AA44" s="17"/>
      <c r="AB44" s="17"/>
      <c r="AC44" s="17"/>
      <c r="AD44" s="17"/>
      <c r="AE44" s="45"/>
      <c r="AF44" s="17"/>
      <c r="AG44" s="518"/>
    </row>
    <row r="45" spans="2:33" ht="12" customHeight="1">
      <c r="B45" s="517"/>
      <c r="C45" s="45"/>
      <c r="D45" s="45"/>
      <c r="E45" s="483" t="s">
        <v>189</v>
      </c>
      <c r="F45" s="45"/>
      <c r="G45" s="45"/>
      <c r="H45" s="45"/>
      <c r="I45" s="45"/>
      <c r="J45" s="45"/>
      <c r="K45" s="835"/>
      <c r="L45" s="836"/>
      <c r="M45" s="835"/>
      <c r="N45" s="836"/>
      <c r="O45" s="835"/>
      <c r="P45" s="836"/>
      <c r="Q45" s="835"/>
      <c r="R45" s="836"/>
      <c r="S45" s="835"/>
      <c r="T45" s="836"/>
      <c r="U45" s="835"/>
      <c r="V45" s="836"/>
      <c r="W45" s="835"/>
      <c r="X45" s="836"/>
      <c r="Y45" s="835"/>
      <c r="Z45" s="836"/>
      <c r="AA45" s="835"/>
      <c r="AB45" s="836"/>
      <c r="AC45" s="835"/>
      <c r="AD45" s="836"/>
      <c r="AE45" s="45"/>
      <c r="AF45" s="17"/>
      <c r="AG45" s="518"/>
    </row>
    <row r="46" spans="2:33" ht="5.25" customHeight="1">
      <c r="B46" s="5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518"/>
    </row>
    <row r="47" spans="2:33" ht="12.75" customHeight="1">
      <c r="B47" s="517"/>
      <c r="C47" s="45"/>
      <c r="D47" s="482" t="s">
        <v>190</v>
      </c>
      <c r="E47" s="45"/>
      <c r="F47" s="45"/>
      <c r="G47" s="45"/>
      <c r="H47" s="45"/>
      <c r="I47" s="45"/>
      <c r="J47" s="45"/>
      <c r="K47" s="17"/>
      <c r="L47" s="17"/>
      <c r="M47" s="17"/>
      <c r="N47" s="17"/>
      <c r="O47" s="17"/>
      <c r="P47" s="17"/>
      <c r="Q47" s="17"/>
      <c r="R47" s="17"/>
      <c r="S47" s="17"/>
      <c r="T47" s="17"/>
      <c r="U47" s="17"/>
      <c r="V47" s="17"/>
      <c r="W47" s="17"/>
      <c r="X47" s="17"/>
      <c r="Y47" s="17"/>
      <c r="Z47" s="17"/>
      <c r="AA47" s="17"/>
      <c r="AB47" s="17"/>
      <c r="AC47" s="17"/>
      <c r="AD47" s="17"/>
      <c r="AE47" s="45"/>
      <c r="AF47" s="17"/>
      <c r="AG47" s="518"/>
    </row>
    <row r="48" spans="2:33" ht="10.5" customHeight="1">
      <c r="B48" s="517"/>
      <c r="C48" s="476"/>
      <c r="D48" s="17"/>
      <c r="E48" s="483" t="s">
        <v>191</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477"/>
      <c r="AE48" s="17"/>
      <c r="AF48" s="17"/>
      <c r="AG48" s="518"/>
    </row>
    <row r="49" spans="2:33" ht="11.25" customHeight="1">
      <c r="B49" s="517"/>
      <c r="C49" s="45"/>
      <c r="D49" s="45">
        <v>1</v>
      </c>
      <c r="E49" s="454" t="s">
        <v>141</v>
      </c>
      <c r="F49" s="455"/>
      <c r="G49" s="454" t="s">
        <v>325</v>
      </c>
      <c r="H49" s="455"/>
      <c r="I49" s="455"/>
      <c r="J49" s="456" t="s">
        <v>223</v>
      </c>
      <c r="K49" s="792">
        <v>2.7729614972776016E-2</v>
      </c>
      <c r="L49" s="793">
        <v>0</v>
      </c>
      <c r="M49" s="792">
        <v>2.7729614972776016E-2</v>
      </c>
      <c r="N49" s="793">
        <v>0</v>
      </c>
      <c r="O49" s="792">
        <v>2.7729614972776016E-2</v>
      </c>
      <c r="P49" s="793">
        <v>0</v>
      </c>
      <c r="Q49" s="792">
        <v>2.7729614972776016E-2</v>
      </c>
      <c r="R49" s="793">
        <v>0</v>
      </c>
      <c r="S49" s="792"/>
      <c r="T49" s="793"/>
      <c r="U49" s="792"/>
      <c r="V49" s="793"/>
      <c r="W49" s="792"/>
      <c r="X49" s="793"/>
      <c r="Y49" s="792"/>
      <c r="Z49" s="793"/>
      <c r="AA49" s="792"/>
      <c r="AB49" s="793"/>
      <c r="AC49" s="792"/>
      <c r="AD49" s="793"/>
      <c r="AE49" s="45"/>
      <c r="AF49" s="17"/>
      <c r="AG49" s="518"/>
    </row>
    <row r="50" spans="2:33" ht="11.25" customHeight="1">
      <c r="B50" s="517"/>
      <c r="C50" s="45"/>
      <c r="D50" s="45">
        <v>2</v>
      </c>
      <c r="E50" s="454" t="s">
        <v>161</v>
      </c>
      <c r="F50" s="455"/>
      <c r="G50" s="454" t="s">
        <v>224</v>
      </c>
      <c r="H50" s="455"/>
      <c r="I50" s="455"/>
      <c r="J50" s="456" t="s">
        <v>223</v>
      </c>
      <c r="K50" s="792">
        <v>0.23214664022032644</v>
      </c>
      <c r="L50" s="793">
        <v>0</v>
      </c>
      <c r="M50" s="792">
        <v>0.23214664022032644</v>
      </c>
      <c r="N50" s="793">
        <v>0</v>
      </c>
      <c r="O50" s="792">
        <v>0.23214664022032644</v>
      </c>
      <c r="P50" s="793">
        <v>0</v>
      </c>
      <c r="Q50" s="792">
        <v>0.23214664022032644</v>
      </c>
      <c r="R50" s="793">
        <v>0</v>
      </c>
      <c r="S50" s="792"/>
      <c r="T50" s="793"/>
      <c r="U50" s="792"/>
      <c r="V50" s="793"/>
      <c r="W50" s="792"/>
      <c r="X50" s="793"/>
      <c r="Y50" s="792"/>
      <c r="Z50" s="793"/>
      <c r="AA50" s="792"/>
      <c r="AB50" s="793"/>
      <c r="AC50" s="792"/>
      <c r="AD50" s="793"/>
      <c r="AE50" s="45"/>
      <c r="AF50" s="17"/>
      <c r="AG50" s="518"/>
    </row>
    <row r="51" spans="2:33" ht="11.25" customHeight="1">
      <c r="B51" s="517"/>
      <c r="C51" s="45"/>
      <c r="D51" s="45">
        <v>3</v>
      </c>
      <c r="E51" s="454" t="s">
        <v>161</v>
      </c>
      <c r="F51" s="455"/>
      <c r="G51" s="454" t="s">
        <v>325</v>
      </c>
      <c r="H51" s="455"/>
      <c r="I51" s="455"/>
      <c r="J51" s="456" t="s">
        <v>223</v>
      </c>
      <c r="K51" s="792">
        <v>0.17331633394328885</v>
      </c>
      <c r="L51" s="793">
        <v>0</v>
      </c>
      <c r="M51" s="792">
        <v>0.17331633394328885</v>
      </c>
      <c r="N51" s="793">
        <v>0</v>
      </c>
      <c r="O51" s="792">
        <v>0.17331633394328885</v>
      </c>
      <c r="P51" s="793">
        <v>0</v>
      </c>
      <c r="Q51" s="792">
        <v>0.17331633394328885</v>
      </c>
      <c r="R51" s="793">
        <v>0</v>
      </c>
      <c r="S51" s="792"/>
      <c r="T51" s="793"/>
      <c r="U51" s="792"/>
      <c r="V51" s="793"/>
      <c r="W51" s="792"/>
      <c r="X51" s="793"/>
      <c r="Y51" s="792"/>
      <c r="Z51" s="793"/>
      <c r="AA51" s="792"/>
      <c r="AB51" s="793"/>
      <c r="AC51" s="792"/>
      <c r="AD51" s="793"/>
      <c r="AE51" s="45"/>
      <c r="AF51" s="17"/>
      <c r="AG51" s="518"/>
    </row>
    <row r="52" spans="2:33" ht="11.25" customHeight="1">
      <c r="B52" s="517"/>
      <c r="C52" s="45"/>
      <c r="D52" s="45">
        <v>4</v>
      </c>
      <c r="E52" s="454" t="s">
        <v>162</v>
      </c>
      <c r="F52" s="455"/>
      <c r="G52" s="454" t="s">
        <v>226</v>
      </c>
      <c r="H52" s="455"/>
      <c r="I52" s="455"/>
      <c r="J52" s="456" t="s">
        <v>223</v>
      </c>
      <c r="K52" s="792">
        <v>0.23185926348350527</v>
      </c>
      <c r="L52" s="793">
        <v>0</v>
      </c>
      <c r="M52" s="792">
        <v>0.23185926348350527</v>
      </c>
      <c r="N52" s="793">
        <v>0</v>
      </c>
      <c r="O52" s="792">
        <v>0.23185926348350527</v>
      </c>
      <c r="P52" s="793">
        <v>0</v>
      </c>
      <c r="Q52" s="792">
        <v>0.23185926348350527</v>
      </c>
      <c r="R52" s="793">
        <v>0</v>
      </c>
      <c r="S52" s="792"/>
      <c r="T52" s="793"/>
      <c r="U52" s="792"/>
      <c r="V52" s="793"/>
      <c r="W52" s="792"/>
      <c r="X52" s="793"/>
      <c r="Y52" s="792"/>
      <c r="Z52" s="793"/>
      <c r="AA52" s="792"/>
      <c r="AB52" s="793"/>
      <c r="AC52" s="792"/>
      <c r="AD52" s="793"/>
      <c r="AE52" s="45"/>
      <c r="AF52" s="17"/>
      <c r="AG52" s="518"/>
    </row>
    <row r="53" spans="2:33" ht="11.25" customHeight="1">
      <c r="B53" s="517"/>
      <c r="C53" s="45"/>
      <c r="D53" s="45">
        <v>5</v>
      </c>
      <c r="E53" s="454" t="s">
        <v>162</v>
      </c>
      <c r="F53" s="455"/>
      <c r="G53" s="454" t="s">
        <v>221</v>
      </c>
      <c r="H53" s="455"/>
      <c r="I53" s="455"/>
      <c r="J53" s="456" t="s">
        <v>223</v>
      </c>
      <c r="K53" s="792">
        <v>0.33494814738010342</v>
      </c>
      <c r="L53" s="793">
        <v>0</v>
      </c>
      <c r="M53" s="792">
        <v>0.33494814738010342</v>
      </c>
      <c r="N53" s="793">
        <v>0</v>
      </c>
      <c r="O53" s="792">
        <v>0.33494814738010342</v>
      </c>
      <c r="P53" s="793">
        <v>0</v>
      </c>
      <c r="Q53" s="792">
        <v>0.33494814738010342</v>
      </c>
      <c r="R53" s="793">
        <v>0</v>
      </c>
      <c r="S53" s="792"/>
      <c r="T53" s="793"/>
      <c r="U53" s="792"/>
      <c r="V53" s="793"/>
      <c r="W53" s="792"/>
      <c r="X53" s="793"/>
      <c r="Y53" s="792"/>
      <c r="Z53" s="793"/>
      <c r="AA53" s="792"/>
      <c r="AB53" s="793"/>
      <c r="AC53" s="792"/>
      <c r="AD53" s="793"/>
      <c r="AE53" s="45"/>
      <c r="AF53" s="17"/>
      <c r="AG53" s="518"/>
    </row>
    <row r="54" spans="2:33" ht="11.25" customHeight="1">
      <c r="B54" s="517"/>
      <c r="C54" s="45"/>
      <c r="D54" s="45">
        <v>6</v>
      </c>
      <c r="E54" s="454"/>
      <c r="F54" s="455"/>
      <c r="G54" s="454"/>
      <c r="H54" s="455"/>
      <c r="I54" s="455"/>
      <c r="J54" s="456"/>
      <c r="K54" s="792"/>
      <c r="L54" s="793"/>
      <c r="M54" s="792"/>
      <c r="N54" s="793"/>
      <c r="O54" s="792"/>
      <c r="P54" s="793"/>
      <c r="Q54" s="792"/>
      <c r="R54" s="793"/>
      <c r="S54" s="792"/>
      <c r="T54" s="793"/>
      <c r="U54" s="792"/>
      <c r="V54" s="793"/>
      <c r="W54" s="792"/>
      <c r="X54" s="793"/>
      <c r="Y54" s="792"/>
      <c r="Z54" s="793"/>
      <c r="AA54" s="792"/>
      <c r="AB54" s="793"/>
      <c r="AC54" s="792"/>
      <c r="AD54" s="793"/>
      <c r="AE54" s="45"/>
      <c r="AF54" s="17"/>
      <c r="AG54" s="518"/>
    </row>
    <row r="55" spans="2:33" ht="11.25" customHeight="1">
      <c r="B55" s="517"/>
      <c r="C55" s="45"/>
      <c r="D55" s="45">
        <v>7</v>
      </c>
      <c r="E55" s="454"/>
      <c r="F55" s="455"/>
      <c r="G55" s="454"/>
      <c r="H55" s="455"/>
      <c r="I55" s="455"/>
      <c r="J55" s="456"/>
      <c r="K55" s="792"/>
      <c r="L55" s="793"/>
      <c r="M55" s="792"/>
      <c r="N55" s="793"/>
      <c r="O55" s="792"/>
      <c r="P55" s="793"/>
      <c r="Q55" s="792"/>
      <c r="R55" s="793"/>
      <c r="S55" s="792"/>
      <c r="T55" s="793"/>
      <c r="U55" s="792"/>
      <c r="V55" s="793"/>
      <c r="W55" s="792"/>
      <c r="X55" s="793"/>
      <c r="Y55" s="792"/>
      <c r="Z55" s="793"/>
      <c r="AA55" s="792"/>
      <c r="AB55" s="793"/>
      <c r="AC55" s="792"/>
      <c r="AD55" s="793"/>
      <c r="AE55" s="45"/>
      <c r="AF55" s="17"/>
      <c r="AG55" s="518"/>
    </row>
    <row r="56" spans="2:33" ht="11.25" customHeight="1">
      <c r="B56" s="517"/>
      <c r="C56" s="45"/>
      <c r="D56" s="45">
        <v>8</v>
      </c>
      <c r="E56" s="454"/>
      <c r="F56" s="455"/>
      <c r="G56" s="454"/>
      <c r="H56" s="455"/>
      <c r="I56" s="455"/>
      <c r="J56" s="456"/>
      <c r="K56" s="792"/>
      <c r="L56" s="793"/>
      <c r="M56" s="792"/>
      <c r="N56" s="793"/>
      <c r="O56" s="792"/>
      <c r="P56" s="793"/>
      <c r="Q56" s="792"/>
      <c r="R56" s="793"/>
      <c r="S56" s="792"/>
      <c r="T56" s="793"/>
      <c r="U56" s="792"/>
      <c r="V56" s="793"/>
      <c r="W56" s="792"/>
      <c r="X56" s="793"/>
      <c r="Y56" s="792"/>
      <c r="Z56" s="793"/>
      <c r="AA56" s="792"/>
      <c r="AB56" s="793"/>
      <c r="AC56" s="792"/>
      <c r="AD56" s="793"/>
      <c r="AE56" s="45"/>
      <c r="AF56" s="17"/>
      <c r="AG56" s="518"/>
    </row>
    <row r="57" spans="2:33" ht="11.25" customHeight="1">
      <c r="B57" s="517"/>
      <c r="C57" s="45"/>
      <c r="D57" s="45">
        <v>9</v>
      </c>
      <c r="E57" s="454"/>
      <c r="F57" s="455"/>
      <c r="G57" s="454"/>
      <c r="H57" s="455"/>
      <c r="I57" s="455"/>
      <c r="J57" s="456"/>
      <c r="K57" s="792"/>
      <c r="L57" s="793"/>
      <c r="M57" s="792"/>
      <c r="N57" s="793"/>
      <c r="O57" s="792"/>
      <c r="P57" s="793"/>
      <c r="Q57" s="792"/>
      <c r="R57" s="793"/>
      <c r="S57" s="792"/>
      <c r="T57" s="793"/>
      <c r="U57" s="792"/>
      <c r="V57" s="793"/>
      <c r="W57" s="792"/>
      <c r="X57" s="793"/>
      <c r="Y57" s="792"/>
      <c r="Z57" s="793"/>
      <c r="AA57" s="792"/>
      <c r="AB57" s="793"/>
      <c r="AC57" s="792"/>
      <c r="AD57" s="793"/>
      <c r="AE57" s="45"/>
      <c r="AF57" s="17"/>
      <c r="AG57" s="518"/>
    </row>
    <row r="58" spans="2:33" ht="11.25" customHeight="1">
      <c r="B58" s="517"/>
      <c r="C58" s="45"/>
      <c r="D58" s="45">
        <v>10</v>
      </c>
      <c r="E58" s="454"/>
      <c r="F58" s="455"/>
      <c r="G58" s="454"/>
      <c r="H58" s="455"/>
      <c r="I58" s="455"/>
      <c r="J58" s="456"/>
      <c r="K58" s="792"/>
      <c r="L58" s="793"/>
      <c r="M58" s="792"/>
      <c r="N58" s="793"/>
      <c r="O58" s="792"/>
      <c r="P58" s="793"/>
      <c r="Q58" s="792"/>
      <c r="R58" s="793"/>
      <c r="S58" s="792"/>
      <c r="T58" s="793"/>
      <c r="U58" s="792"/>
      <c r="V58" s="793"/>
      <c r="W58" s="792"/>
      <c r="X58" s="793"/>
      <c r="Y58" s="792"/>
      <c r="Z58" s="793"/>
      <c r="AA58" s="792"/>
      <c r="AB58" s="793"/>
      <c r="AC58" s="792"/>
      <c r="AD58" s="793"/>
      <c r="AE58" s="45"/>
      <c r="AF58" s="17"/>
      <c r="AG58" s="518"/>
    </row>
    <row r="59" spans="2:33" ht="11.25" customHeight="1">
      <c r="B59" s="517"/>
      <c r="C59" s="45"/>
      <c r="D59" s="45">
        <v>11</v>
      </c>
      <c r="E59" s="454"/>
      <c r="F59" s="455"/>
      <c r="G59" s="454"/>
      <c r="H59" s="455"/>
      <c r="I59" s="455"/>
      <c r="J59" s="456"/>
      <c r="K59" s="792"/>
      <c r="L59" s="793"/>
      <c r="M59" s="792"/>
      <c r="N59" s="793"/>
      <c r="O59" s="792"/>
      <c r="P59" s="793"/>
      <c r="Q59" s="792"/>
      <c r="R59" s="793"/>
      <c r="S59" s="792"/>
      <c r="T59" s="793"/>
      <c r="U59" s="792"/>
      <c r="V59" s="793"/>
      <c r="W59" s="792"/>
      <c r="X59" s="793"/>
      <c r="Y59" s="792"/>
      <c r="Z59" s="793"/>
      <c r="AA59" s="792"/>
      <c r="AB59" s="793"/>
      <c r="AC59" s="792"/>
      <c r="AD59" s="793"/>
      <c r="AE59" s="45"/>
      <c r="AF59" s="17"/>
      <c r="AG59" s="518"/>
    </row>
    <row r="60" spans="2:33" ht="11.25" customHeight="1">
      <c r="B60" s="517"/>
      <c r="C60" s="45"/>
      <c r="D60" s="45">
        <v>12</v>
      </c>
      <c r="E60" s="454"/>
      <c r="F60" s="455"/>
      <c r="G60" s="454"/>
      <c r="H60" s="455"/>
      <c r="I60" s="455"/>
      <c r="J60" s="456"/>
      <c r="K60" s="792"/>
      <c r="L60" s="793"/>
      <c r="M60" s="792"/>
      <c r="N60" s="793"/>
      <c r="O60" s="792"/>
      <c r="P60" s="793"/>
      <c r="Q60" s="792"/>
      <c r="R60" s="793"/>
      <c r="S60" s="792"/>
      <c r="T60" s="793"/>
      <c r="U60" s="792"/>
      <c r="V60" s="793"/>
      <c r="W60" s="792"/>
      <c r="X60" s="793"/>
      <c r="Y60" s="792"/>
      <c r="Z60" s="793"/>
      <c r="AA60" s="792"/>
      <c r="AB60" s="793"/>
      <c r="AC60" s="792"/>
      <c r="AD60" s="793"/>
      <c r="AE60" s="45"/>
      <c r="AF60" s="17"/>
      <c r="AG60" s="518"/>
    </row>
    <row r="61" spans="2:33" ht="11.25" customHeight="1">
      <c r="B61" s="517"/>
      <c r="C61" s="45"/>
      <c r="D61" s="45">
        <v>13</v>
      </c>
      <c r="E61" s="454"/>
      <c r="F61" s="455"/>
      <c r="G61" s="454"/>
      <c r="H61" s="455"/>
      <c r="I61" s="455"/>
      <c r="J61" s="456"/>
      <c r="K61" s="792"/>
      <c r="L61" s="793"/>
      <c r="M61" s="792"/>
      <c r="N61" s="793"/>
      <c r="O61" s="792"/>
      <c r="P61" s="793"/>
      <c r="Q61" s="792"/>
      <c r="R61" s="793"/>
      <c r="S61" s="792"/>
      <c r="T61" s="793"/>
      <c r="U61" s="792"/>
      <c r="V61" s="793"/>
      <c r="W61" s="792"/>
      <c r="X61" s="793"/>
      <c r="Y61" s="792"/>
      <c r="Z61" s="793"/>
      <c r="AA61" s="792"/>
      <c r="AB61" s="793"/>
      <c r="AC61" s="792"/>
      <c r="AD61" s="793"/>
      <c r="AE61" s="45"/>
      <c r="AF61" s="17"/>
      <c r="AG61" s="518"/>
    </row>
    <row r="62" spans="2:33" ht="11.25" customHeight="1">
      <c r="B62" s="517"/>
      <c r="C62" s="45"/>
      <c r="D62" s="45">
        <v>14</v>
      </c>
      <c r="E62" s="454"/>
      <c r="F62" s="455"/>
      <c r="G62" s="454"/>
      <c r="H62" s="455"/>
      <c r="I62" s="455"/>
      <c r="J62" s="456"/>
      <c r="K62" s="792"/>
      <c r="L62" s="793"/>
      <c r="M62" s="792"/>
      <c r="N62" s="793"/>
      <c r="O62" s="792"/>
      <c r="P62" s="793"/>
      <c r="Q62" s="792"/>
      <c r="R62" s="793"/>
      <c r="S62" s="792"/>
      <c r="T62" s="793"/>
      <c r="U62" s="792"/>
      <c r="V62" s="793"/>
      <c r="W62" s="792"/>
      <c r="X62" s="793"/>
      <c r="Y62" s="792"/>
      <c r="Z62" s="793"/>
      <c r="AA62" s="792"/>
      <c r="AB62" s="793"/>
      <c r="AC62" s="792"/>
      <c r="AD62" s="793"/>
      <c r="AE62" s="45"/>
      <c r="AF62" s="17"/>
      <c r="AG62" s="518"/>
    </row>
    <row r="63" spans="2:33" ht="11.25" customHeight="1">
      <c r="B63" s="517"/>
      <c r="C63" s="45"/>
      <c r="D63" s="45">
        <v>15</v>
      </c>
      <c r="E63" s="454" t="s">
        <v>154</v>
      </c>
      <c r="F63" s="455"/>
      <c r="G63" s="454" t="s">
        <v>154</v>
      </c>
      <c r="H63" s="455"/>
      <c r="I63" s="455"/>
      <c r="J63" s="456" t="s">
        <v>154</v>
      </c>
      <c r="K63" s="792"/>
      <c r="L63" s="793"/>
      <c r="M63" s="792"/>
      <c r="N63" s="793"/>
      <c r="O63" s="792"/>
      <c r="P63" s="793"/>
      <c r="Q63" s="792"/>
      <c r="R63" s="793"/>
      <c r="S63" s="792"/>
      <c r="T63" s="793"/>
      <c r="U63" s="792"/>
      <c r="V63" s="793"/>
      <c r="W63" s="792"/>
      <c r="X63" s="793"/>
      <c r="Y63" s="792"/>
      <c r="Z63" s="793"/>
      <c r="AA63" s="792"/>
      <c r="AB63" s="793"/>
      <c r="AC63" s="792"/>
      <c r="AD63" s="793"/>
      <c r="AE63" s="45"/>
      <c r="AF63" s="17"/>
      <c r="AG63" s="518"/>
    </row>
    <row r="64" spans="2:33" ht="11.25" customHeight="1">
      <c r="B64" s="517"/>
      <c r="C64" s="45"/>
      <c r="D64" s="45">
        <v>16</v>
      </c>
      <c r="E64" s="454" t="s">
        <v>154</v>
      </c>
      <c r="F64" s="455"/>
      <c r="G64" s="454" t="s">
        <v>154</v>
      </c>
      <c r="H64" s="455"/>
      <c r="I64" s="455"/>
      <c r="J64" s="456" t="s">
        <v>154</v>
      </c>
      <c r="K64" s="792"/>
      <c r="L64" s="793"/>
      <c r="M64" s="792"/>
      <c r="N64" s="793"/>
      <c r="O64" s="792"/>
      <c r="P64" s="793"/>
      <c r="Q64" s="792"/>
      <c r="R64" s="793"/>
      <c r="S64" s="792"/>
      <c r="T64" s="793"/>
      <c r="U64" s="792"/>
      <c r="V64" s="793"/>
      <c r="W64" s="792"/>
      <c r="X64" s="793"/>
      <c r="Y64" s="792"/>
      <c r="Z64" s="793"/>
      <c r="AA64" s="792"/>
      <c r="AB64" s="793"/>
      <c r="AC64" s="792"/>
      <c r="AD64" s="793"/>
      <c r="AE64" s="45"/>
      <c r="AF64" s="17"/>
      <c r="AG64" s="518"/>
    </row>
    <row r="65" spans="2:33" ht="11.25" customHeight="1">
      <c r="B65" s="517"/>
      <c r="C65" s="45"/>
      <c r="D65" s="45">
        <v>17</v>
      </c>
      <c r="E65" s="454" t="s">
        <v>154</v>
      </c>
      <c r="F65" s="455"/>
      <c r="G65" s="454" t="s">
        <v>154</v>
      </c>
      <c r="H65" s="455"/>
      <c r="I65" s="455"/>
      <c r="J65" s="456" t="s">
        <v>154</v>
      </c>
      <c r="K65" s="792"/>
      <c r="L65" s="793"/>
      <c r="M65" s="792"/>
      <c r="N65" s="793"/>
      <c r="O65" s="792"/>
      <c r="P65" s="793"/>
      <c r="Q65" s="792"/>
      <c r="R65" s="793"/>
      <c r="S65" s="792"/>
      <c r="T65" s="793"/>
      <c r="U65" s="792"/>
      <c r="V65" s="793"/>
      <c r="W65" s="792"/>
      <c r="X65" s="793"/>
      <c r="Y65" s="792"/>
      <c r="Z65" s="793"/>
      <c r="AA65" s="792"/>
      <c r="AB65" s="793"/>
      <c r="AC65" s="792"/>
      <c r="AD65" s="793"/>
      <c r="AE65" s="45"/>
      <c r="AF65" s="17"/>
      <c r="AG65" s="518"/>
    </row>
    <row r="66" spans="2:33" ht="11.25" customHeight="1">
      <c r="B66" s="517"/>
      <c r="C66" s="45"/>
      <c r="D66" s="45">
        <v>18</v>
      </c>
      <c r="E66" s="454" t="s">
        <v>154</v>
      </c>
      <c r="F66" s="455"/>
      <c r="G66" s="454" t="s">
        <v>154</v>
      </c>
      <c r="H66" s="455"/>
      <c r="I66" s="455"/>
      <c r="J66" s="456" t="s">
        <v>154</v>
      </c>
      <c r="K66" s="792"/>
      <c r="L66" s="793"/>
      <c r="M66" s="792"/>
      <c r="N66" s="793"/>
      <c r="O66" s="792"/>
      <c r="P66" s="793"/>
      <c r="Q66" s="792"/>
      <c r="R66" s="793"/>
      <c r="S66" s="792"/>
      <c r="T66" s="793"/>
      <c r="U66" s="792"/>
      <c r="V66" s="793"/>
      <c r="W66" s="792"/>
      <c r="X66" s="793"/>
      <c r="Y66" s="792"/>
      <c r="Z66" s="793"/>
      <c r="AA66" s="792"/>
      <c r="AB66" s="793"/>
      <c r="AC66" s="792"/>
      <c r="AD66" s="793"/>
      <c r="AE66" s="45"/>
      <c r="AF66" s="17"/>
      <c r="AG66" s="518"/>
    </row>
    <row r="67" spans="2:33" ht="11.25" customHeight="1">
      <c r="B67" s="517"/>
      <c r="C67" s="45"/>
      <c r="D67" s="45">
        <v>19</v>
      </c>
      <c r="E67" s="454" t="s">
        <v>154</v>
      </c>
      <c r="F67" s="455"/>
      <c r="G67" s="454" t="s">
        <v>154</v>
      </c>
      <c r="H67" s="455"/>
      <c r="I67" s="455"/>
      <c r="J67" s="456" t="s">
        <v>154</v>
      </c>
      <c r="K67" s="792"/>
      <c r="L67" s="793"/>
      <c r="M67" s="792"/>
      <c r="N67" s="793"/>
      <c r="O67" s="792"/>
      <c r="P67" s="793"/>
      <c r="Q67" s="792"/>
      <c r="R67" s="793"/>
      <c r="S67" s="792"/>
      <c r="T67" s="793"/>
      <c r="U67" s="792"/>
      <c r="V67" s="793"/>
      <c r="W67" s="792"/>
      <c r="X67" s="793"/>
      <c r="Y67" s="792"/>
      <c r="Z67" s="793"/>
      <c r="AA67" s="792"/>
      <c r="AB67" s="793"/>
      <c r="AC67" s="792"/>
      <c r="AD67" s="793"/>
      <c r="AE67" s="45"/>
      <c r="AF67" s="17"/>
      <c r="AG67" s="518"/>
    </row>
    <row r="68" spans="2:33" ht="11.25" customHeight="1">
      <c r="B68" s="517"/>
      <c r="C68" s="45"/>
      <c r="D68" s="45">
        <v>20</v>
      </c>
      <c r="E68" s="494" t="s">
        <v>154</v>
      </c>
      <c r="F68" s="495"/>
      <c r="G68" s="494" t="s">
        <v>154</v>
      </c>
      <c r="H68" s="495"/>
      <c r="I68" s="495"/>
      <c r="J68" s="496" t="s">
        <v>154</v>
      </c>
      <c r="K68" s="796"/>
      <c r="L68" s="797"/>
      <c r="M68" s="796"/>
      <c r="N68" s="797"/>
      <c r="O68" s="796"/>
      <c r="P68" s="797"/>
      <c r="Q68" s="796"/>
      <c r="R68" s="797"/>
      <c r="S68" s="796"/>
      <c r="T68" s="797"/>
      <c r="U68" s="796"/>
      <c r="V68" s="797"/>
      <c r="W68" s="796"/>
      <c r="X68" s="797"/>
      <c r="Y68" s="796"/>
      <c r="Z68" s="797"/>
      <c r="AA68" s="796"/>
      <c r="AB68" s="797"/>
      <c r="AC68" s="796"/>
      <c r="AD68" s="797"/>
      <c r="AE68" s="45"/>
      <c r="AF68" s="17"/>
      <c r="AG68" s="518"/>
    </row>
    <row r="69" spans="2:33" ht="11.25" customHeight="1">
      <c r="B69" s="517"/>
      <c r="C69" s="45"/>
      <c r="D69" s="479"/>
      <c r="E69" s="497" t="s">
        <v>192</v>
      </c>
      <c r="F69" s="497"/>
      <c r="G69" s="497"/>
      <c r="H69" s="497"/>
      <c r="I69" s="497"/>
      <c r="J69" s="497"/>
      <c r="K69" s="798">
        <v>1</v>
      </c>
      <c r="L69" s="799">
        <v>0</v>
      </c>
      <c r="M69" s="798">
        <v>1</v>
      </c>
      <c r="N69" s="799">
        <v>0</v>
      </c>
      <c r="O69" s="798">
        <v>1</v>
      </c>
      <c r="P69" s="799">
        <v>0</v>
      </c>
      <c r="Q69" s="798">
        <v>1</v>
      </c>
      <c r="R69" s="799">
        <v>0</v>
      </c>
      <c r="S69" s="798"/>
      <c r="T69" s="799"/>
      <c r="U69" s="798"/>
      <c r="V69" s="799"/>
      <c r="W69" s="798"/>
      <c r="X69" s="799"/>
      <c r="Y69" s="798"/>
      <c r="Z69" s="799"/>
      <c r="AA69" s="798"/>
      <c r="AB69" s="799"/>
      <c r="AC69" s="798"/>
      <c r="AD69" s="799"/>
      <c r="AE69" s="45"/>
      <c r="AF69" s="17"/>
      <c r="AG69" s="518"/>
    </row>
    <row r="70" spans="2:33" ht="11.25" customHeight="1">
      <c r="B70" s="517"/>
      <c r="C70" s="45"/>
      <c r="D70" s="479"/>
      <c r="E70" s="483"/>
      <c r="F70" s="483" t="s">
        <v>193</v>
      </c>
      <c r="G70" s="483"/>
      <c r="H70" s="483" t="s">
        <v>194</v>
      </c>
      <c r="I70" s="479"/>
      <c r="J70" s="479"/>
      <c r="K70" s="792"/>
      <c r="L70" s="793"/>
      <c r="M70" s="792"/>
      <c r="N70" s="793"/>
      <c r="O70" s="792"/>
      <c r="P70" s="793"/>
      <c r="Q70" s="792"/>
      <c r="R70" s="793"/>
      <c r="S70" s="792"/>
      <c r="T70" s="793"/>
      <c r="U70" s="792"/>
      <c r="V70" s="793"/>
      <c r="W70" s="792"/>
      <c r="X70" s="793"/>
      <c r="Y70" s="792"/>
      <c r="Z70" s="793"/>
      <c r="AA70" s="792"/>
      <c r="AB70" s="793"/>
      <c r="AC70" s="792"/>
      <c r="AD70" s="793"/>
      <c r="AE70" s="45"/>
      <c r="AF70" s="17"/>
      <c r="AG70" s="518"/>
    </row>
    <row r="71" spans="2:33" ht="11.25" customHeight="1">
      <c r="B71" s="517"/>
      <c r="C71" s="45"/>
      <c r="D71" s="479"/>
      <c r="E71" s="498"/>
      <c r="F71" s="498"/>
      <c r="G71" s="498"/>
      <c r="H71" s="498" t="s">
        <v>195</v>
      </c>
      <c r="I71" s="499"/>
      <c r="J71" s="499"/>
      <c r="K71" s="800">
        <v>1</v>
      </c>
      <c r="L71" s="795">
        <v>0</v>
      </c>
      <c r="M71" s="800">
        <v>1</v>
      </c>
      <c r="N71" s="795">
        <v>0</v>
      </c>
      <c r="O71" s="800">
        <v>1</v>
      </c>
      <c r="P71" s="795">
        <v>0</v>
      </c>
      <c r="Q71" s="800">
        <v>1</v>
      </c>
      <c r="R71" s="795">
        <v>0</v>
      </c>
      <c r="S71" s="800"/>
      <c r="T71" s="795"/>
      <c r="U71" s="800"/>
      <c r="V71" s="795"/>
      <c r="W71" s="800"/>
      <c r="X71" s="795"/>
      <c r="Y71" s="800"/>
      <c r="Z71" s="795"/>
      <c r="AA71" s="800"/>
      <c r="AB71" s="795"/>
      <c r="AC71" s="800"/>
      <c r="AD71" s="795"/>
      <c r="AE71" s="45"/>
      <c r="AF71" s="17"/>
      <c r="AG71" s="518"/>
    </row>
    <row r="72" spans="2:33" ht="11.25" customHeight="1">
      <c r="B72" s="517"/>
      <c r="C72" s="45"/>
      <c r="D72" s="479"/>
      <c r="E72" s="500" t="s">
        <v>196</v>
      </c>
      <c r="F72" s="501"/>
      <c r="G72" s="501"/>
      <c r="H72" s="501"/>
      <c r="I72" s="501"/>
      <c r="J72" s="502"/>
      <c r="K72" s="801"/>
      <c r="L72" s="801"/>
      <c r="M72" s="801"/>
      <c r="N72" s="801"/>
      <c r="O72" s="801"/>
      <c r="P72" s="801"/>
      <c r="Q72" s="801"/>
      <c r="R72" s="801"/>
      <c r="S72" s="801"/>
      <c r="T72" s="801"/>
      <c r="U72" s="801"/>
      <c r="V72" s="801"/>
      <c r="W72" s="801"/>
      <c r="X72" s="801"/>
      <c r="Y72" s="801"/>
      <c r="Z72" s="801"/>
      <c r="AA72" s="801"/>
      <c r="AB72" s="801"/>
      <c r="AC72" s="801"/>
      <c r="AD72" s="801"/>
      <c r="AE72" s="45"/>
      <c r="AF72" s="17"/>
      <c r="AG72" s="518"/>
    </row>
    <row r="73" spans="2:33" ht="5.25" customHeight="1">
      <c r="B73" s="517"/>
      <c r="C73" s="45"/>
      <c r="D73" s="479"/>
      <c r="E73" s="45"/>
      <c r="F73" s="45"/>
      <c r="G73" s="45"/>
      <c r="H73" s="45"/>
      <c r="I73" s="45"/>
      <c r="J73" s="45"/>
      <c r="K73" s="17"/>
      <c r="L73" s="17"/>
      <c r="M73" s="17"/>
      <c r="N73" s="17"/>
      <c r="O73" s="17"/>
      <c r="P73" s="17"/>
      <c r="Q73" s="17"/>
      <c r="R73" s="17"/>
      <c r="S73" s="17"/>
      <c r="T73" s="17"/>
      <c r="U73" s="17"/>
      <c r="V73" s="17"/>
      <c r="W73" s="17"/>
      <c r="X73" s="17"/>
      <c r="Y73" s="17"/>
      <c r="Z73" s="17"/>
      <c r="AA73" s="17"/>
      <c r="AB73" s="17"/>
      <c r="AC73" s="17"/>
      <c r="AD73" s="17"/>
      <c r="AE73" s="45"/>
      <c r="AF73" s="17"/>
      <c r="AG73" s="518"/>
    </row>
    <row r="74" spans="2:33" ht="12.75" customHeight="1">
      <c r="B74" s="517"/>
      <c r="C74" s="45"/>
      <c r="D74" s="482" t="s">
        <v>197</v>
      </c>
      <c r="E74" s="45"/>
      <c r="F74" s="45"/>
      <c r="G74" s="45"/>
      <c r="H74" s="45"/>
      <c r="I74" s="45"/>
      <c r="J74" s="45"/>
      <c r="K74" s="17"/>
      <c r="L74" s="17"/>
      <c r="M74" s="17"/>
      <c r="N74" s="17"/>
      <c r="O74" s="17"/>
      <c r="P74" s="17"/>
      <c r="Q74" s="17"/>
      <c r="R74" s="17"/>
      <c r="S74" s="17"/>
      <c r="T74" s="17"/>
      <c r="U74" s="17"/>
      <c r="V74" s="17"/>
      <c r="W74" s="17"/>
      <c r="X74" s="17"/>
      <c r="Y74" s="17"/>
      <c r="Z74" s="17"/>
      <c r="AA74" s="17"/>
      <c r="AB74" s="17"/>
      <c r="AC74" s="17"/>
      <c r="AD74" s="17"/>
      <c r="AE74" s="45"/>
      <c r="AF74" s="17"/>
      <c r="AG74" s="518"/>
    </row>
    <row r="75" spans="2:33" ht="10.5" customHeight="1">
      <c r="B75" s="517"/>
      <c r="C75" s="476"/>
      <c r="D75" s="17"/>
      <c r="E75" s="483" t="s">
        <v>191</v>
      </c>
      <c r="F75" s="17"/>
      <c r="G75" s="17"/>
      <c r="H75" s="17"/>
      <c r="I75" s="17"/>
      <c r="J75" s="17"/>
      <c r="K75" s="17"/>
      <c r="L75" s="17"/>
      <c r="M75" s="17"/>
      <c r="N75" s="17"/>
      <c r="O75" s="17"/>
      <c r="P75" s="17"/>
      <c r="Q75" s="17"/>
      <c r="R75" s="17"/>
      <c r="S75" s="17"/>
      <c r="T75" s="17"/>
      <c r="U75" s="17"/>
      <c r="V75" s="17"/>
      <c r="W75" s="17"/>
      <c r="X75" s="17"/>
      <c r="Y75" s="17"/>
      <c r="Z75" s="17"/>
      <c r="AA75" s="17"/>
      <c r="AB75" s="17"/>
      <c r="AC75" s="17"/>
      <c r="AD75" s="477"/>
      <c r="AE75" s="17"/>
      <c r="AF75" s="17"/>
      <c r="AG75" s="518"/>
    </row>
    <row r="76" spans="2:33" ht="11.25" customHeight="1">
      <c r="B76" s="517"/>
      <c r="C76" s="45"/>
      <c r="D76" s="45">
        <v>1</v>
      </c>
      <c r="E76" s="599" t="s">
        <v>161</v>
      </c>
      <c r="F76" s="600"/>
      <c r="G76" s="599" t="s">
        <v>325</v>
      </c>
      <c r="H76" s="600"/>
      <c r="I76" s="600"/>
      <c r="J76" s="601" t="s">
        <v>223</v>
      </c>
      <c r="K76" s="880">
        <v>1</v>
      </c>
      <c r="L76" s="881">
        <v>0</v>
      </c>
      <c r="M76" s="880">
        <v>1</v>
      </c>
      <c r="N76" s="881">
        <v>0</v>
      </c>
      <c r="O76" s="880">
        <v>1</v>
      </c>
      <c r="P76" s="881">
        <v>0</v>
      </c>
      <c r="Q76" s="880">
        <v>1</v>
      </c>
      <c r="R76" s="881">
        <v>0</v>
      </c>
      <c r="S76" s="792"/>
      <c r="T76" s="793"/>
      <c r="U76" s="792"/>
      <c r="V76" s="793"/>
      <c r="W76" s="792"/>
      <c r="X76" s="793"/>
      <c r="Y76" s="792"/>
      <c r="Z76" s="793"/>
      <c r="AA76" s="792"/>
      <c r="AB76" s="793"/>
      <c r="AC76" s="792"/>
      <c r="AD76" s="793"/>
      <c r="AE76" s="45"/>
      <c r="AF76" s="17"/>
      <c r="AG76" s="518"/>
    </row>
    <row r="77" spans="2:33" ht="11.25" customHeight="1">
      <c r="B77" s="517"/>
      <c r="C77" s="45"/>
      <c r="D77" s="45">
        <v>2</v>
      </c>
      <c r="E77" s="454"/>
      <c r="F77" s="455"/>
      <c r="G77" s="454"/>
      <c r="H77" s="455"/>
      <c r="I77" s="455"/>
      <c r="J77" s="456"/>
      <c r="K77" s="792"/>
      <c r="L77" s="793"/>
      <c r="M77" s="792"/>
      <c r="N77" s="793"/>
      <c r="O77" s="792"/>
      <c r="P77" s="793"/>
      <c r="Q77" s="792"/>
      <c r="R77" s="793"/>
      <c r="S77" s="792"/>
      <c r="T77" s="793"/>
      <c r="U77" s="792"/>
      <c r="V77" s="793"/>
      <c r="W77" s="792"/>
      <c r="X77" s="793"/>
      <c r="Y77" s="792"/>
      <c r="Z77" s="793"/>
      <c r="AA77" s="792"/>
      <c r="AB77" s="793"/>
      <c r="AC77" s="792"/>
      <c r="AD77" s="793"/>
      <c r="AE77" s="45"/>
      <c r="AF77" s="17"/>
      <c r="AG77" s="518"/>
    </row>
    <row r="78" spans="2:33" ht="11.25" customHeight="1">
      <c r="B78" s="517"/>
      <c r="C78" s="45"/>
      <c r="D78" s="45">
        <v>3</v>
      </c>
      <c r="E78" s="454"/>
      <c r="F78" s="455"/>
      <c r="G78" s="454"/>
      <c r="H78" s="455"/>
      <c r="I78" s="455"/>
      <c r="J78" s="456"/>
      <c r="K78" s="792"/>
      <c r="L78" s="793"/>
      <c r="M78" s="792"/>
      <c r="N78" s="793"/>
      <c r="O78" s="792"/>
      <c r="P78" s="793"/>
      <c r="Q78" s="792"/>
      <c r="R78" s="793"/>
      <c r="S78" s="792"/>
      <c r="T78" s="793"/>
      <c r="U78" s="792"/>
      <c r="V78" s="793"/>
      <c r="W78" s="792"/>
      <c r="X78" s="793"/>
      <c r="Y78" s="792"/>
      <c r="Z78" s="793"/>
      <c r="AA78" s="792"/>
      <c r="AB78" s="793"/>
      <c r="AC78" s="792"/>
      <c r="AD78" s="793"/>
      <c r="AE78" s="45"/>
      <c r="AF78" s="17"/>
      <c r="AG78" s="518"/>
    </row>
    <row r="79" spans="2:33" ht="11.25" customHeight="1">
      <c r="B79" s="517"/>
      <c r="C79" s="45"/>
      <c r="D79" s="45">
        <v>4</v>
      </c>
      <c r="E79" s="454"/>
      <c r="F79" s="455"/>
      <c r="G79" s="454"/>
      <c r="H79" s="455"/>
      <c r="I79" s="455"/>
      <c r="J79" s="456"/>
      <c r="K79" s="792"/>
      <c r="L79" s="793"/>
      <c r="M79" s="792"/>
      <c r="N79" s="793"/>
      <c r="O79" s="792"/>
      <c r="P79" s="793"/>
      <c r="Q79" s="792"/>
      <c r="R79" s="793"/>
      <c r="S79" s="792"/>
      <c r="T79" s="793"/>
      <c r="U79" s="792"/>
      <c r="V79" s="793"/>
      <c r="W79" s="792"/>
      <c r="X79" s="793"/>
      <c r="Y79" s="792"/>
      <c r="Z79" s="793"/>
      <c r="AA79" s="792"/>
      <c r="AB79" s="793"/>
      <c r="AC79" s="792"/>
      <c r="AD79" s="793"/>
      <c r="AE79" s="45"/>
      <c r="AF79" s="17"/>
      <c r="AG79" s="518"/>
    </row>
    <row r="80" spans="2:33" ht="11.25" customHeight="1">
      <c r="B80" s="517"/>
      <c r="C80" s="45"/>
      <c r="D80" s="45">
        <v>5</v>
      </c>
      <c r="E80" s="454"/>
      <c r="F80" s="455"/>
      <c r="G80" s="454"/>
      <c r="H80" s="455"/>
      <c r="I80" s="455"/>
      <c r="J80" s="456"/>
      <c r="K80" s="792"/>
      <c r="L80" s="793"/>
      <c r="M80" s="792"/>
      <c r="N80" s="793"/>
      <c r="O80" s="792"/>
      <c r="P80" s="793"/>
      <c r="Q80" s="792"/>
      <c r="R80" s="793"/>
      <c r="S80" s="792"/>
      <c r="T80" s="793"/>
      <c r="U80" s="792"/>
      <c r="V80" s="793"/>
      <c r="W80" s="792"/>
      <c r="X80" s="793"/>
      <c r="Y80" s="792"/>
      <c r="Z80" s="793"/>
      <c r="AA80" s="792"/>
      <c r="AB80" s="793"/>
      <c r="AC80" s="792"/>
      <c r="AD80" s="793"/>
      <c r="AE80" s="45"/>
      <c r="AF80" s="17"/>
      <c r="AG80" s="518"/>
    </row>
    <row r="81" spans="2:33" ht="11.25" customHeight="1">
      <c r="B81" s="517"/>
      <c r="C81" s="45"/>
      <c r="D81" s="45">
        <v>6</v>
      </c>
      <c r="E81" s="454"/>
      <c r="F81" s="455"/>
      <c r="G81" s="454"/>
      <c r="H81" s="455"/>
      <c r="I81" s="455"/>
      <c r="J81" s="456"/>
      <c r="K81" s="792"/>
      <c r="L81" s="793"/>
      <c r="M81" s="792"/>
      <c r="N81" s="793"/>
      <c r="O81" s="792"/>
      <c r="P81" s="793"/>
      <c r="Q81" s="792"/>
      <c r="R81" s="793"/>
      <c r="S81" s="792"/>
      <c r="T81" s="793"/>
      <c r="U81" s="792"/>
      <c r="V81" s="793"/>
      <c r="W81" s="792"/>
      <c r="X81" s="793"/>
      <c r="Y81" s="792"/>
      <c r="Z81" s="793"/>
      <c r="AA81" s="792"/>
      <c r="AB81" s="793"/>
      <c r="AC81" s="792"/>
      <c r="AD81" s="793"/>
      <c r="AE81" s="45"/>
      <c r="AF81" s="17"/>
      <c r="AG81" s="518"/>
    </row>
    <row r="82" spans="2:33" ht="11.25" customHeight="1">
      <c r="B82" s="517"/>
      <c r="C82" s="45"/>
      <c r="D82" s="45">
        <v>7</v>
      </c>
      <c r="E82" s="454"/>
      <c r="F82" s="455"/>
      <c r="G82" s="454"/>
      <c r="H82" s="455"/>
      <c r="I82" s="455"/>
      <c r="J82" s="456"/>
      <c r="K82" s="792"/>
      <c r="L82" s="793"/>
      <c r="M82" s="792"/>
      <c r="N82" s="793"/>
      <c r="O82" s="792"/>
      <c r="P82" s="793"/>
      <c r="Q82" s="792"/>
      <c r="R82" s="793"/>
      <c r="S82" s="792"/>
      <c r="T82" s="793"/>
      <c r="U82" s="792"/>
      <c r="V82" s="793"/>
      <c r="W82" s="792"/>
      <c r="X82" s="793"/>
      <c r="Y82" s="792"/>
      <c r="Z82" s="793"/>
      <c r="AA82" s="792"/>
      <c r="AB82" s="793"/>
      <c r="AC82" s="792"/>
      <c r="AD82" s="793"/>
      <c r="AE82" s="45"/>
      <c r="AF82" s="17"/>
      <c r="AG82" s="518"/>
    </row>
    <row r="83" spans="2:33" ht="11.25" customHeight="1">
      <c r="B83" s="517"/>
      <c r="C83" s="45"/>
      <c r="D83" s="45">
        <v>8</v>
      </c>
      <c r="E83" s="454"/>
      <c r="F83" s="455"/>
      <c r="G83" s="454"/>
      <c r="H83" s="455"/>
      <c r="I83" s="455"/>
      <c r="J83" s="456"/>
      <c r="K83" s="792"/>
      <c r="L83" s="793"/>
      <c r="M83" s="792"/>
      <c r="N83" s="793"/>
      <c r="O83" s="792"/>
      <c r="P83" s="793"/>
      <c r="Q83" s="792"/>
      <c r="R83" s="793"/>
      <c r="S83" s="792"/>
      <c r="T83" s="793"/>
      <c r="U83" s="792"/>
      <c r="V83" s="793"/>
      <c r="W83" s="792"/>
      <c r="X83" s="793"/>
      <c r="Y83" s="792"/>
      <c r="Z83" s="793"/>
      <c r="AA83" s="792"/>
      <c r="AB83" s="793"/>
      <c r="AC83" s="792"/>
      <c r="AD83" s="793"/>
      <c r="AE83" s="45"/>
      <c r="AF83" s="17"/>
      <c r="AG83" s="518"/>
    </row>
    <row r="84" spans="2:33" ht="11.25" customHeight="1">
      <c r="B84" s="517"/>
      <c r="C84" s="45"/>
      <c r="D84" s="45">
        <v>9</v>
      </c>
      <c r="E84" s="454"/>
      <c r="F84" s="455"/>
      <c r="G84" s="454"/>
      <c r="H84" s="455"/>
      <c r="I84" s="455"/>
      <c r="J84" s="456"/>
      <c r="K84" s="792"/>
      <c r="L84" s="793"/>
      <c r="M84" s="792"/>
      <c r="N84" s="793"/>
      <c r="O84" s="792"/>
      <c r="P84" s="793"/>
      <c r="Q84" s="792"/>
      <c r="R84" s="793"/>
      <c r="S84" s="792"/>
      <c r="T84" s="793"/>
      <c r="U84" s="792"/>
      <c r="V84" s="793"/>
      <c r="W84" s="792"/>
      <c r="X84" s="793"/>
      <c r="Y84" s="792"/>
      <c r="Z84" s="793"/>
      <c r="AA84" s="792"/>
      <c r="AB84" s="793"/>
      <c r="AC84" s="792"/>
      <c r="AD84" s="793"/>
      <c r="AE84" s="45"/>
      <c r="AF84" s="17"/>
      <c r="AG84" s="518"/>
    </row>
    <row r="85" spans="2:33" ht="11.25" customHeight="1">
      <c r="B85" s="517"/>
      <c r="C85" s="45"/>
      <c r="D85" s="45">
        <v>10</v>
      </c>
      <c r="E85" s="454"/>
      <c r="F85" s="455"/>
      <c r="G85" s="454"/>
      <c r="H85" s="455"/>
      <c r="I85" s="455"/>
      <c r="J85" s="456"/>
      <c r="K85" s="792"/>
      <c r="L85" s="793"/>
      <c r="M85" s="792"/>
      <c r="N85" s="793"/>
      <c r="O85" s="792"/>
      <c r="P85" s="793"/>
      <c r="Q85" s="792"/>
      <c r="R85" s="793"/>
      <c r="S85" s="792"/>
      <c r="T85" s="793"/>
      <c r="U85" s="792"/>
      <c r="V85" s="793"/>
      <c r="W85" s="792"/>
      <c r="X85" s="793"/>
      <c r="Y85" s="792"/>
      <c r="Z85" s="793"/>
      <c r="AA85" s="792"/>
      <c r="AB85" s="793"/>
      <c r="AC85" s="792"/>
      <c r="AD85" s="793"/>
      <c r="AE85" s="45"/>
      <c r="AF85" s="17"/>
      <c r="AG85" s="518"/>
    </row>
    <row r="86" spans="2:33" ht="11.25" customHeight="1">
      <c r="B86" s="517"/>
      <c r="C86" s="45"/>
      <c r="D86" s="45">
        <v>11</v>
      </c>
      <c r="E86" s="454"/>
      <c r="F86" s="455"/>
      <c r="G86" s="454"/>
      <c r="H86" s="455"/>
      <c r="I86" s="455"/>
      <c r="J86" s="456"/>
      <c r="K86" s="792"/>
      <c r="L86" s="793"/>
      <c r="M86" s="792"/>
      <c r="N86" s="793"/>
      <c r="O86" s="792"/>
      <c r="P86" s="793"/>
      <c r="Q86" s="792"/>
      <c r="R86" s="793"/>
      <c r="S86" s="792"/>
      <c r="T86" s="793"/>
      <c r="U86" s="792"/>
      <c r="V86" s="793"/>
      <c r="W86" s="792"/>
      <c r="X86" s="793"/>
      <c r="Y86" s="792"/>
      <c r="Z86" s="793"/>
      <c r="AA86" s="792"/>
      <c r="AB86" s="793"/>
      <c r="AC86" s="792"/>
      <c r="AD86" s="793"/>
      <c r="AE86" s="45"/>
      <c r="AF86" s="17"/>
      <c r="AG86" s="518"/>
    </row>
    <row r="87" spans="2:33" ht="11.25" customHeight="1">
      <c r="B87" s="517"/>
      <c r="C87" s="45"/>
      <c r="D87" s="45">
        <v>12</v>
      </c>
      <c r="E87" s="454" t="s">
        <v>154</v>
      </c>
      <c r="F87" s="455"/>
      <c r="G87" s="454" t="s">
        <v>154</v>
      </c>
      <c r="H87" s="455"/>
      <c r="I87" s="455"/>
      <c r="J87" s="456" t="s">
        <v>154</v>
      </c>
      <c r="K87" s="792"/>
      <c r="L87" s="793"/>
      <c r="M87" s="792"/>
      <c r="N87" s="793"/>
      <c r="O87" s="792"/>
      <c r="P87" s="793"/>
      <c r="Q87" s="792"/>
      <c r="R87" s="793"/>
      <c r="S87" s="792"/>
      <c r="T87" s="793"/>
      <c r="U87" s="792"/>
      <c r="V87" s="793"/>
      <c r="W87" s="792"/>
      <c r="X87" s="793"/>
      <c r="Y87" s="792"/>
      <c r="Z87" s="793"/>
      <c r="AA87" s="792"/>
      <c r="AB87" s="793"/>
      <c r="AC87" s="792"/>
      <c r="AD87" s="793"/>
      <c r="AE87" s="45"/>
      <c r="AF87" s="17"/>
      <c r="AG87" s="518"/>
    </row>
    <row r="88" spans="2:33" ht="11.25" customHeight="1">
      <c r="B88" s="517"/>
      <c r="C88" s="45"/>
      <c r="D88" s="45">
        <v>13</v>
      </c>
      <c r="E88" s="454" t="s">
        <v>154</v>
      </c>
      <c r="F88" s="455"/>
      <c r="G88" s="454" t="s">
        <v>154</v>
      </c>
      <c r="H88" s="455"/>
      <c r="I88" s="455"/>
      <c r="J88" s="456" t="s">
        <v>154</v>
      </c>
      <c r="K88" s="792"/>
      <c r="L88" s="793"/>
      <c r="M88" s="792"/>
      <c r="N88" s="793"/>
      <c r="O88" s="792"/>
      <c r="P88" s="793"/>
      <c r="Q88" s="792"/>
      <c r="R88" s="793"/>
      <c r="S88" s="792"/>
      <c r="T88" s="793"/>
      <c r="U88" s="792"/>
      <c r="V88" s="793"/>
      <c r="W88" s="792"/>
      <c r="X88" s="793"/>
      <c r="Y88" s="792"/>
      <c r="Z88" s="793"/>
      <c r="AA88" s="792"/>
      <c r="AB88" s="793"/>
      <c r="AC88" s="792"/>
      <c r="AD88" s="793"/>
      <c r="AE88" s="45"/>
      <c r="AF88" s="17"/>
      <c r="AG88" s="518"/>
    </row>
    <row r="89" spans="2:33" ht="11.25" customHeight="1">
      <c r="B89" s="517"/>
      <c r="C89" s="45"/>
      <c r="D89" s="45">
        <v>14</v>
      </c>
      <c r="E89" s="454" t="s">
        <v>154</v>
      </c>
      <c r="F89" s="455"/>
      <c r="G89" s="454" t="s">
        <v>154</v>
      </c>
      <c r="H89" s="455"/>
      <c r="I89" s="455"/>
      <c r="J89" s="456" t="s">
        <v>154</v>
      </c>
      <c r="K89" s="792"/>
      <c r="L89" s="793"/>
      <c r="M89" s="792"/>
      <c r="N89" s="793"/>
      <c r="O89" s="792"/>
      <c r="P89" s="793"/>
      <c r="Q89" s="792"/>
      <c r="R89" s="793"/>
      <c r="S89" s="792"/>
      <c r="T89" s="793"/>
      <c r="U89" s="792"/>
      <c r="V89" s="793"/>
      <c r="W89" s="792"/>
      <c r="X89" s="793"/>
      <c r="Y89" s="792"/>
      <c r="Z89" s="793"/>
      <c r="AA89" s="792"/>
      <c r="AB89" s="793"/>
      <c r="AC89" s="792"/>
      <c r="AD89" s="793"/>
      <c r="AE89" s="45"/>
      <c r="AF89" s="17"/>
      <c r="AG89" s="518"/>
    </row>
    <row r="90" spans="2:33" ht="11.25" customHeight="1">
      <c r="B90" s="517"/>
      <c r="C90" s="45"/>
      <c r="D90" s="45">
        <v>15</v>
      </c>
      <c r="E90" s="454" t="s">
        <v>154</v>
      </c>
      <c r="F90" s="455"/>
      <c r="G90" s="454" t="s">
        <v>154</v>
      </c>
      <c r="H90" s="455"/>
      <c r="I90" s="455"/>
      <c r="J90" s="456" t="s">
        <v>154</v>
      </c>
      <c r="K90" s="792"/>
      <c r="L90" s="793"/>
      <c r="M90" s="792"/>
      <c r="N90" s="793"/>
      <c r="O90" s="792"/>
      <c r="P90" s="793"/>
      <c r="Q90" s="792"/>
      <c r="R90" s="793"/>
      <c r="S90" s="792"/>
      <c r="T90" s="793"/>
      <c r="U90" s="792"/>
      <c r="V90" s="793"/>
      <c r="W90" s="792"/>
      <c r="X90" s="793"/>
      <c r="Y90" s="792"/>
      <c r="Z90" s="793"/>
      <c r="AA90" s="792"/>
      <c r="AB90" s="793"/>
      <c r="AC90" s="792"/>
      <c r="AD90" s="793"/>
      <c r="AE90" s="45"/>
      <c r="AF90" s="17"/>
      <c r="AG90" s="518"/>
    </row>
    <row r="91" spans="2:33" ht="11.25" customHeight="1">
      <c r="B91" s="517"/>
      <c r="C91" s="45"/>
      <c r="D91" s="45">
        <v>16</v>
      </c>
      <c r="E91" s="454" t="s">
        <v>154</v>
      </c>
      <c r="F91" s="455"/>
      <c r="G91" s="454" t="s">
        <v>154</v>
      </c>
      <c r="H91" s="455"/>
      <c r="I91" s="455"/>
      <c r="J91" s="456" t="s">
        <v>154</v>
      </c>
      <c r="K91" s="792"/>
      <c r="L91" s="793"/>
      <c r="M91" s="792"/>
      <c r="N91" s="793"/>
      <c r="O91" s="792"/>
      <c r="P91" s="793"/>
      <c r="Q91" s="792"/>
      <c r="R91" s="793"/>
      <c r="S91" s="792"/>
      <c r="T91" s="793"/>
      <c r="U91" s="792"/>
      <c r="V91" s="793"/>
      <c r="W91" s="792"/>
      <c r="X91" s="793"/>
      <c r="Y91" s="792"/>
      <c r="Z91" s="793"/>
      <c r="AA91" s="792"/>
      <c r="AB91" s="793"/>
      <c r="AC91" s="792"/>
      <c r="AD91" s="793"/>
      <c r="AE91" s="45"/>
      <c r="AF91" s="17"/>
      <c r="AG91" s="518"/>
    </row>
    <row r="92" spans="2:33" ht="11.25" customHeight="1">
      <c r="B92" s="517"/>
      <c r="C92" s="45"/>
      <c r="D92" s="45">
        <v>17</v>
      </c>
      <c r="E92" s="454" t="s">
        <v>154</v>
      </c>
      <c r="F92" s="455"/>
      <c r="G92" s="454" t="s">
        <v>154</v>
      </c>
      <c r="H92" s="455"/>
      <c r="I92" s="455"/>
      <c r="J92" s="456" t="s">
        <v>154</v>
      </c>
      <c r="K92" s="792"/>
      <c r="L92" s="793"/>
      <c r="M92" s="792"/>
      <c r="N92" s="793"/>
      <c r="O92" s="792"/>
      <c r="P92" s="793"/>
      <c r="Q92" s="792"/>
      <c r="R92" s="793"/>
      <c r="S92" s="792"/>
      <c r="T92" s="793"/>
      <c r="U92" s="792"/>
      <c r="V92" s="793"/>
      <c r="W92" s="792"/>
      <c r="X92" s="793"/>
      <c r="Y92" s="792"/>
      <c r="Z92" s="793"/>
      <c r="AA92" s="792"/>
      <c r="AB92" s="793"/>
      <c r="AC92" s="792"/>
      <c r="AD92" s="793"/>
      <c r="AE92" s="45"/>
      <c r="AF92" s="17"/>
      <c r="AG92" s="518"/>
    </row>
    <row r="93" spans="2:33" ht="11.25" customHeight="1">
      <c r="B93" s="517"/>
      <c r="C93" s="45"/>
      <c r="D93" s="45">
        <v>18</v>
      </c>
      <c r="E93" s="454" t="s">
        <v>154</v>
      </c>
      <c r="F93" s="455"/>
      <c r="G93" s="454" t="s">
        <v>154</v>
      </c>
      <c r="H93" s="455"/>
      <c r="I93" s="455"/>
      <c r="J93" s="456" t="s">
        <v>154</v>
      </c>
      <c r="K93" s="792"/>
      <c r="L93" s="793"/>
      <c r="M93" s="792"/>
      <c r="N93" s="793"/>
      <c r="O93" s="792"/>
      <c r="P93" s="793"/>
      <c r="Q93" s="792"/>
      <c r="R93" s="793"/>
      <c r="S93" s="792"/>
      <c r="T93" s="793"/>
      <c r="U93" s="792"/>
      <c r="V93" s="793"/>
      <c r="W93" s="792"/>
      <c r="X93" s="793"/>
      <c r="Y93" s="792"/>
      <c r="Z93" s="793"/>
      <c r="AA93" s="792"/>
      <c r="AB93" s="793"/>
      <c r="AC93" s="792"/>
      <c r="AD93" s="793"/>
      <c r="AE93" s="45"/>
      <c r="AF93" s="17"/>
      <c r="AG93" s="518"/>
    </row>
    <row r="94" spans="2:33" ht="11.25" customHeight="1">
      <c r="B94" s="517"/>
      <c r="C94" s="45"/>
      <c r="D94" s="45">
        <v>19</v>
      </c>
      <c r="E94" s="454" t="s">
        <v>154</v>
      </c>
      <c r="F94" s="455"/>
      <c r="G94" s="454" t="s">
        <v>154</v>
      </c>
      <c r="H94" s="455"/>
      <c r="I94" s="455"/>
      <c r="J94" s="456" t="s">
        <v>154</v>
      </c>
      <c r="K94" s="792"/>
      <c r="L94" s="793"/>
      <c r="M94" s="792"/>
      <c r="N94" s="793"/>
      <c r="O94" s="792"/>
      <c r="P94" s="793"/>
      <c r="Q94" s="792"/>
      <c r="R94" s="793"/>
      <c r="S94" s="792"/>
      <c r="T94" s="793"/>
      <c r="U94" s="792"/>
      <c r="V94" s="793"/>
      <c r="W94" s="792"/>
      <c r="X94" s="793"/>
      <c r="Y94" s="792"/>
      <c r="Z94" s="793"/>
      <c r="AA94" s="792"/>
      <c r="AB94" s="793"/>
      <c r="AC94" s="792"/>
      <c r="AD94" s="793"/>
      <c r="AE94" s="45"/>
      <c r="AF94" s="17"/>
      <c r="AG94" s="518"/>
    </row>
    <row r="95" spans="2:33" ht="11.25" customHeight="1">
      <c r="B95" s="517"/>
      <c r="C95" s="45"/>
      <c r="D95" s="45">
        <v>20</v>
      </c>
      <c r="E95" s="494" t="s">
        <v>154</v>
      </c>
      <c r="F95" s="495"/>
      <c r="G95" s="494" t="s">
        <v>154</v>
      </c>
      <c r="H95" s="495"/>
      <c r="I95" s="495"/>
      <c r="J95" s="496" t="s">
        <v>154</v>
      </c>
      <c r="K95" s="796"/>
      <c r="L95" s="797"/>
      <c r="M95" s="796"/>
      <c r="N95" s="797"/>
      <c r="O95" s="796"/>
      <c r="P95" s="797"/>
      <c r="Q95" s="796"/>
      <c r="R95" s="797"/>
      <c r="S95" s="796"/>
      <c r="T95" s="797"/>
      <c r="U95" s="796"/>
      <c r="V95" s="797"/>
      <c r="W95" s="796"/>
      <c r="X95" s="797"/>
      <c r="Y95" s="796"/>
      <c r="Z95" s="797"/>
      <c r="AA95" s="796"/>
      <c r="AB95" s="797"/>
      <c r="AC95" s="796"/>
      <c r="AD95" s="797"/>
      <c r="AE95" s="45"/>
      <c r="AF95" s="17"/>
      <c r="AG95" s="518"/>
    </row>
    <row r="96" spans="2:33" ht="11.25" customHeight="1">
      <c r="B96" s="517"/>
      <c r="C96" s="45"/>
      <c r="D96" s="479"/>
      <c r="E96" s="497" t="s">
        <v>192</v>
      </c>
      <c r="F96" s="497"/>
      <c r="G96" s="497"/>
      <c r="H96" s="497"/>
      <c r="I96" s="497"/>
      <c r="J96" s="497"/>
      <c r="K96" s="798">
        <v>1</v>
      </c>
      <c r="L96" s="799">
        <v>0</v>
      </c>
      <c r="M96" s="798">
        <v>1</v>
      </c>
      <c r="N96" s="799">
        <v>0</v>
      </c>
      <c r="O96" s="798">
        <v>1</v>
      </c>
      <c r="P96" s="799">
        <v>0</v>
      </c>
      <c r="Q96" s="798">
        <v>1</v>
      </c>
      <c r="R96" s="799">
        <v>0</v>
      </c>
      <c r="S96" s="798"/>
      <c r="T96" s="799"/>
      <c r="U96" s="798"/>
      <c r="V96" s="799"/>
      <c r="W96" s="798"/>
      <c r="X96" s="799"/>
      <c r="Y96" s="798"/>
      <c r="Z96" s="799"/>
      <c r="AA96" s="798"/>
      <c r="AB96" s="799"/>
      <c r="AC96" s="798"/>
      <c r="AD96" s="799"/>
      <c r="AE96" s="45"/>
      <c r="AF96" s="17"/>
      <c r="AG96" s="518"/>
    </row>
    <row r="97" spans="2:33" ht="11.25" customHeight="1">
      <c r="B97" s="517"/>
      <c r="C97" s="45"/>
      <c r="D97" s="479"/>
      <c r="E97" s="483"/>
      <c r="F97" s="483" t="s">
        <v>193</v>
      </c>
      <c r="G97" s="483"/>
      <c r="H97" s="483" t="s">
        <v>194</v>
      </c>
      <c r="I97" s="479"/>
      <c r="J97" s="479"/>
      <c r="K97" s="880">
        <v>0</v>
      </c>
      <c r="L97" s="881">
        <v>0</v>
      </c>
      <c r="M97" s="880">
        <v>0</v>
      </c>
      <c r="N97" s="881">
        <v>0</v>
      </c>
      <c r="O97" s="880">
        <v>0</v>
      </c>
      <c r="P97" s="881">
        <v>0</v>
      </c>
      <c r="Q97" s="880">
        <v>0</v>
      </c>
      <c r="R97" s="881">
        <v>0</v>
      </c>
      <c r="S97" s="792"/>
      <c r="T97" s="793"/>
      <c r="U97" s="792"/>
      <c r="V97" s="793"/>
      <c r="W97" s="792"/>
      <c r="X97" s="793"/>
      <c r="Y97" s="792"/>
      <c r="Z97" s="793"/>
      <c r="AA97" s="792"/>
      <c r="AB97" s="793"/>
      <c r="AC97" s="792"/>
      <c r="AD97" s="793"/>
      <c r="AE97" s="45"/>
      <c r="AF97" s="17"/>
      <c r="AG97" s="518"/>
    </row>
    <row r="98" spans="2:33" ht="11.25" customHeight="1">
      <c r="B98" s="517"/>
      <c r="C98" s="45"/>
      <c r="D98" s="479"/>
      <c r="E98" s="498"/>
      <c r="F98" s="498"/>
      <c r="G98" s="498"/>
      <c r="H98" s="498" t="s">
        <v>195</v>
      </c>
      <c r="I98" s="499"/>
      <c r="J98" s="499"/>
      <c r="K98" s="882">
        <v>1</v>
      </c>
      <c r="L98" s="795">
        <v>0</v>
      </c>
      <c r="M98" s="882">
        <v>1</v>
      </c>
      <c r="N98" s="795">
        <v>0</v>
      </c>
      <c r="O98" s="882">
        <v>1</v>
      </c>
      <c r="P98" s="795">
        <v>0</v>
      </c>
      <c r="Q98" s="882">
        <v>1</v>
      </c>
      <c r="R98" s="795">
        <v>0</v>
      </c>
      <c r="S98" s="800"/>
      <c r="T98" s="795"/>
      <c r="U98" s="800"/>
      <c r="V98" s="795"/>
      <c r="W98" s="800"/>
      <c r="X98" s="795"/>
      <c r="Y98" s="800"/>
      <c r="Z98" s="795"/>
      <c r="AA98" s="800"/>
      <c r="AB98" s="795"/>
      <c r="AC98" s="800"/>
      <c r="AD98" s="795"/>
      <c r="AE98" s="45"/>
      <c r="AF98" s="17"/>
      <c r="AG98" s="518"/>
    </row>
    <row r="99" spans="2:33" ht="11.25" customHeight="1">
      <c r="B99" s="517"/>
      <c r="C99" s="45"/>
      <c r="D99" s="479"/>
      <c r="E99" s="500" t="s">
        <v>196</v>
      </c>
      <c r="F99" s="501"/>
      <c r="G99" s="501"/>
      <c r="H99" s="501"/>
      <c r="I99" s="501"/>
      <c r="J99" s="502"/>
      <c r="K99" s="801"/>
      <c r="L99" s="801"/>
      <c r="M99" s="801"/>
      <c r="N99" s="801"/>
      <c r="O99" s="801"/>
      <c r="P99" s="801"/>
      <c r="Q99" s="801"/>
      <c r="R99" s="801"/>
      <c r="S99" s="801"/>
      <c r="T99" s="801"/>
      <c r="U99" s="801"/>
      <c r="V99" s="801"/>
      <c r="W99" s="801"/>
      <c r="X99" s="801"/>
      <c r="Y99" s="801"/>
      <c r="Z99" s="801"/>
      <c r="AA99" s="801"/>
      <c r="AB99" s="801"/>
      <c r="AC99" s="801"/>
      <c r="AD99" s="801"/>
      <c r="AE99" s="45"/>
      <c r="AF99" s="17"/>
      <c r="AG99" s="518"/>
    </row>
    <row r="100" spans="2:33" ht="24.75" customHeight="1">
      <c r="B100" s="517"/>
      <c r="C100" s="45"/>
      <c r="D100" s="479"/>
      <c r="E100" s="45"/>
      <c r="F100" s="45"/>
      <c r="G100" s="45"/>
      <c r="H100" s="45"/>
      <c r="I100" s="45"/>
      <c r="J100" s="45"/>
      <c r="K100" s="17"/>
      <c r="L100" s="17"/>
      <c r="M100" s="17"/>
      <c r="N100" s="17"/>
      <c r="O100" s="17"/>
      <c r="P100" s="17"/>
      <c r="Q100" s="17"/>
      <c r="R100" s="17"/>
      <c r="S100" s="17"/>
      <c r="T100" s="17"/>
      <c r="U100" s="17"/>
      <c r="V100" s="17"/>
      <c r="W100" s="17"/>
      <c r="X100" s="17"/>
      <c r="Y100" s="17"/>
      <c r="Z100" s="17"/>
      <c r="AA100" s="17"/>
      <c r="AB100" s="17"/>
      <c r="AC100" s="17"/>
      <c r="AD100" s="17"/>
      <c r="AE100" s="45"/>
      <c r="AF100" s="17"/>
      <c r="AG100" s="518"/>
    </row>
    <row r="101" spans="2:33" ht="12.75" customHeight="1">
      <c r="B101" s="517"/>
      <c r="C101" s="476" t="s">
        <v>198</v>
      </c>
      <c r="D101" s="479"/>
      <c r="E101" s="45"/>
      <c r="F101" s="45"/>
      <c r="G101" s="45"/>
      <c r="H101" s="45"/>
      <c r="I101" s="45"/>
      <c r="J101" s="45"/>
      <c r="K101" s="17"/>
      <c r="L101" s="17"/>
      <c r="M101" s="17"/>
      <c r="N101" s="17"/>
      <c r="O101" s="17"/>
      <c r="P101" s="17"/>
      <c r="Q101" s="17"/>
      <c r="R101" s="17"/>
      <c r="S101" s="17"/>
      <c r="T101" s="484"/>
      <c r="U101" s="840" t="s">
        <v>233</v>
      </c>
      <c r="V101" s="841"/>
      <c r="W101" s="841"/>
      <c r="X101" s="842"/>
      <c r="Y101" s="485" t="s">
        <v>200</v>
      </c>
      <c r="Z101" s="17"/>
      <c r="AA101" s="17"/>
      <c r="AB101" s="17"/>
      <c r="AC101" s="17"/>
      <c r="AD101" s="17"/>
      <c r="AE101" s="17"/>
      <c r="AF101" s="17"/>
      <c r="AG101" s="518"/>
    </row>
    <row r="102" spans="2:33" ht="5.25" customHeight="1">
      <c r="B102" s="517"/>
      <c r="C102" s="486"/>
      <c r="D102" s="479"/>
      <c r="E102" s="45"/>
      <c r="F102" s="45"/>
      <c r="G102" s="45"/>
      <c r="H102" s="45"/>
      <c r="I102" s="45"/>
      <c r="J102" s="45"/>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518"/>
    </row>
    <row r="103" spans="2:33" ht="12.75" customHeight="1">
      <c r="B103" s="517"/>
      <c r="C103" s="45"/>
      <c r="D103" s="45"/>
      <c r="E103" s="45"/>
      <c r="F103" s="45"/>
      <c r="G103" s="45"/>
      <c r="H103" s="45"/>
      <c r="I103" s="460"/>
      <c r="J103" s="461"/>
      <c r="K103" s="461"/>
      <c r="L103" s="461"/>
      <c r="M103" s="461"/>
      <c r="N103" s="461"/>
      <c r="O103" s="461"/>
      <c r="P103" s="461"/>
      <c r="Q103" s="461"/>
      <c r="R103" s="461"/>
      <c r="S103" s="461"/>
      <c r="T103" s="461"/>
      <c r="U103" s="461"/>
      <c r="V103" s="461"/>
      <c r="W103" s="461"/>
      <c r="X103" s="461"/>
      <c r="Y103" s="461"/>
      <c r="Z103" s="461"/>
      <c r="AA103" s="461"/>
      <c r="AB103" s="462"/>
      <c r="AC103" s="17"/>
      <c r="AD103" s="17"/>
      <c r="AE103" s="17"/>
      <c r="AF103" s="17"/>
      <c r="AG103" s="518"/>
    </row>
    <row r="104" spans="2:33" ht="3.75" customHeight="1">
      <c r="B104" s="517"/>
      <c r="C104" s="17"/>
      <c r="D104" s="17"/>
      <c r="E104" s="17"/>
      <c r="F104" s="17"/>
      <c r="G104" s="17"/>
      <c r="H104" s="17"/>
      <c r="I104" s="487"/>
      <c r="J104" s="487"/>
      <c r="K104" s="487"/>
      <c r="L104" s="487"/>
      <c r="M104" s="487"/>
      <c r="N104" s="487"/>
      <c r="O104" s="487"/>
      <c r="P104" s="487"/>
      <c r="Q104" s="487"/>
      <c r="R104" s="487"/>
      <c r="S104" s="487"/>
      <c r="T104" s="487"/>
      <c r="U104" s="487"/>
      <c r="V104" s="487"/>
      <c r="W104" s="487"/>
      <c r="X104" s="487"/>
      <c r="Y104" s="487"/>
      <c r="Z104" s="487"/>
      <c r="AA104" s="487"/>
      <c r="AB104" s="487"/>
      <c r="AC104" s="17"/>
      <c r="AD104" s="17"/>
      <c r="AE104" s="17"/>
      <c r="AF104" s="17"/>
      <c r="AG104" s="518"/>
    </row>
    <row r="105" spans="2:33" ht="12.75" customHeight="1">
      <c r="B105" s="517"/>
      <c r="C105" s="17"/>
      <c r="D105" s="17"/>
      <c r="E105" s="17"/>
      <c r="F105" s="17"/>
      <c r="G105" s="17"/>
      <c r="H105" s="17"/>
      <c r="I105" s="488" t="s">
        <v>201</v>
      </c>
      <c r="J105" s="487"/>
      <c r="K105" s="463"/>
      <c r="L105" s="878" t="s">
        <v>239</v>
      </c>
      <c r="M105" s="879">
        <v>0</v>
      </c>
      <c r="N105" s="488" t="s">
        <v>202</v>
      </c>
      <c r="O105" s="487"/>
      <c r="P105" s="487"/>
      <c r="Q105" s="487"/>
      <c r="R105" s="487"/>
      <c r="S105" s="487"/>
      <c r="T105" s="487"/>
      <c r="U105" s="487"/>
      <c r="V105" s="487"/>
      <c r="W105" s="487"/>
      <c r="X105" s="487"/>
      <c r="Y105" s="487"/>
      <c r="Z105" s="487"/>
      <c r="AA105" s="487"/>
      <c r="AB105" s="487"/>
      <c r="AC105" s="17"/>
      <c r="AD105" s="17"/>
      <c r="AE105" s="17"/>
      <c r="AF105" s="17"/>
      <c r="AG105" s="518"/>
    </row>
    <row r="106" spans="2:33" ht="12.75" customHeight="1">
      <c r="B106" s="517"/>
      <c r="C106" s="45"/>
      <c r="D106" s="45"/>
      <c r="E106" s="45"/>
      <c r="F106" s="45"/>
      <c r="G106" s="45"/>
      <c r="H106" s="45"/>
      <c r="I106" s="488"/>
      <c r="J106" s="488"/>
      <c r="K106" s="488"/>
      <c r="L106" s="489"/>
      <c r="M106" s="489"/>
      <c r="N106" s="489"/>
      <c r="O106" s="489"/>
      <c r="P106" s="489"/>
      <c r="Q106" s="489"/>
      <c r="R106" s="489"/>
      <c r="S106" s="489"/>
      <c r="T106" s="489"/>
      <c r="U106" s="489"/>
      <c r="V106" s="489"/>
      <c r="W106" s="489"/>
      <c r="X106" s="487"/>
      <c r="Y106" s="487"/>
      <c r="Z106" s="487"/>
      <c r="AA106" s="487"/>
      <c r="AB106" s="490"/>
      <c r="AC106" s="802"/>
      <c r="AD106" s="782"/>
      <c r="AE106" s="781" t="s">
        <v>203</v>
      </c>
      <c r="AF106" s="781"/>
      <c r="AG106" s="518"/>
    </row>
    <row r="107" spans="2:33" ht="15" customHeight="1">
      <c r="B107" s="517"/>
      <c r="C107" s="17"/>
      <c r="D107" s="457" t="s">
        <v>204</v>
      </c>
      <c r="E107" s="458"/>
      <c r="F107" s="458"/>
      <c r="G107" s="458"/>
      <c r="H107" s="607"/>
      <c r="I107" s="868">
        <v>2568.9849250000002</v>
      </c>
      <c r="J107" s="872"/>
      <c r="K107" s="868">
        <v>3355.66858</v>
      </c>
      <c r="L107" s="872"/>
      <c r="M107" s="868">
        <v>235.48763600000001</v>
      </c>
      <c r="N107" s="872"/>
      <c r="O107" s="868">
        <v>203.14385799999999</v>
      </c>
      <c r="P107" s="872"/>
      <c r="Q107" s="868">
        <v>0</v>
      </c>
      <c r="R107" s="872"/>
      <c r="S107" s="868">
        <v>0</v>
      </c>
      <c r="T107" s="872"/>
      <c r="U107" s="868">
        <v>0</v>
      </c>
      <c r="V107" s="872"/>
      <c r="W107" s="868">
        <v>0</v>
      </c>
      <c r="X107" s="872"/>
      <c r="Y107" s="868">
        <v>0</v>
      </c>
      <c r="Z107" s="872"/>
      <c r="AA107" s="868">
        <v>0</v>
      </c>
      <c r="AB107" s="869"/>
      <c r="AC107" s="870">
        <v>6363.2849990000004</v>
      </c>
      <c r="AD107" s="871"/>
      <c r="AE107" s="869">
        <v>98.239049182090326</v>
      </c>
      <c r="AF107" s="872"/>
      <c r="AG107" s="518"/>
    </row>
    <row r="108" spans="2:33" ht="15" customHeight="1">
      <c r="B108" s="517"/>
      <c r="C108" s="17"/>
      <c r="D108" s="503" t="s">
        <v>205</v>
      </c>
      <c r="E108" s="504"/>
      <c r="F108" s="504"/>
      <c r="G108" s="504"/>
      <c r="H108" s="609"/>
      <c r="I108" s="873">
        <v>560.19852000000003</v>
      </c>
      <c r="J108" s="806"/>
      <c r="K108" s="873">
        <v>827.60367599999995</v>
      </c>
      <c r="L108" s="806"/>
      <c r="M108" s="873">
        <v>87.262799000000001</v>
      </c>
      <c r="N108" s="806"/>
      <c r="O108" s="873">
        <v>87.344004999999996</v>
      </c>
      <c r="P108" s="806"/>
      <c r="Q108" s="873">
        <v>0</v>
      </c>
      <c r="R108" s="806"/>
      <c r="S108" s="873">
        <v>0</v>
      </c>
      <c r="T108" s="806"/>
      <c r="U108" s="873">
        <v>0</v>
      </c>
      <c r="V108" s="806"/>
      <c r="W108" s="873">
        <v>0</v>
      </c>
      <c r="X108" s="806"/>
      <c r="Y108" s="873">
        <v>0</v>
      </c>
      <c r="Z108" s="806"/>
      <c r="AA108" s="873">
        <v>0</v>
      </c>
      <c r="AB108" s="810"/>
      <c r="AC108" s="874">
        <v>1562.4090000000001</v>
      </c>
      <c r="AD108" s="812"/>
      <c r="AE108" s="810">
        <v>24.121122127590024</v>
      </c>
      <c r="AF108" s="806"/>
      <c r="AG108" s="518"/>
    </row>
    <row r="109" spans="2:33" ht="15" customHeight="1">
      <c r="B109" s="517"/>
      <c r="C109" s="17"/>
      <c r="D109" s="500" t="s">
        <v>161</v>
      </c>
      <c r="E109" s="501"/>
      <c r="F109" s="501"/>
      <c r="G109" s="501"/>
      <c r="H109" s="506">
        <v>1</v>
      </c>
      <c r="I109" s="813">
        <v>444.150871</v>
      </c>
      <c r="J109" s="817"/>
      <c r="K109" s="813">
        <v>656.16184399999997</v>
      </c>
      <c r="L109" s="817"/>
      <c r="M109" s="813">
        <v>69.185917000000003</v>
      </c>
      <c r="N109" s="817"/>
      <c r="O109" s="813">
        <v>69.250300999999993</v>
      </c>
      <c r="P109" s="817"/>
      <c r="Q109" s="813">
        <v>0</v>
      </c>
      <c r="R109" s="817"/>
      <c r="S109" s="813">
        <v>0</v>
      </c>
      <c r="T109" s="817"/>
      <c r="U109" s="813">
        <v>0</v>
      </c>
      <c r="V109" s="817"/>
      <c r="W109" s="813">
        <v>0</v>
      </c>
      <c r="X109" s="817"/>
      <c r="Y109" s="813">
        <v>0</v>
      </c>
      <c r="Z109" s="817"/>
      <c r="AA109" s="813">
        <v>0</v>
      </c>
      <c r="AB109" s="814"/>
      <c r="AC109" s="815">
        <v>1238.7489330000001</v>
      </c>
      <c r="AD109" s="816"/>
      <c r="AE109" s="814">
        <v>19.124322951490189</v>
      </c>
      <c r="AF109" s="817"/>
      <c r="AG109" s="518"/>
    </row>
    <row r="110" spans="2:33" ht="15" customHeight="1">
      <c r="B110" s="517"/>
      <c r="C110" s="17"/>
      <c r="D110" s="457" t="s">
        <v>141</v>
      </c>
      <c r="E110" s="458"/>
      <c r="F110" s="458"/>
      <c r="G110" s="458"/>
      <c r="H110" s="610">
        <v>1</v>
      </c>
      <c r="I110" s="868">
        <v>16.217573000000002</v>
      </c>
      <c r="J110" s="872"/>
      <c r="K110" s="868">
        <v>23.958870000000001</v>
      </c>
      <c r="L110" s="872"/>
      <c r="M110" s="868">
        <v>2.5262310000000001</v>
      </c>
      <c r="N110" s="872"/>
      <c r="O110" s="868">
        <v>2.5285820000000001</v>
      </c>
      <c r="P110" s="872"/>
      <c r="Q110" s="868">
        <v>0</v>
      </c>
      <c r="R110" s="872"/>
      <c r="S110" s="868">
        <v>0</v>
      </c>
      <c r="T110" s="872"/>
      <c r="U110" s="868">
        <v>0</v>
      </c>
      <c r="V110" s="872"/>
      <c r="W110" s="868">
        <v>0</v>
      </c>
      <c r="X110" s="872"/>
      <c r="Y110" s="868">
        <v>0</v>
      </c>
      <c r="Z110" s="872"/>
      <c r="AA110" s="868">
        <v>0</v>
      </c>
      <c r="AB110" s="869"/>
      <c r="AC110" s="870">
        <v>45.231256000000009</v>
      </c>
      <c r="AD110" s="871"/>
      <c r="AE110" s="869">
        <v>0.69829900490863095</v>
      </c>
      <c r="AF110" s="872"/>
      <c r="AG110" s="518"/>
    </row>
    <row r="111" spans="2:33" ht="15" customHeight="1">
      <c r="B111" s="517"/>
      <c r="C111" s="17"/>
      <c r="D111" s="457" t="s">
        <v>142</v>
      </c>
      <c r="E111" s="458"/>
      <c r="F111" s="458"/>
      <c r="G111" s="458"/>
      <c r="H111" s="610">
        <v>1</v>
      </c>
      <c r="I111" s="868">
        <v>0</v>
      </c>
      <c r="J111" s="872"/>
      <c r="K111" s="868">
        <v>0</v>
      </c>
      <c r="L111" s="872"/>
      <c r="M111" s="868">
        <v>0</v>
      </c>
      <c r="N111" s="872"/>
      <c r="O111" s="868">
        <v>0</v>
      </c>
      <c r="P111" s="872"/>
      <c r="Q111" s="868">
        <v>0</v>
      </c>
      <c r="R111" s="872"/>
      <c r="S111" s="868">
        <v>0</v>
      </c>
      <c r="T111" s="872"/>
      <c r="U111" s="868">
        <v>0</v>
      </c>
      <c r="V111" s="872"/>
      <c r="W111" s="868">
        <v>0</v>
      </c>
      <c r="X111" s="872"/>
      <c r="Y111" s="868">
        <v>0</v>
      </c>
      <c r="Z111" s="872"/>
      <c r="AA111" s="868">
        <v>0</v>
      </c>
      <c r="AB111" s="869"/>
      <c r="AC111" s="870">
        <v>0</v>
      </c>
      <c r="AD111" s="871"/>
      <c r="AE111" s="869">
        <v>0</v>
      </c>
      <c r="AF111" s="872"/>
      <c r="AG111" s="518"/>
    </row>
    <row r="112" spans="2:33" ht="15" customHeight="1">
      <c r="B112" s="517"/>
      <c r="C112" s="17"/>
      <c r="D112" s="457" t="s">
        <v>143</v>
      </c>
      <c r="E112" s="458"/>
      <c r="F112" s="458"/>
      <c r="G112" s="458"/>
      <c r="H112" s="610">
        <v>1</v>
      </c>
      <c r="I112" s="868">
        <v>0</v>
      </c>
      <c r="J112" s="872"/>
      <c r="K112" s="868">
        <v>0</v>
      </c>
      <c r="L112" s="872"/>
      <c r="M112" s="868">
        <v>0</v>
      </c>
      <c r="N112" s="872"/>
      <c r="O112" s="868">
        <v>0</v>
      </c>
      <c r="P112" s="872"/>
      <c r="Q112" s="868">
        <v>0</v>
      </c>
      <c r="R112" s="872"/>
      <c r="S112" s="868">
        <v>0</v>
      </c>
      <c r="T112" s="872"/>
      <c r="U112" s="868">
        <v>0</v>
      </c>
      <c r="V112" s="872"/>
      <c r="W112" s="868">
        <v>0</v>
      </c>
      <c r="X112" s="872"/>
      <c r="Y112" s="868">
        <v>0</v>
      </c>
      <c r="Z112" s="872"/>
      <c r="AA112" s="868">
        <v>0</v>
      </c>
      <c r="AB112" s="869"/>
      <c r="AC112" s="870">
        <v>0</v>
      </c>
      <c r="AD112" s="871"/>
      <c r="AE112" s="869">
        <v>0</v>
      </c>
      <c r="AF112" s="872"/>
      <c r="AG112" s="518"/>
    </row>
    <row r="113" spans="2:33" ht="15" customHeight="1">
      <c r="B113" s="517"/>
      <c r="C113" s="17"/>
      <c r="D113" s="457" t="s">
        <v>160</v>
      </c>
      <c r="E113" s="458"/>
      <c r="F113" s="458"/>
      <c r="G113" s="458"/>
      <c r="H113" s="610"/>
      <c r="I113" s="868">
        <v>0</v>
      </c>
      <c r="J113" s="872"/>
      <c r="K113" s="868">
        <v>0</v>
      </c>
      <c r="L113" s="872"/>
      <c r="M113" s="868">
        <v>0</v>
      </c>
      <c r="N113" s="872"/>
      <c r="O113" s="868">
        <v>0</v>
      </c>
      <c r="P113" s="872"/>
      <c r="Q113" s="868">
        <v>0</v>
      </c>
      <c r="R113" s="872"/>
      <c r="S113" s="868">
        <v>0</v>
      </c>
      <c r="T113" s="872"/>
      <c r="U113" s="868">
        <v>0</v>
      </c>
      <c r="V113" s="872"/>
      <c r="W113" s="868">
        <v>0</v>
      </c>
      <c r="X113" s="872"/>
      <c r="Y113" s="868">
        <v>0</v>
      </c>
      <c r="Z113" s="872"/>
      <c r="AA113" s="868">
        <v>0</v>
      </c>
      <c r="AB113" s="869"/>
      <c r="AC113" s="870">
        <v>0</v>
      </c>
      <c r="AD113" s="871"/>
      <c r="AE113" s="869">
        <v>0</v>
      </c>
      <c r="AF113" s="872"/>
      <c r="AG113" s="518"/>
    </row>
    <row r="114" spans="2:33" ht="15" customHeight="1">
      <c r="B114" s="517"/>
      <c r="C114" s="17"/>
      <c r="D114" s="457" t="s">
        <v>162</v>
      </c>
      <c r="E114" s="458"/>
      <c r="F114" s="458"/>
      <c r="G114" s="458"/>
      <c r="H114" s="610"/>
      <c r="I114" s="868">
        <v>486.18546500000002</v>
      </c>
      <c r="J114" s="872"/>
      <c r="K114" s="868">
        <v>718.26123099999995</v>
      </c>
      <c r="L114" s="872"/>
      <c r="M114" s="868">
        <v>75.733695999999995</v>
      </c>
      <c r="N114" s="872"/>
      <c r="O114" s="868">
        <v>75.804173000000006</v>
      </c>
      <c r="P114" s="872"/>
      <c r="Q114" s="868">
        <v>0</v>
      </c>
      <c r="R114" s="872"/>
      <c r="S114" s="868">
        <v>0</v>
      </c>
      <c r="T114" s="872"/>
      <c r="U114" s="868">
        <v>0</v>
      </c>
      <c r="V114" s="872"/>
      <c r="W114" s="868">
        <v>0</v>
      </c>
      <c r="X114" s="872"/>
      <c r="Y114" s="868">
        <v>0</v>
      </c>
      <c r="Z114" s="872"/>
      <c r="AA114" s="868">
        <v>0</v>
      </c>
      <c r="AB114" s="869"/>
      <c r="AC114" s="870">
        <v>1355.984565</v>
      </c>
      <c r="AD114" s="871"/>
      <c r="AE114" s="869">
        <v>20.934255560158725</v>
      </c>
      <c r="AF114" s="872"/>
      <c r="AG114" s="518"/>
    </row>
    <row r="115" spans="2:33" ht="15" customHeight="1">
      <c r="B115" s="517"/>
      <c r="C115" s="17"/>
      <c r="D115" s="466" t="s">
        <v>206</v>
      </c>
      <c r="E115" s="458"/>
      <c r="F115" s="458"/>
      <c r="G115" s="458"/>
      <c r="H115" s="610"/>
      <c r="I115" s="868">
        <v>0</v>
      </c>
      <c r="J115" s="872"/>
      <c r="K115" s="868">
        <v>0</v>
      </c>
      <c r="L115" s="872"/>
      <c r="M115" s="868">
        <v>0</v>
      </c>
      <c r="N115" s="872"/>
      <c r="O115" s="868">
        <v>0</v>
      </c>
      <c r="P115" s="872"/>
      <c r="Q115" s="868">
        <v>0</v>
      </c>
      <c r="R115" s="872"/>
      <c r="S115" s="868">
        <v>0</v>
      </c>
      <c r="T115" s="872"/>
      <c r="U115" s="868">
        <v>0</v>
      </c>
      <c r="V115" s="872"/>
      <c r="W115" s="868">
        <v>0</v>
      </c>
      <c r="X115" s="872"/>
      <c r="Y115" s="868">
        <v>0</v>
      </c>
      <c r="Z115" s="872"/>
      <c r="AA115" s="868">
        <v>0</v>
      </c>
      <c r="AB115" s="869"/>
      <c r="AC115" s="870">
        <v>0</v>
      </c>
      <c r="AD115" s="871"/>
      <c r="AE115" s="869">
        <v>0</v>
      </c>
      <c r="AF115" s="872"/>
      <c r="AG115" s="518"/>
    </row>
    <row r="116" spans="2:33" ht="15" customHeight="1">
      <c r="B116" s="517"/>
      <c r="C116" s="17"/>
      <c r="D116" s="467" t="s">
        <v>207</v>
      </c>
      <c r="E116" s="468"/>
      <c r="F116" s="468"/>
      <c r="G116" s="468"/>
      <c r="H116" s="614"/>
      <c r="I116" s="863">
        <v>946.55390899999998</v>
      </c>
      <c r="J116" s="867"/>
      <c r="K116" s="863">
        <v>1398.3819450000001</v>
      </c>
      <c r="L116" s="867"/>
      <c r="M116" s="863">
        <v>147.44584399999999</v>
      </c>
      <c r="N116" s="867"/>
      <c r="O116" s="863">
        <v>147.583056</v>
      </c>
      <c r="P116" s="867"/>
      <c r="Q116" s="863">
        <v>0</v>
      </c>
      <c r="R116" s="867"/>
      <c r="S116" s="863">
        <v>0</v>
      </c>
      <c r="T116" s="867"/>
      <c r="U116" s="863">
        <v>0</v>
      </c>
      <c r="V116" s="867"/>
      <c r="W116" s="863">
        <v>0</v>
      </c>
      <c r="X116" s="867"/>
      <c r="Y116" s="863">
        <v>0</v>
      </c>
      <c r="Z116" s="867"/>
      <c r="AA116" s="863">
        <v>0</v>
      </c>
      <c r="AB116" s="864"/>
      <c r="AC116" s="865">
        <v>2639.9647540000001</v>
      </c>
      <c r="AD116" s="866"/>
      <c r="AE116" s="864">
        <v>40.756877516557545</v>
      </c>
      <c r="AF116" s="867"/>
      <c r="AG116" s="518"/>
    </row>
    <row r="117" spans="2:33" ht="15" customHeight="1">
      <c r="B117" s="517"/>
      <c r="C117" s="17"/>
      <c r="D117" s="508" t="s">
        <v>203</v>
      </c>
      <c r="E117" s="507"/>
      <c r="F117" s="507"/>
      <c r="G117" s="507"/>
      <c r="H117" s="615"/>
      <c r="I117" s="825">
        <v>47.14220290283906</v>
      </c>
      <c r="J117" s="832"/>
      <c r="K117" s="825">
        <v>36.666157702152567</v>
      </c>
      <c r="L117" s="832"/>
      <c r="M117" s="825">
        <v>49.499317329949349</v>
      </c>
      <c r="N117" s="832"/>
      <c r="O117" s="825">
        <v>41.249431078206158</v>
      </c>
      <c r="P117" s="832"/>
      <c r="Q117" s="825" t="s">
        <v>154</v>
      </c>
      <c r="R117" s="832"/>
      <c r="S117" s="825" t="s">
        <v>154</v>
      </c>
      <c r="T117" s="832"/>
      <c r="U117" s="825" t="s">
        <v>154</v>
      </c>
      <c r="V117" s="832"/>
      <c r="W117" s="825" t="s">
        <v>154</v>
      </c>
      <c r="X117" s="832"/>
      <c r="Y117" s="825" t="s">
        <v>154</v>
      </c>
      <c r="Z117" s="832"/>
      <c r="AA117" s="825" t="s">
        <v>154</v>
      </c>
      <c r="AB117" s="826"/>
      <c r="AC117" s="827"/>
      <c r="AD117" s="828"/>
      <c r="AE117" s="829"/>
      <c r="AF117" s="830"/>
      <c r="AG117" s="518"/>
    </row>
    <row r="118" spans="2:33" ht="15" customHeight="1">
      <c r="B118" s="517"/>
      <c r="C118" s="17"/>
      <c r="D118" s="500" t="s">
        <v>208</v>
      </c>
      <c r="E118" s="501"/>
      <c r="F118" s="501"/>
      <c r="G118" s="501"/>
      <c r="H118" s="502"/>
      <c r="I118" s="813">
        <v>0</v>
      </c>
      <c r="J118" s="817"/>
      <c r="K118" s="813">
        <v>0</v>
      </c>
      <c r="L118" s="817"/>
      <c r="M118" s="813">
        <v>0</v>
      </c>
      <c r="N118" s="817"/>
      <c r="O118" s="813">
        <v>0</v>
      </c>
      <c r="P118" s="817"/>
      <c r="Q118" s="813">
        <v>0</v>
      </c>
      <c r="R118" s="817"/>
      <c r="S118" s="813">
        <v>0</v>
      </c>
      <c r="T118" s="817"/>
      <c r="U118" s="813">
        <v>0</v>
      </c>
      <c r="V118" s="817"/>
      <c r="W118" s="813">
        <v>0</v>
      </c>
      <c r="X118" s="817"/>
      <c r="Y118" s="813">
        <v>0</v>
      </c>
      <c r="Z118" s="817"/>
      <c r="AA118" s="813">
        <v>0</v>
      </c>
      <c r="AB118" s="814"/>
      <c r="AC118" s="815">
        <v>0</v>
      </c>
      <c r="AD118" s="816"/>
      <c r="AE118" s="814">
        <v>0</v>
      </c>
      <c r="AF118" s="817"/>
      <c r="AG118" s="518"/>
    </row>
    <row r="119" spans="2:33" ht="7.5" customHeight="1">
      <c r="B119" s="519"/>
      <c r="C119" s="491"/>
      <c r="D119" s="491"/>
      <c r="E119" s="491"/>
      <c r="F119" s="491"/>
      <c r="G119" s="491"/>
      <c r="H119" s="491"/>
      <c r="I119" s="492"/>
      <c r="J119" s="492"/>
      <c r="K119" s="492"/>
      <c r="L119" s="492"/>
      <c r="M119" s="492"/>
      <c r="N119" s="492"/>
      <c r="O119" s="492"/>
      <c r="P119" s="492"/>
      <c r="Q119" s="492"/>
      <c r="R119" s="492"/>
      <c r="S119" s="492"/>
      <c r="T119" s="492"/>
      <c r="U119" s="492"/>
      <c r="V119" s="492"/>
      <c r="W119" s="492"/>
      <c r="X119" s="492"/>
      <c r="Y119" s="492"/>
      <c r="Z119" s="492"/>
      <c r="AA119" s="492"/>
      <c r="AB119" s="492"/>
      <c r="AC119" s="491"/>
      <c r="AD119" s="491"/>
      <c r="AE119" s="491"/>
      <c r="AF119" s="491"/>
      <c r="AG119" s="520"/>
    </row>
    <row r="120" spans="2:33" ht="12" customHeight="1">
      <c r="B120" s="837" t="s">
        <v>209</v>
      </c>
      <c r="C120" s="838"/>
      <c r="D120" s="839">
        <v>42390</v>
      </c>
      <c r="E120" s="839"/>
      <c r="F120" s="839"/>
      <c r="G120" s="521"/>
      <c r="H120" s="521"/>
      <c r="I120" s="521"/>
      <c r="J120" s="521"/>
      <c r="K120" s="521"/>
      <c r="L120" s="521"/>
      <c r="M120" s="521"/>
      <c r="N120" s="522"/>
      <c r="O120" s="521"/>
      <c r="P120" s="521"/>
      <c r="Q120" s="521"/>
      <c r="R120" s="521"/>
      <c r="S120" s="523"/>
      <c r="T120" s="523"/>
      <c r="U120" s="521"/>
      <c r="V120" s="521"/>
      <c r="W120" s="521"/>
      <c r="X120" s="521"/>
      <c r="Y120" s="521"/>
      <c r="Z120" s="523"/>
      <c r="AA120" s="521"/>
      <c r="AB120" s="521"/>
      <c r="AC120" s="523"/>
      <c r="AD120" s="523"/>
      <c r="AE120" s="521"/>
      <c r="AF120" s="524"/>
      <c r="AG120" s="525"/>
    </row>
    <row r="121" spans="2:33"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W118:X118"/>
    <mergeCell ref="Y118:Z118"/>
    <mergeCell ref="AA118:AB118"/>
    <mergeCell ref="AC118:AD118"/>
    <mergeCell ref="AE118:AF118"/>
    <mergeCell ref="B120:C120"/>
    <mergeCell ref="D120:F120"/>
    <mergeCell ref="AC99:AD99"/>
    <mergeCell ref="U101:X101"/>
    <mergeCell ref="L105:M105"/>
    <mergeCell ref="I118:J118"/>
    <mergeCell ref="K118:L118"/>
    <mergeCell ref="M118:N118"/>
    <mergeCell ref="O118:P118"/>
    <mergeCell ref="Q118:R118"/>
    <mergeCell ref="S118:T118"/>
    <mergeCell ref="U118:V118"/>
    <mergeCell ref="Y116:Z116"/>
    <mergeCell ref="AA116:AB116"/>
    <mergeCell ref="AC116:AD116"/>
    <mergeCell ref="W115:X115"/>
    <mergeCell ref="Y115:Z115"/>
    <mergeCell ref="AA115:AB115"/>
    <mergeCell ref="AC115:AD115"/>
    <mergeCell ref="AA70:AB70"/>
    <mergeCell ref="AC70:AD70"/>
    <mergeCell ref="K71:L71"/>
    <mergeCell ref="M71:N71"/>
    <mergeCell ref="O71:P71"/>
    <mergeCell ref="Q71:R71"/>
    <mergeCell ref="U72:V72"/>
    <mergeCell ref="W72:X72"/>
    <mergeCell ref="Y72:Z72"/>
    <mergeCell ref="AA72:AB72"/>
    <mergeCell ref="AC72:AD72"/>
    <mergeCell ref="Y71:Z71"/>
    <mergeCell ref="AA71:AB71"/>
    <mergeCell ref="AC71:AD71"/>
    <mergeCell ref="U70:V70"/>
    <mergeCell ref="W70:X70"/>
    <mergeCell ref="AC40:AD40"/>
    <mergeCell ref="K45:L45"/>
    <mergeCell ref="M45:N45"/>
    <mergeCell ref="O45:P45"/>
    <mergeCell ref="Q45:R45"/>
    <mergeCell ref="S45:T45"/>
    <mergeCell ref="U45:V45"/>
    <mergeCell ref="W45:X45"/>
    <mergeCell ref="Y45:Z45"/>
    <mergeCell ref="AA45:AB45"/>
    <mergeCell ref="AC45:AD45"/>
    <mergeCell ref="AC35:AD35"/>
    <mergeCell ref="K40:L40"/>
    <mergeCell ref="M40:N40"/>
    <mergeCell ref="O40:P40"/>
    <mergeCell ref="Q40:R40"/>
    <mergeCell ref="S40:T40"/>
    <mergeCell ref="U39:V39"/>
    <mergeCell ref="W39:X39"/>
    <mergeCell ref="Y39:Z39"/>
    <mergeCell ref="AA39:AB39"/>
    <mergeCell ref="AC39:AD39"/>
    <mergeCell ref="U38:V38"/>
    <mergeCell ref="W38:X38"/>
    <mergeCell ref="Y38:Z38"/>
    <mergeCell ref="AA38:AB38"/>
    <mergeCell ref="AC38:AD38"/>
    <mergeCell ref="K39:L39"/>
    <mergeCell ref="M39:N39"/>
    <mergeCell ref="O39:P39"/>
    <mergeCell ref="Q39:R39"/>
    <mergeCell ref="U40:V40"/>
    <mergeCell ref="W40:X40"/>
    <mergeCell ref="Y40:Z40"/>
    <mergeCell ref="AA40:AB40"/>
    <mergeCell ref="AC28:AD28"/>
    <mergeCell ref="K35:L35"/>
    <mergeCell ref="M35:N35"/>
    <mergeCell ref="O35:P35"/>
    <mergeCell ref="Q35:R35"/>
    <mergeCell ref="S35:T35"/>
    <mergeCell ref="U34:V34"/>
    <mergeCell ref="W34:X34"/>
    <mergeCell ref="Y34:Z34"/>
    <mergeCell ref="AA34:AB34"/>
    <mergeCell ref="AC34:AD34"/>
    <mergeCell ref="U33:V33"/>
    <mergeCell ref="W33:X33"/>
    <mergeCell ref="Y33:Z33"/>
    <mergeCell ref="AA33:AB33"/>
    <mergeCell ref="AC33:AD33"/>
    <mergeCell ref="K34:L34"/>
    <mergeCell ref="M34:N34"/>
    <mergeCell ref="O34:P34"/>
    <mergeCell ref="Q34:R34"/>
    <mergeCell ref="U35:V35"/>
    <mergeCell ref="W35:X35"/>
    <mergeCell ref="Y35:Z35"/>
    <mergeCell ref="AA35:AB35"/>
    <mergeCell ref="K28:L28"/>
    <mergeCell ref="M28:N28"/>
    <mergeCell ref="O28:P28"/>
    <mergeCell ref="Q28:R28"/>
    <mergeCell ref="S28:T28"/>
    <mergeCell ref="U27:V27"/>
    <mergeCell ref="W27:X27"/>
    <mergeCell ref="Y27:Z27"/>
    <mergeCell ref="AA27:AB27"/>
    <mergeCell ref="K27:L27"/>
    <mergeCell ref="M27:N27"/>
    <mergeCell ref="O27:P27"/>
    <mergeCell ref="Q27:R27"/>
    <mergeCell ref="U28:V28"/>
    <mergeCell ref="W28:X28"/>
    <mergeCell ref="Y28:Z28"/>
    <mergeCell ref="AA28:AB28"/>
    <mergeCell ref="I20:J20"/>
    <mergeCell ref="K20:L20"/>
    <mergeCell ref="M20:N20"/>
    <mergeCell ref="O20:P20"/>
    <mergeCell ref="Q20:R20"/>
    <mergeCell ref="S20:T20"/>
    <mergeCell ref="K14:L14"/>
    <mergeCell ref="M14:N14"/>
    <mergeCell ref="O14:P14"/>
    <mergeCell ref="Q14:R14"/>
    <mergeCell ref="S14:T14"/>
    <mergeCell ref="I19:J19"/>
    <mergeCell ref="K19:L19"/>
    <mergeCell ref="M19:N19"/>
    <mergeCell ref="O19:P19"/>
    <mergeCell ref="Q19:R19"/>
    <mergeCell ref="S19:T19"/>
    <mergeCell ref="S18:T18"/>
    <mergeCell ref="AE6:AF6"/>
    <mergeCell ref="J7:AF7"/>
    <mergeCell ref="J9:AF9"/>
    <mergeCell ref="M12:N12"/>
    <mergeCell ref="O12:P12"/>
    <mergeCell ref="Q12:R12"/>
    <mergeCell ref="S12:T12"/>
    <mergeCell ref="U12:V12"/>
    <mergeCell ref="AA117:AB117"/>
    <mergeCell ref="AC117:AD117"/>
    <mergeCell ref="AE117:AF117"/>
    <mergeCell ref="AE116:AF116"/>
    <mergeCell ref="I117:J117"/>
    <mergeCell ref="K117:L117"/>
    <mergeCell ref="M117:N117"/>
    <mergeCell ref="O117:P117"/>
    <mergeCell ref="Q117:R117"/>
    <mergeCell ref="S117:T117"/>
    <mergeCell ref="U117:V117"/>
    <mergeCell ref="W117:X117"/>
    <mergeCell ref="Y117:Z117"/>
    <mergeCell ref="S116:T116"/>
    <mergeCell ref="U116:V116"/>
    <mergeCell ref="W116:X116"/>
    <mergeCell ref="AE115:AF115"/>
    <mergeCell ref="I116:J116"/>
    <mergeCell ref="K116:L116"/>
    <mergeCell ref="M116:N116"/>
    <mergeCell ref="O116:P116"/>
    <mergeCell ref="Q116:R116"/>
    <mergeCell ref="AA114:AB114"/>
    <mergeCell ref="AC114:AD114"/>
    <mergeCell ref="AE114:AF114"/>
    <mergeCell ref="I115:J115"/>
    <mergeCell ref="K115:L115"/>
    <mergeCell ref="M115:N115"/>
    <mergeCell ref="O115:P115"/>
    <mergeCell ref="Q115:R115"/>
    <mergeCell ref="S115:T115"/>
    <mergeCell ref="U115:V115"/>
    <mergeCell ref="I113:J113"/>
    <mergeCell ref="K113:L113"/>
    <mergeCell ref="M113:N113"/>
    <mergeCell ref="O113:P113"/>
    <mergeCell ref="Q113:R113"/>
    <mergeCell ref="AE113:AF113"/>
    <mergeCell ref="I114:J114"/>
    <mergeCell ref="K114:L114"/>
    <mergeCell ref="M114:N114"/>
    <mergeCell ref="O114:P114"/>
    <mergeCell ref="Q114:R114"/>
    <mergeCell ref="S114:T114"/>
    <mergeCell ref="U114:V114"/>
    <mergeCell ref="W114:X114"/>
    <mergeCell ref="Y114:Z114"/>
    <mergeCell ref="S113:T113"/>
    <mergeCell ref="U113:V113"/>
    <mergeCell ref="W113:X113"/>
    <mergeCell ref="Y113:Z113"/>
    <mergeCell ref="AA113:AB113"/>
    <mergeCell ref="AC113:AD113"/>
    <mergeCell ref="AA111:AB111"/>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I111:J111"/>
    <mergeCell ref="K111:L111"/>
    <mergeCell ref="M111:N111"/>
    <mergeCell ref="O111:P111"/>
    <mergeCell ref="Q111:R111"/>
    <mergeCell ref="S111:T111"/>
    <mergeCell ref="U111:V111"/>
    <mergeCell ref="W111:X111"/>
    <mergeCell ref="Y111:Z111"/>
    <mergeCell ref="AA109:AB109"/>
    <mergeCell ref="AC109:AD109"/>
    <mergeCell ref="AE109:AF109"/>
    <mergeCell ref="I110:J110"/>
    <mergeCell ref="K110:L110"/>
    <mergeCell ref="M110:N110"/>
    <mergeCell ref="O110:P110"/>
    <mergeCell ref="Q110:R110"/>
    <mergeCell ref="AE110:AF110"/>
    <mergeCell ref="S110:T110"/>
    <mergeCell ref="U110:V110"/>
    <mergeCell ref="W110:X110"/>
    <mergeCell ref="Y110:Z110"/>
    <mergeCell ref="AA110:AB110"/>
    <mergeCell ref="AC110:AD110"/>
    <mergeCell ref="I109:J109"/>
    <mergeCell ref="K109:L109"/>
    <mergeCell ref="M109:N109"/>
    <mergeCell ref="O109:P109"/>
    <mergeCell ref="Q109:R109"/>
    <mergeCell ref="S109:T109"/>
    <mergeCell ref="U109:V109"/>
    <mergeCell ref="W109:X109"/>
    <mergeCell ref="Y109:Z109"/>
    <mergeCell ref="AE107:AF107"/>
    <mergeCell ref="I108:J108"/>
    <mergeCell ref="K108:L108"/>
    <mergeCell ref="M108:N108"/>
    <mergeCell ref="O108:P108"/>
    <mergeCell ref="Q108:R108"/>
    <mergeCell ref="S108:T108"/>
    <mergeCell ref="U108:V108"/>
    <mergeCell ref="W108:X108"/>
    <mergeCell ref="Y108:Z108"/>
    <mergeCell ref="S107:T107"/>
    <mergeCell ref="U107:V107"/>
    <mergeCell ref="W107:X107"/>
    <mergeCell ref="Y107:Z107"/>
    <mergeCell ref="AA107:AB107"/>
    <mergeCell ref="AC107:AD107"/>
    <mergeCell ref="AA108:AB108"/>
    <mergeCell ref="AC108:AD108"/>
    <mergeCell ref="AE108:AF108"/>
    <mergeCell ref="I107:J107"/>
    <mergeCell ref="K107:L107"/>
    <mergeCell ref="M107:N107"/>
    <mergeCell ref="O107:P107"/>
    <mergeCell ref="Q107:R107"/>
    <mergeCell ref="U98:V98"/>
    <mergeCell ref="W98:X98"/>
    <mergeCell ref="Y98:Z98"/>
    <mergeCell ref="AA98:AB98"/>
    <mergeCell ref="U99:V99"/>
    <mergeCell ref="W99:X99"/>
    <mergeCell ref="Y99:Z99"/>
    <mergeCell ref="AA99:AB99"/>
    <mergeCell ref="K98:L98"/>
    <mergeCell ref="M98:N98"/>
    <mergeCell ref="O98:P98"/>
    <mergeCell ref="Q98:R98"/>
    <mergeCell ref="S98:T98"/>
    <mergeCell ref="K99:L99"/>
    <mergeCell ref="M99:N99"/>
    <mergeCell ref="O99:P99"/>
    <mergeCell ref="Q99:R99"/>
    <mergeCell ref="S99:T99"/>
    <mergeCell ref="AA95:AB95"/>
    <mergeCell ref="AC95:AD95"/>
    <mergeCell ref="K96:L96"/>
    <mergeCell ref="M96:N96"/>
    <mergeCell ref="O96:P96"/>
    <mergeCell ref="Q96:R96"/>
    <mergeCell ref="S96:T96"/>
    <mergeCell ref="AC106:AD106"/>
    <mergeCell ref="AE106:AF106"/>
    <mergeCell ref="AC98:AD98"/>
    <mergeCell ref="U97:V97"/>
    <mergeCell ref="W97:X97"/>
    <mergeCell ref="Y97:Z97"/>
    <mergeCell ref="AA97:AB97"/>
    <mergeCell ref="AC97:AD97"/>
    <mergeCell ref="U96:V96"/>
    <mergeCell ref="W96:X96"/>
    <mergeCell ref="Y96:Z96"/>
    <mergeCell ref="AA96:AB96"/>
    <mergeCell ref="AC96:AD96"/>
    <mergeCell ref="K97:L97"/>
    <mergeCell ref="M97:N97"/>
    <mergeCell ref="O97:P97"/>
    <mergeCell ref="Q97:R97"/>
    <mergeCell ref="K95:L95"/>
    <mergeCell ref="M95:N95"/>
    <mergeCell ref="O95:P95"/>
    <mergeCell ref="Q95:R95"/>
    <mergeCell ref="S95:T95"/>
    <mergeCell ref="S97:T97"/>
    <mergeCell ref="U95:V95"/>
    <mergeCell ref="W95:X95"/>
    <mergeCell ref="Y95:Z95"/>
    <mergeCell ref="AC93:AD93"/>
    <mergeCell ref="K94:L94"/>
    <mergeCell ref="M94:N94"/>
    <mergeCell ref="O94:P94"/>
    <mergeCell ref="Q94:R94"/>
    <mergeCell ref="S94:T94"/>
    <mergeCell ref="U94:V94"/>
    <mergeCell ref="W94:X94"/>
    <mergeCell ref="Y94:Z94"/>
    <mergeCell ref="AA94:AB94"/>
    <mergeCell ref="AC94:AD94"/>
    <mergeCell ref="K93:L93"/>
    <mergeCell ref="M93:N93"/>
    <mergeCell ref="O93:P93"/>
    <mergeCell ref="Q93:R93"/>
    <mergeCell ref="S93:T93"/>
    <mergeCell ref="U93:V93"/>
    <mergeCell ref="W93:X93"/>
    <mergeCell ref="Y93:Z93"/>
    <mergeCell ref="AA93:AB93"/>
    <mergeCell ref="AC91:AD91"/>
    <mergeCell ref="K92:L92"/>
    <mergeCell ref="M92:N92"/>
    <mergeCell ref="O92:P92"/>
    <mergeCell ref="Q92:R92"/>
    <mergeCell ref="S92:T92"/>
    <mergeCell ref="U92:V92"/>
    <mergeCell ref="W92:X92"/>
    <mergeCell ref="Y92:Z92"/>
    <mergeCell ref="AA92:AB92"/>
    <mergeCell ref="AC92:AD92"/>
    <mergeCell ref="K91:L91"/>
    <mergeCell ref="M91:N91"/>
    <mergeCell ref="O91:P91"/>
    <mergeCell ref="Q91:R91"/>
    <mergeCell ref="S91:T91"/>
    <mergeCell ref="U91:V91"/>
    <mergeCell ref="W91:X91"/>
    <mergeCell ref="Y91:Z91"/>
    <mergeCell ref="AA91:AB91"/>
    <mergeCell ref="AC89:AD89"/>
    <mergeCell ref="K90:L90"/>
    <mergeCell ref="M90:N90"/>
    <mergeCell ref="O90:P90"/>
    <mergeCell ref="Q90:R90"/>
    <mergeCell ref="S90:T90"/>
    <mergeCell ref="U90:V90"/>
    <mergeCell ref="W90:X90"/>
    <mergeCell ref="Y90:Z90"/>
    <mergeCell ref="AA90:AB90"/>
    <mergeCell ref="AC90:AD90"/>
    <mergeCell ref="K89:L89"/>
    <mergeCell ref="M89:N89"/>
    <mergeCell ref="O89:P89"/>
    <mergeCell ref="Q89:R89"/>
    <mergeCell ref="S89:T89"/>
    <mergeCell ref="U89:V89"/>
    <mergeCell ref="W89:X89"/>
    <mergeCell ref="Y89:Z89"/>
    <mergeCell ref="AA89:AB89"/>
    <mergeCell ref="AC87:AD87"/>
    <mergeCell ref="K88:L88"/>
    <mergeCell ref="M88:N88"/>
    <mergeCell ref="O88:P88"/>
    <mergeCell ref="Q88:R88"/>
    <mergeCell ref="S88:T88"/>
    <mergeCell ref="U88:V88"/>
    <mergeCell ref="W88:X88"/>
    <mergeCell ref="Y88:Z88"/>
    <mergeCell ref="AA88:AB88"/>
    <mergeCell ref="AC88:AD88"/>
    <mergeCell ref="K87:L87"/>
    <mergeCell ref="M87:N87"/>
    <mergeCell ref="O87:P87"/>
    <mergeCell ref="Q87:R87"/>
    <mergeCell ref="S87:T87"/>
    <mergeCell ref="U87:V87"/>
    <mergeCell ref="W87:X87"/>
    <mergeCell ref="Y87:Z87"/>
    <mergeCell ref="AA87:AB87"/>
    <mergeCell ref="AC85:AD85"/>
    <mergeCell ref="K86:L86"/>
    <mergeCell ref="M86:N86"/>
    <mergeCell ref="O86:P86"/>
    <mergeCell ref="Q86:R86"/>
    <mergeCell ref="S86:T86"/>
    <mergeCell ref="U86:V86"/>
    <mergeCell ref="W86:X86"/>
    <mergeCell ref="Y86:Z86"/>
    <mergeCell ref="AA86:AB86"/>
    <mergeCell ref="AC86:AD86"/>
    <mergeCell ref="K85:L85"/>
    <mergeCell ref="M85:N85"/>
    <mergeCell ref="O85:P85"/>
    <mergeCell ref="Q85:R85"/>
    <mergeCell ref="S85:T85"/>
    <mergeCell ref="U85:V85"/>
    <mergeCell ref="W85:X85"/>
    <mergeCell ref="Y85:Z85"/>
    <mergeCell ref="AA85:AB85"/>
    <mergeCell ref="AC83:AD83"/>
    <mergeCell ref="K84:L84"/>
    <mergeCell ref="M84:N84"/>
    <mergeCell ref="O84:P84"/>
    <mergeCell ref="Q84:R84"/>
    <mergeCell ref="S84:T84"/>
    <mergeCell ref="U84:V84"/>
    <mergeCell ref="W84:X84"/>
    <mergeCell ref="Y84:Z84"/>
    <mergeCell ref="AA84:AB84"/>
    <mergeCell ref="AC84:AD84"/>
    <mergeCell ref="K83:L83"/>
    <mergeCell ref="M83:N83"/>
    <mergeCell ref="O83:P83"/>
    <mergeCell ref="Q83:R83"/>
    <mergeCell ref="S83:T83"/>
    <mergeCell ref="U83:V83"/>
    <mergeCell ref="W83:X83"/>
    <mergeCell ref="Y83:Z83"/>
    <mergeCell ref="AA83:AB83"/>
    <mergeCell ref="AC81:AD81"/>
    <mergeCell ref="K82:L82"/>
    <mergeCell ref="M82:N82"/>
    <mergeCell ref="O82:P82"/>
    <mergeCell ref="Q82:R82"/>
    <mergeCell ref="S82:T82"/>
    <mergeCell ref="U82:V82"/>
    <mergeCell ref="W82:X82"/>
    <mergeCell ref="Y82:Z82"/>
    <mergeCell ref="AA82:AB82"/>
    <mergeCell ref="AC82:AD82"/>
    <mergeCell ref="K81:L81"/>
    <mergeCell ref="M81:N81"/>
    <mergeCell ref="O81:P81"/>
    <mergeCell ref="Q81:R81"/>
    <mergeCell ref="S81:T81"/>
    <mergeCell ref="U81:V81"/>
    <mergeCell ref="W81:X81"/>
    <mergeCell ref="Y81:Z81"/>
    <mergeCell ref="AA81:AB81"/>
    <mergeCell ref="AC79:AD79"/>
    <mergeCell ref="K80:L80"/>
    <mergeCell ref="M80:N80"/>
    <mergeCell ref="O80:P80"/>
    <mergeCell ref="Q80:R80"/>
    <mergeCell ref="S80:T80"/>
    <mergeCell ref="U80:V80"/>
    <mergeCell ref="W80:X80"/>
    <mergeCell ref="Y80:Z80"/>
    <mergeCell ref="AA80:AB80"/>
    <mergeCell ref="AC80:AD80"/>
    <mergeCell ref="K79:L79"/>
    <mergeCell ref="M79:N79"/>
    <mergeCell ref="O79:P79"/>
    <mergeCell ref="Q79:R79"/>
    <mergeCell ref="S79:T79"/>
    <mergeCell ref="U79:V79"/>
    <mergeCell ref="W79:X79"/>
    <mergeCell ref="Y79:Z79"/>
    <mergeCell ref="AA79:AB79"/>
    <mergeCell ref="U77:V77"/>
    <mergeCell ref="W77:X77"/>
    <mergeCell ref="Y77:Z77"/>
    <mergeCell ref="AA77:AB77"/>
    <mergeCell ref="AC77:AD77"/>
    <mergeCell ref="K78:L78"/>
    <mergeCell ref="M78:N78"/>
    <mergeCell ref="O78:P78"/>
    <mergeCell ref="Q78:R78"/>
    <mergeCell ref="S78:T78"/>
    <mergeCell ref="U78:V78"/>
    <mergeCell ref="W78:X78"/>
    <mergeCell ref="Y78:Z78"/>
    <mergeCell ref="AA78:AB78"/>
    <mergeCell ref="AC78:AD78"/>
    <mergeCell ref="K77:L77"/>
    <mergeCell ref="M77:N77"/>
    <mergeCell ref="O77:P77"/>
    <mergeCell ref="Q77:R77"/>
    <mergeCell ref="S77:T77"/>
    <mergeCell ref="K76:L76"/>
    <mergeCell ref="M76:N76"/>
    <mergeCell ref="O76:P76"/>
    <mergeCell ref="Q76:R76"/>
    <mergeCell ref="S76:T76"/>
    <mergeCell ref="AA69:AB69"/>
    <mergeCell ref="AC69:AD69"/>
    <mergeCell ref="K70:L70"/>
    <mergeCell ref="M70:N70"/>
    <mergeCell ref="O70:P70"/>
    <mergeCell ref="Q70:R70"/>
    <mergeCell ref="S70:T70"/>
    <mergeCell ref="U76:V76"/>
    <mergeCell ref="W76:X76"/>
    <mergeCell ref="Y76:Z76"/>
    <mergeCell ref="AA76:AB76"/>
    <mergeCell ref="AC76:AD76"/>
    <mergeCell ref="K72:L72"/>
    <mergeCell ref="M72:N72"/>
    <mergeCell ref="O72:P72"/>
    <mergeCell ref="Q72:R72"/>
    <mergeCell ref="S72:T72"/>
    <mergeCell ref="U71:V71"/>
    <mergeCell ref="W71:X71"/>
    <mergeCell ref="K69:L69"/>
    <mergeCell ref="M69:N69"/>
    <mergeCell ref="O69:P69"/>
    <mergeCell ref="Q69:R69"/>
    <mergeCell ref="S69:T69"/>
    <mergeCell ref="S71:T71"/>
    <mergeCell ref="U69:V69"/>
    <mergeCell ref="W69:X69"/>
    <mergeCell ref="Y69:Z69"/>
    <mergeCell ref="Y70:Z70"/>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3:AD53"/>
    <mergeCell ref="K54:L54"/>
    <mergeCell ref="M54:N54"/>
    <mergeCell ref="O54:P54"/>
    <mergeCell ref="Q54:R54"/>
    <mergeCell ref="S54:T54"/>
    <mergeCell ref="U54:V54"/>
    <mergeCell ref="W54:X54"/>
    <mergeCell ref="Y54:Z54"/>
    <mergeCell ref="AA54:AB54"/>
    <mergeCell ref="AC54:AD54"/>
    <mergeCell ref="K53:L53"/>
    <mergeCell ref="M53:N53"/>
    <mergeCell ref="O53:P53"/>
    <mergeCell ref="Q53:R53"/>
    <mergeCell ref="S53:T53"/>
    <mergeCell ref="U53:V53"/>
    <mergeCell ref="W53:X53"/>
    <mergeCell ref="Y53:Z53"/>
    <mergeCell ref="AA53:AB53"/>
    <mergeCell ref="AC51:AD51"/>
    <mergeCell ref="K52:L52"/>
    <mergeCell ref="M52:N52"/>
    <mergeCell ref="O52:P52"/>
    <mergeCell ref="Q52:R52"/>
    <mergeCell ref="S52:T52"/>
    <mergeCell ref="U52:V52"/>
    <mergeCell ref="W52:X52"/>
    <mergeCell ref="Y52:Z52"/>
    <mergeCell ref="AA52:AB52"/>
    <mergeCell ref="AC52:AD52"/>
    <mergeCell ref="K51:L51"/>
    <mergeCell ref="M51:N51"/>
    <mergeCell ref="O51:P51"/>
    <mergeCell ref="Q51:R51"/>
    <mergeCell ref="S51:T51"/>
    <mergeCell ref="U51:V51"/>
    <mergeCell ref="W51:X51"/>
    <mergeCell ref="Y51:Z51"/>
    <mergeCell ref="AA51:AB51"/>
    <mergeCell ref="U49:V49"/>
    <mergeCell ref="W49:X49"/>
    <mergeCell ref="Y49:Z49"/>
    <mergeCell ref="AA49:AB49"/>
    <mergeCell ref="AC49:AD49"/>
    <mergeCell ref="K50:L50"/>
    <mergeCell ref="M50:N50"/>
    <mergeCell ref="O50:P50"/>
    <mergeCell ref="Q50:R50"/>
    <mergeCell ref="S50:T50"/>
    <mergeCell ref="K49:L49"/>
    <mergeCell ref="M49:N49"/>
    <mergeCell ref="O49:P49"/>
    <mergeCell ref="Q49:R49"/>
    <mergeCell ref="S49:T49"/>
    <mergeCell ref="U50:V50"/>
    <mergeCell ref="W50:X50"/>
    <mergeCell ref="Y50:Z50"/>
    <mergeCell ref="AA50:AB50"/>
    <mergeCell ref="AC50:AD50"/>
    <mergeCell ref="S39:T39"/>
    <mergeCell ref="U37:V37"/>
    <mergeCell ref="W37:X37"/>
    <mergeCell ref="Y37:Z37"/>
    <mergeCell ref="AA37:AB37"/>
    <mergeCell ref="AC37:AD37"/>
    <mergeCell ref="K38:L38"/>
    <mergeCell ref="M38:N38"/>
    <mergeCell ref="O38:P38"/>
    <mergeCell ref="Q38:R38"/>
    <mergeCell ref="S38:T38"/>
    <mergeCell ref="K37:L37"/>
    <mergeCell ref="M37:N37"/>
    <mergeCell ref="O37:P37"/>
    <mergeCell ref="Q37:R37"/>
    <mergeCell ref="S37:T37"/>
    <mergeCell ref="S34:T34"/>
    <mergeCell ref="U32:V32"/>
    <mergeCell ref="W32:X32"/>
    <mergeCell ref="Y32:Z32"/>
    <mergeCell ref="AA32:AB32"/>
    <mergeCell ref="AC32:AD32"/>
    <mergeCell ref="K33:L33"/>
    <mergeCell ref="M33:N33"/>
    <mergeCell ref="O33:P33"/>
    <mergeCell ref="Q33:R33"/>
    <mergeCell ref="S33:T33"/>
    <mergeCell ref="U31:V31"/>
    <mergeCell ref="W31:X31"/>
    <mergeCell ref="Y31:Z31"/>
    <mergeCell ref="AA31:AB31"/>
    <mergeCell ref="AC31:AD31"/>
    <mergeCell ref="K32:L32"/>
    <mergeCell ref="M32:N32"/>
    <mergeCell ref="O32:P32"/>
    <mergeCell ref="Q32:R32"/>
    <mergeCell ref="S32:T32"/>
    <mergeCell ref="K31:L31"/>
    <mergeCell ref="M31:N31"/>
    <mergeCell ref="O31:P31"/>
    <mergeCell ref="Q31:R31"/>
    <mergeCell ref="S31:T31"/>
    <mergeCell ref="K26:L26"/>
    <mergeCell ref="M26:N26"/>
    <mergeCell ref="O26:P26"/>
    <mergeCell ref="Q26:R26"/>
    <mergeCell ref="S26:T26"/>
    <mergeCell ref="K25:L25"/>
    <mergeCell ref="M25:N25"/>
    <mergeCell ref="O25:P25"/>
    <mergeCell ref="Q25:R25"/>
    <mergeCell ref="S25:T25"/>
    <mergeCell ref="U19:V19"/>
    <mergeCell ref="W19:X19"/>
    <mergeCell ref="Y19:Z19"/>
    <mergeCell ref="AA19:AB19"/>
    <mergeCell ref="AC19:AD19"/>
    <mergeCell ref="S27:T27"/>
    <mergeCell ref="U25:V25"/>
    <mergeCell ref="W25:X25"/>
    <mergeCell ref="Y25:Z25"/>
    <mergeCell ref="AA25:AB25"/>
    <mergeCell ref="AC25:AD25"/>
    <mergeCell ref="U20:V20"/>
    <mergeCell ref="W20:X20"/>
    <mergeCell ref="Y20:Z20"/>
    <mergeCell ref="AA20:AB20"/>
    <mergeCell ref="AC20:AD20"/>
    <mergeCell ref="AC27:AD27"/>
    <mergeCell ref="U26:V26"/>
    <mergeCell ref="W26:X26"/>
    <mergeCell ref="Y26:Z26"/>
    <mergeCell ref="AA26:AB26"/>
    <mergeCell ref="AC26:AD26"/>
    <mergeCell ref="U17:V17"/>
    <mergeCell ref="W17:X17"/>
    <mergeCell ref="Y17:Z17"/>
    <mergeCell ref="AA17:AB17"/>
    <mergeCell ref="AC17:AD17"/>
    <mergeCell ref="I18:J18"/>
    <mergeCell ref="K18:L18"/>
    <mergeCell ref="M18:N18"/>
    <mergeCell ref="O18:P18"/>
    <mergeCell ref="Q18:R18"/>
    <mergeCell ref="I17:J17"/>
    <mergeCell ref="K17:L17"/>
    <mergeCell ref="M17:N17"/>
    <mergeCell ref="O17:P17"/>
    <mergeCell ref="Q17:R17"/>
    <mergeCell ref="S17:T17"/>
    <mergeCell ref="U18:V18"/>
    <mergeCell ref="W18:X18"/>
    <mergeCell ref="Y18:Z18"/>
    <mergeCell ref="AA18:AB18"/>
    <mergeCell ref="AC18:AD18"/>
    <mergeCell ref="W13:X13"/>
    <mergeCell ref="Y13:Z13"/>
    <mergeCell ref="AA13:AB13"/>
    <mergeCell ref="AC13:AD13"/>
    <mergeCell ref="I16:J16"/>
    <mergeCell ref="K13:L13"/>
    <mergeCell ref="M13:N13"/>
    <mergeCell ref="O13:P13"/>
    <mergeCell ref="Q13:R13"/>
    <mergeCell ref="S13:T13"/>
    <mergeCell ref="U13:V13"/>
    <mergeCell ref="W14:X14"/>
    <mergeCell ref="Y14:Z14"/>
    <mergeCell ref="AA14:AB14"/>
    <mergeCell ref="AC14:AD14"/>
    <mergeCell ref="U14:V14"/>
    <mergeCell ref="U11:V11"/>
    <mergeCell ref="W11:X11"/>
    <mergeCell ref="Y11:Z11"/>
    <mergeCell ref="AA11:AB11"/>
    <mergeCell ref="AC11:AD11"/>
    <mergeCell ref="K12:L12"/>
    <mergeCell ref="W12:X12"/>
    <mergeCell ref="Y12:Z12"/>
    <mergeCell ref="AA12:AB12"/>
    <mergeCell ref="AC12:AD12"/>
    <mergeCell ref="K11:L11"/>
    <mergeCell ref="M11:N11"/>
    <mergeCell ref="O11:P11"/>
    <mergeCell ref="Q11:R11"/>
    <mergeCell ref="S11:T11"/>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2" manualBreakCount="2">
    <brk id="41" max="16383" man="1"/>
    <brk id="1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V1821"/>
  <sheetViews>
    <sheetView showGridLines="0" topLeftCell="A949" workbookViewId="0">
      <selection activeCell="D972" sqref="D972:F972"/>
    </sheetView>
  </sheetViews>
  <sheetFormatPr baseColWidth="10" defaultColWidth="3.6640625" defaultRowHeight="10.5"/>
  <sheetData>
    <row r="1" spans="1:100">
      <c r="A1" s="431" t="s">
        <v>421</v>
      </c>
    </row>
    <row r="3" spans="1:100" ht="18">
      <c r="B3" s="528" t="s">
        <v>269</v>
      </c>
    </row>
    <row r="4" spans="1:100" ht="14.25">
      <c r="B4" s="527" t="s">
        <v>454</v>
      </c>
    </row>
    <row r="5" spans="1:100" ht="14.25">
      <c r="B5" s="527" t="s">
        <v>272</v>
      </c>
    </row>
    <row r="6" spans="1:100" ht="14.25">
      <c r="B6" s="527" t="s">
        <v>276</v>
      </c>
    </row>
    <row r="8" spans="1:100" s="432" customFormat="1" ht="7.5" customHeight="1"/>
    <row r="9" spans="1:100" s="432" customFormat="1" ht="22.5" customHeight="1" collapsed="1">
      <c r="B9" s="510" t="s">
        <v>240</v>
      </c>
      <c r="C9" s="433"/>
      <c r="D9" s="434"/>
      <c r="E9" s="434"/>
      <c r="F9" s="435"/>
      <c r="G9" s="434"/>
      <c r="H9" s="434"/>
      <c r="I9" s="434"/>
      <c r="J9" s="434"/>
      <c r="K9" s="434"/>
      <c r="L9" s="434"/>
      <c r="M9" s="434"/>
      <c r="N9" s="434"/>
      <c r="O9" s="434"/>
      <c r="P9" s="434"/>
      <c r="Q9" s="434"/>
      <c r="R9" s="434"/>
      <c r="S9" s="434"/>
      <c r="T9" s="434"/>
      <c r="U9" s="434"/>
      <c r="V9" s="434"/>
      <c r="W9" s="434"/>
      <c r="X9" s="434"/>
      <c r="Y9" s="434"/>
      <c r="Z9" s="434"/>
      <c r="AA9" s="434"/>
      <c r="AB9" s="434"/>
      <c r="AC9" s="436"/>
      <c r="AD9" s="434"/>
      <c r="AE9" s="434"/>
      <c r="AF9" s="511" t="s">
        <v>179</v>
      </c>
      <c r="AG9" s="437"/>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row>
    <row r="10" spans="1:100" s="432" customFormat="1" ht="8.25" customHeight="1" thickBot="1">
      <c r="B10" s="512"/>
      <c r="C10" s="513"/>
      <c r="D10" s="513"/>
      <c r="E10" s="513"/>
      <c r="F10" s="514"/>
      <c r="G10" s="515"/>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6"/>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row>
    <row r="11" spans="1:100" s="432" customFormat="1" ht="15" customHeight="1" thickTop="1" thickBot="1">
      <c r="B11" s="517"/>
      <c r="C11" s="17"/>
      <c r="D11" s="17"/>
      <c r="E11" s="17"/>
      <c r="F11" s="475" t="s">
        <v>52</v>
      </c>
      <c r="G11" s="45"/>
      <c r="H11" s="45"/>
      <c r="I11" s="439"/>
      <c r="J11" s="440" t="s">
        <v>92</v>
      </c>
      <c r="K11" s="441" t="s">
        <v>304</v>
      </c>
      <c r="L11" s="442"/>
      <c r="M11" s="443"/>
      <c r="N11" s="597" t="s">
        <v>305</v>
      </c>
      <c r="O11" s="597"/>
      <c r="P11" s="597"/>
      <c r="Q11" s="597"/>
      <c r="R11" s="597"/>
      <c r="S11" s="597"/>
      <c r="T11" s="597"/>
      <c r="U11" s="597"/>
      <c r="V11" s="597"/>
      <c r="W11" s="597"/>
      <c r="X11" s="597"/>
      <c r="Y11" s="597"/>
      <c r="Z11" s="597"/>
      <c r="AA11" s="597"/>
      <c r="AB11" s="598"/>
      <c r="AC11" s="446"/>
      <c r="AD11" s="447" t="s">
        <v>67</v>
      </c>
      <c r="AE11" s="894">
        <v>2013</v>
      </c>
      <c r="AF11" s="895"/>
      <c r="AG11" s="51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8"/>
      <c r="CA11" s="438"/>
      <c r="CB11" s="438"/>
      <c r="CC11" s="438"/>
      <c r="CD11" s="438"/>
      <c r="CE11" s="438"/>
      <c r="CF11" s="438"/>
      <c r="CG11" s="438"/>
      <c r="CH11" s="438"/>
      <c r="CI11" s="438"/>
      <c r="CJ11" s="438"/>
      <c r="CK11" s="438"/>
      <c r="CL11" s="438"/>
      <c r="CM11" s="438"/>
      <c r="CN11" s="438"/>
      <c r="CO11" s="438"/>
      <c r="CP11" s="438"/>
      <c r="CQ11" s="438"/>
      <c r="CR11" s="438"/>
      <c r="CS11" s="438"/>
      <c r="CT11" s="438"/>
      <c r="CU11" s="438"/>
      <c r="CV11" s="438"/>
    </row>
    <row r="12" spans="1:100" s="448" customFormat="1" ht="15" customHeight="1" thickTop="1">
      <c r="A12" s="432"/>
      <c r="B12" s="517"/>
      <c r="C12" s="17"/>
      <c r="D12" s="17"/>
      <c r="E12" s="17"/>
      <c r="F12" s="475" t="s">
        <v>180</v>
      </c>
      <c r="G12" s="45"/>
      <c r="H12" s="45"/>
      <c r="I12" s="439"/>
      <c r="J12" s="896" t="s">
        <v>306</v>
      </c>
      <c r="K12" s="897" t="s">
        <v>305</v>
      </c>
      <c r="L12" s="897" t="s">
        <v>305</v>
      </c>
      <c r="M12" s="897" t="s">
        <v>305</v>
      </c>
      <c r="N12" s="897" t="s">
        <v>305</v>
      </c>
      <c r="O12" s="897" t="s">
        <v>305</v>
      </c>
      <c r="P12" s="897" t="s">
        <v>305</v>
      </c>
      <c r="Q12" s="897" t="s">
        <v>305</v>
      </c>
      <c r="R12" s="897" t="s">
        <v>305</v>
      </c>
      <c r="S12" s="897" t="s">
        <v>305</v>
      </c>
      <c r="T12" s="897" t="s">
        <v>305</v>
      </c>
      <c r="U12" s="897" t="s">
        <v>305</v>
      </c>
      <c r="V12" s="897" t="s">
        <v>305</v>
      </c>
      <c r="W12" s="897" t="s">
        <v>305</v>
      </c>
      <c r="X12" s="897" t="s">
        <v>305</v>
      </c>
      <c r="Y12" s="897" t="s">
        <v>305</v>
      </c>
      <c r="Z12" s="897" t="s">
        <v>305</v>
      </c>
      <c r="AA12" s="897" t="s">
        <v>305</v>
      </c>
      <c r="AB12" s="897" t="s">
        <v>305</v>
      </c>
      <c r="AC12" s="897" t="s">
        <v>305</v>
      </c>
      <c r="AD12" s="897" t="s">
        <v>305</v>
      </c>
      <c r="AE12" s="897" t="s">
        <v>305</v>
      </c>
      <c r="AF12" s="898" t="s">
        <v>305</v>
      </c>
      <c r="AG12" s="518"/>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row>
    <row r="13" spans="1:100" s="448" customFormat="1" ht="4.5" customHeight="1">
      <c r="A13" s="432"/>
      <c r="B13" s="517"/>
      <c r="C13" s="45"/>
      <c r="D13" s="45"/>
      <c r="E13" s="45"/>
      <c r="F13" s="45"/>
      <c r="G13" s="45"/>
      <c r="H13" s="45"/>
      <c r="I13" s="45"/>
      <c r="J13" s="17"/>
      <c r="K13" s="17"/>
      <c r="L13" s="17"/>
      <c r="M13" s="17"/>
      <c r="N13" s="17"/>
      <c r="O13" s="17"/>
      <c r="P13" s="17"/>
      <c r="Q13" s="17"/>
      <c r="R13" s="17"/>
      <c r="S13" s="17"/>
      <c r="T13" s="17"/>
      <c r="U13" s="17"/>
      <c r="V13" s="17"/>
      <c r="W13" s="17"/>
      <c r="X13" s="17"/>
      <c r="Y13" s="17"/>
      <c r="Z13" s="17"/>
      <c r="AA13" s="17"/>
      <c r="AB13" s="17"/>
      <c r="AC13" s="17"/>
      <c r="AD13" s="17"/>
      <c r="AE13" s="45"/>
      <c r="AF13" s="17"/>
      <c r="AG13" s="518"/>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49"/>
      <c r="CC13" s="449"/>
      <c r="CD13" s="449"/>
      <c r="CE13" s="449"/>
      <c r="CF13" s="449"/>
      <c r="CG13" s="449"/>
      <c r="CH13" s="449"/>
      <c r="CI13" s="449"/>
      <c r="CJ13" s="449"/>
      <c r="CK13" s="449"/>
      <c r="CL13" s="449"/>
      <c r="CM13" s="449"/>
      <c r="CN13" s="449"/>
      <c r="CO13" s="449"/>
      <c r="CP13" s="449"/>
      <c r="CQ13" s="449"/>
      <c r="CR13" s="449"/>
      <c r="CS13" s="449"/>
      <c r="CT13" s="449"/>
      <c r="CU13" s="449"/>
      <c r="CV13" s="449"/>
    </row>
    <row r="14" spans="1:100" s="448" customFormat="1" ht="15" customHeight="1">
      <c r="A14" s="432"/>
      <c r="B14" s="517"/>
      <c r="C14" s="17"/>
      <c r="D14" s="450" t="s">
        <v>181</v>
      </c>
      <c r="E14" s="45"/>
      <c r="F14" s="45"/>
      <c r="G14" s="451"/>
      <c r="H14" s="451"/>
      <c r="I14" s="452"/>
      <c r="J14" s="896" t="s">
        <v>154</v>
      </c>
      <c r="K14" s="897"/>
      <c r="L14" s="897"/>
      <c r="M14" s="897"/>
      <c r="N14" s="897"/>
      <c r="O14" s="897"/>
      <c r="P14" s="897"/>
      <c r="Q14" s="897"/>
      <c r="R14" s="897"/>
      <c r="S14" s="897"/>
      <c r="T14" s="897"/>
      <c r="U14" s="897"/>
      <c r="V14" s="897"/>
      <c r="W14" s="897"/>
      <c r="X14" s="897"/>
      <c r="Y14" s="897"/>
      <c r="Z14" s="897"/>
      <c r="AA14" s="897"/>
      <c r="AB14" s="897"/>
      <c r="AC14" s="897"/>
      <c r="AD14" s="897"/>
      <c r="AE14" s="897"/>
      <c r="AF14" s="898"/>
      <c r="AG14" s="518"/>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row>
    <row r="15" spans="1:100" s="448" customFormat="1" ht="4.5" customHeight="1">
      <c r="A15" s="432"/>
      <c r="B15" s="517"/>
      <c r="C15" s="17"/>
      <c r="D15" s="17"/>
      <c r="E15" s="45"/>
      <c r="F15" s="45"/>
      <c r="G15" s="45"/>
      <c r="H15" s="45"/>
      <c r="I15" s="45"/>
      <c r="J15" s="45"/>
      <c r="K15" s="17"/>
      <c r="L15" s="17"/>
      <c r="M15" s="17"/>
      <c r="N15" s="17"/>
      <c r="O15" s="17"/>
      <c r="P15" s="17"/>
      <c r="Q15" s="17"/>
      <c r="R15" s="17"/>
      <c r="S15" s="17"/>
      <c r="T15" s="17"/>
      <c r="U15" s="17"/>
      <c r="V15" s="17"/>
      <c r="W15" s="17"/>
      <c r="X15" s="17"/>
      <c r="Y15" s="17"/>
      <c r="Z15" s="17"/>
      <c r="AA15" s="17"/>
      <c r="AB15" s="17"/>
      <c r="AC15" s="17"/>
      <c r="AD15" s="17"/>
      <c r="AE15" s="17"/>
      <c r="AF15" s="17"/>
      <c r="AG15" s="518"/>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row>
    <row r="16" spans="1:100" s="448" customFormat="1" ht="15">
      <c r="A16" s="432"/>
      <c r="B16" s="517"/>
      <c r="C16" s="17"/>
      <c r="D16" s="45"/>
      <c r="E16" s="17"/>
      <c r="F16" s="17"/>
      <c r="G16" s="17"/>
      <c r="H16" s="17"/>
      <c r="I16" s="17"/>
      <c r="J16" s="17"/>
      <c r="K16" s="778">
        <v>1</v>
      </c>
      <c r="L16" s="778"/>
      <c r="M16" s="778">
        <v>2</v>
      </c>
      <c r="N16" s="778"/>
      <c r="O16" s="778">
        <v>3</v>
      </c>
      <c r="P16" s="778"/>
      <c r="Q16" s="778">
        <v>4</v>
      </c>
      <c r="R16" s="778"/>
      <c r="S16" s="778">
        <v>5</v>
      </c>
      <c r="T16" s="778"/>
      <c r="U16" s="778">
        <v>6</v>
      </c>
      <c r="V16" s="778"/>
      <c r="W16" s="778">
        <v>7</v>
      </c>
      <c r="X16" s="778"/>
      <c r="Y16" s="778">
        <v>8</v>
      </c>
      <c r="Z16" s="778"/>
      <c r="AA16" s="778">
        <v>9</v>
      </c>
      <c r="AB16" s="778"/>
      <c r="AC16" s="778">
        <v>10</v>
      </c>
      <c r="AD16" s="778"/>
      <c r="AE16" s="17"/>
      <c r="AF16" s="17"/>
      <c r="AG16" s="518"/>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row>
    <row r="17" spans="1:100" s="448" customFormat="1" ht="32.25" customHeight="1">
      <c r="A17" s="432"/>
      <c r="B17" s="517"/>
      <c r="C17" s="45"/>
      <c r="D17" s="45" t="s">
        <v>182</v>
      </c>
      <c r="E17" s="45"/>
      <c r="F17" s="45"/>
      <c r="G17" s="45"/>
      <c r="H17" s="45"/>
      <c r="I17" s="45"/>
      <c r="J17" s="45"/>
      <c r="K17" s="892" t="s">
        <v>307</v>
      </c>
      <c r="L17" s="893"/>
      <c r="M17" s="892" t="s">
        <v>308</v>
      </c>
      <c r="N17" s="893"/>
      <c r="O17" s="892" t="s">
        <v>309</v>
      </c>
      <c r="P17" s="893"/>
      <c r="Q17" s="892" t="s">
        <v>310</v>
      </c>
      <c r="R17" s="893"/>
      <c r="S17" s="892" t="s">
        <v>311</v>
      </c>
      <c r="T17" s="893"/>
      <c r="U17" s="892" t="s">
        <v>312</v>
      </c>
      <c r="V17" s="893"/>
      <c r="W17" s="892" t="s">
        <v>154</v>
      </c>
      <c r="X17" s="893"/>
      <c r="Y17" s="892" t="s">
        <v>154</v>
      </c>
      <c r="Z17" s="893"/>
      <c r="AA17" s="892" t="s">
        <v>154</v>
      </c>
      <c r="AB17" s="893"/>
      <c r="AC17" s="892" t="s">
        <v>154</v>
      </c>
      <c r="AD17" s="893"/>
      <c r="AE17" s="45"/>
      <c r="AF17" s="17"/>
      <c r="AG17" s="518"/>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row>
    <row r="18" spans="1:100" s="448" customFormat="1" ht="18.75" customHeight="1">
      <c r="A18" s="432"/>
      <c r="B18" s="517"/>
      <c r="C18" s="45"/>
      <c r="D18" s="45"/>
      <c r="E18" s="45" t="s">
        <v>183</v>
      </c>
      <c r="F18" s="45"/>
      <c r="G18" s="45"/>
      <c r="H18" s="45"/>
      <c r="I18" s="45"/>
      <c r="J18" s="45"/>
      <c r="K18" s="892" t="s">
        <v>154</v>
      </c>
      <c r="L18" s="893"/>
      <c r="M18" s="892" t="s">
        <v>154</v>
      </c>
      <c r="N18" s="893"/>
      <c r="O18" s="892" t="s">
        <v>154</v>
      </c>
      <c r="P18" s="893"/>
      <c r="Q18" s="892" t="s">
        <v>154</v>
      </c>
      <c r="R18" s="893"/>
      <c r="S18" s="892" t="s">
        <v>154</v>
      </c>
      <c r="T18" s="893"/>
      <c r="U18" s="892" t="s">
        <v>154</v>
      </c>
      <c r="V18" s="893"/>
      <c r="W18" s="892" t="s">
        <v>154</v>
      </c>
      <c r="X18" s="893"/>
      <c r="Y18" s="892" t="s">
        <v>154</v>
      </c>
      <c r="Z18" s="893"/>
      <c r="AA18" s="892" t="s">
        <v>154</v>
      </c>
      <c r="AB18" s="893"/>
      <c r="AC18" s="892" t="s">
        <v>154</v>
      </c>
      <c r="AD18" s="893"/>
      <c r="AE18" s="45"/>
      <c r="AF18" s="17"/>
      <c r="AG18" s="518"/>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row>
    <row r="19" spans="1:100" s="448" customFormat="1" ht="21" customHeight="1">
      <c r="A19" s="432"/>
      <c r="B19" s="517"/>
      <c r="C19" s="45"/>
      <c r="D19" s="45"/>
      <c r="E19" s="45" t="s">
        <v>184</v>
      </c>
      <c r="F19" s="45"/>
      <c r="G19" s="45"/>
      <c r="H19" s="45"/>
      <c r="I19" s="45"/>
      <c r="J19" s="45"/>
      <c r="K19" s="783" t="s">
        <v>154</v>
      </c>
      <c r="L19" s="784"/>
      <c r="M19" s="783" t="s">
        <v>154</v>
      </c>
      <c r="N19" s="784"/>
      <c r="O19" s="783" t="s">
        <v>154</v>
      </c>
      <c r="P19" s="784"/>
      <c r="Q19" s="783" t="s">
        <v>154</v>
      </c>
      <c r="R19" s="784"/>
      <c r="S19" s="783" t="s">
        <v>154</v>
      </c>
      <c r="T19" s="784"/>
      <c r="U19" s="783" t="s">
        <v>154</v>
      </c>
      <c r="V19" s="784"/>
      <c r="W19" s="783" t="s">
        <v>154</v>
      </c>
      <c r="X19" s="784"/>
      <c r="Y19" s="783" t="s">
        <v>154</v>
      </c>
      <c r="Z19" s="784"/>
      <c r="AA19" s="783" t="s">
        <v>154</v>
      </c>
      <c r="AB19" s="784"/>
      <c r="AC19" s="783" t="s">
        <v>154</v>
      </c>
      <c r="AD19" s="784"/>
      <c r="AE19" s="45"/>
      <c r="AF19" s="17"/>
      <c r="AG19" s="518"/>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49"/>
    </row>
    <row r="20" spans="1:100" s="448" customFormat="1" ht="6.75" customHeight="1">
      <c r="A20" s="432"/>
      <c r="B20" s="5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18"/>
      <c r="AI20" s="449"/>
      <c r="AJ20" s="449"/>
      <c r="AK20" s="449"/>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49"/>
    </row>
    <row r="21" spans="1:100" s="448" customFormat="1" ht="15" customHeight="1">
      <c r="A21" s="432"/>
      <c r="B21" s="517"/>
      <c r="C21" s="476" t="s">
        <v>185</v>
      </c>
      <c r="D21" s="17"/>
      <c r="E21" s="17"/>
      <c r="F21" s="17"/>
      <c r="G21" s="17"/>
      <c r="H21" s="17"/>
      <c r="I21" s="781" t="s">
        <v>131</v>
      </c>
      <c r="J21" s="782"/>
      <c r="K21" s="17"/>
      <c r="L21" s="17"/>
      <c r="M21" s="17"/>
      <c r="N21" s="17"/>
      <c r="O21" s="17"/>
      <c r="P21" s="17"/>
      <c r="Q21" s="17"/>
      <c r="R21" s="17"/>
      <c r="S21" s="17"/>
      <c r="T21" s="17"/>
      <c r="U21" s="17"/>
      <c r="V21" s="17"/>
      <c r="W21" s="17"/>
      <c r="X21" s="17"/>
      <c r="Y21" s="17"/>
      <c r="Z21" s="17"/>
      <c r="AA21" s="17"/>
      <c r="AB21" s="17"/>
      <c r="AC21" s="17"/>
      <c r="AD21" s="477"/>
      <c r="AE21" s="17"/>
      <c r="AF21" s="17"/>
      <c r="AG21" s="518"/>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49"/>
    </row>
    <row r="22" spans="1:100" s="448" customFormat="1" ht="12" customHeight="1">
      <c r="A22" s="432"/>
      <c r="B22" s="517"/>
      <c r="C22" s="45"/>
      <c r="D22" s="478" t="s">
        <v>164</v>
      </c>
      <c r="E22" s="45"/>
      <c r="F22" s="45"/>
      <c r="G22" s="45"/>
      <c r="H22" s="45"/>
      <c r="I22" s="889">
        <v>120665.29764258795</v>
      </c>
      <c r="J22" s="890">
        <v>0</v>
      </c>
      <c r="K22" s="891">
        <v>13777.069808746535</v>
      </c>
      <c r="L22" s="888">
        <v>0</v>
      </c>
      <c r="M22" s="887">
        <v>42648.819148357303</v>
      </c>
      <c r="N22" s="888">
        <v>0</v>
      </c>
      <c r="O22" s="887">
        <v>4559.0180950444819</v>
      </c>
      <c r="P22" s="888">
        <v>0</v>
      </c>
      <c r="Q22" s="887">
        <v>6876.5230749996508</v>
      </c>
      <c r="R22" s="888">
        <v>0</v>
      </c>
      <c r="S22" s="887">
        <v>41197.143283473066</v>
      </c>
      <c r="T22" s="888">
        <v>0</v>
      </c>
      <c r="U22" s="887">
        <v>11606.724231966909</v>
      </c>
      <c r="V22" s="888">
        <v>0</v>
      </c>
      <c r="W22" s="887">
        <v>0</v>
      </c>
      <c r="X22" s="888">
        <v>0</v>
      </c>
      <c r="Y22" s="887">
        <v>0</v>
      </c>
      <c r="Z22" s="888">
        <v>0</v>
      </c>
      <c r="AA22" s="887">
        <v>0</v>
      </c>
      <c r="AB22" s="888">
        <v>0</v>
      </c>
      <c r="AC22" s="887">
        <v>0</v>
      </c>
      <c r="AD22" s="888">
        <v>0</v>
      </c>
      <c r="AE22" s="17" t="s">
        <v>313</v>
      </c>
      <c r="AF22" s="17"/>
      <c r="AG22" s="518"/>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c r="CN22" s="449"/>
      <c r="CO22" s="449"/>
      <c r="CP22" s="449"/>
      <c r="CQ22" s="449"/>
      <c r="CR22" s="449"/>
      <c r="CS22" s="449"/>
      <c r="CT22" s="449"/>
      <c r="CU22" s="449"/>
      <c r="CV22" s="449"/>
    </row>
    <row r="23" spans="1:100" s="448" customFormat="1" ht="12" customHeight="1">
      <c r="A23" s="432"/>
      <c r="B23" s="517"/>
      <c r="C23" s="45"/>
      <c r="D23" s="478" t="s">
        <v>165</v>
      </c>
      <c r="E23" s="45"/>
      <c r="F23" s="45"/>
      <c r="G23" s="45"/>
      <c r="H23" s="45"/>
      <c r="I23" s="889">
        <v>282749.22510717431</v>
      </c>
      <c r="J23" s="890">
        <v>0</v>
      </c>
      <c r="K23" s="891">
        <v>21012.684363246954</v>
      </c>
      <c r="L23" s="888">
        <v>0</v>
      </c>
      <c r="M23" s="887">
        <v>45127.938406840876</v>
      </c>
      <c r="N23" s="888">
        <v>0</v>
      </c>
      <c r="O23" s="887">
        <v>59778.584279621988</v>
      </c>
      <c r="P23" s="888">
        <v>0</v>
      </c>
      <c r="Q23" s="887">
        <v>70888.762252134489</v>
      </c>
      <c r="R23" s="888">
        <v>0</v>
      </c>
      <c r="S23" s="887">
        <v>37133.750893434539</v>
      </c>
      <c r="T23" s="888">
        <v>0</v>
      </c>
      <c r="U23" s="887">
        <v>48807.504911895456</v>
      </c>
      <c r="V23" s="888">
        <v>0</v>
      </c>
      <c r="W23" s="887">
        <v>0</v>
      </c>
      <c r="X23" s="888">
        <v>0</v>
      </c>
      <c r="Y23" s="887">
        <v>0</v>
      </c>
      <c r="Z23" s="888">
        <v>0</v>
      </c>
      <c r="AA23" s="887">
        <v>0</v>
      </c>
      <c r="AB23" s="888">
        <v>0</v>
      </c>
      <c r="AC23" s="887">
        <v>0</v>
      </c>
      <c r="AD23" s="888">
        <v>0</v>
      </c>
      <c r="AE23" s="17" t="s">
        <v>313</v>
      </c>
      <c r="AF23" s="17"/>
      <c r="AG23" s="518"/>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49"/>
      <c r="CO23" s="449"/>
      <c r="CP23" s="449"/>
      <c r="CQ23" s="449"/>
      <c r="CR23" s="449"/>
      <c r="CS23" s="449"/>
      <c r="CT23" s="449"/>
      <c r="CU23" s="449"/>
      <c r="CV23" s="449"/>
    </row>
    <row r="24" spans="1:100" s="448" customFormat="1" ht="12" customHeight="1">
      <c r="A24" s="432"/>
      <c r="B24" s="517"/>
      <c r="C24" s="45"/>
      <c r="D24" s="478" t="s">
        <v>166</v>
      </c>
      <c r="E24" s="45"/>
      <c r="F24" s="45"/>
      <c r="G24" s="45"/>
      <c r="H24" s="45"/>
      <c r="I24" s="889"/>
      <c r="J24" s="890"/>
      <c r="K24" s="891">
        <v>2017.8685991571938</v>
      </c>
      <c r="L24" s="888">
        <v>0</v>
      </c>
      <c r="M24" s="887">
        <v>4388.2857771250019</v>
      </c>
      <c r="N24" s="888">
        <v>0</v>
      </c>
      <c r="O24" s="887">
        <v>2273.6663856280102</v>
      </c>
      <c r="P24" s="888">
        <v>0</v>
      </c>
      <c r="Q24" s="887">
        <v>3202.0222425528696</v>
      </c>
      <c r="R24" s="888">
        <v>0</v>
      </c>
      <c r="S24" s="887">
        <v>3741.49375779825</v>
      </c>
      <c r="T24" s="888">
        <v>0</v>
      </c>
      <c r="U24" s="887">
        <v>5276.6632377386759</v>
      </c>
      <c r="V24" s="888">
        <v>0</v>
      </c>
      <c r="W24" s="887">
        <v>0</v>
      </c>
      <c r="X24" s="888">
        <v>0</v>
      </c>
      <c r="Y24" s="887">
        <v>0</v>
      </c>
      <c r="Z24" s="888">
        <v>0</v>
      </c>
      <c r="AA24" s="887">
        <v>0</v>
      </c>
      <c r="AB24" s="888">
        <v>0</v>
      </c>
      <c r="AC24" s="887">
        <v>0</v>
      </c>
      <c r="AD24" s="888">
        <v>0</v>
      </c>
      <c r="AE24" s="17" t="s">
        <v>314</v>
      </c>
      <c r="AF24" s="17"/>
      <c r="AG24" s="518"/>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49"/>
      <c r="CN24" s="449"/>
      <c r="CO24" s="449"/>
      <c r="CP24" s="449"/>
      <c r="CQ24" s="449"/>
      <c r="CR24" s="449"/>
      <c r="CS24" s="449"/>
      <c r="CT24" s="449"/>
      <c r="CU24" s="449"/>
      <c r="CV24" s="449"/>
    </row>
    <row r="25" spans="1:100" s="448" customFormat="1" ht="12" customHeight="1">
      <c r="A25" s="432"/>
      <c r="B25" s="517"/>
      <c r="C25" s="45"/>
      <c r="D25" s="478" t="s">
        <v>167</v>
      </c>
      <c r="E25" s="45"/>
      <c r="F25" s="45"/>
      <c r="G25" s="45"/>
      <c r="H25" s="17"/>
      <c r="I25" s="889">
        <v>22989.999999999996</v>
      </c>
      <c r="J25" s="890">
        <v>0</v>
      </c>
      <c r="K25" s="891">
        <v>2219.6554590729093</v>
      </c>
      <c r="L25" s="888">
        <v>0</v>
      </c>
      <c r="M25" s="887">
        <v>4827.1143548375003</v>
      </c>
      <c r="N25" s="888">
        <v>0</v>
      </c>
      <c r="O25" s="887">
        <v>2501.0330241908114</v>
      </c>
      <c r="P25" s="888">
        <v>0</v>
      </c>
      <c r="Q25" s="887">
        <v>3522.2244668081571</v>
      </c>
      <c r="R25" s="888">
        <v>0</v>
      </c>
      <c r="S25" s="887">
        <v>4115.6431335780753</v>
      </c>
      <c r="T25" s="888">
        <v>0</v>
      </c>
      <c r="U25" s="887">
        <v>5804.3295615125435</v>
      </c>
      <c r="V25" s="888">
        <v>0</v>
      </c>
      <c r="W25" s="887">
        <v>0</v>
      </c>
      <c r="X25" s="888">
        <v>0</v>
      </c>
      <c r="Y25" s="887">
        <v>0</v>
      </c>
      <c r="Z25" s="888">
        <v>0</v>
      </c>
      <c r="AA25" s="887">
        <v>0</v>
      </c>
      <c r="AB25" s="888">
        <v>0</v>
      </c>
      <c r="AC25" s="887">
        <v>0</v>
      </c>
      <c r="AD25" s="888">
        <v>0</v>
      </c>
      <c r="AE25" s="17" t="s">
        <v>314</v>
      </c>
      <c r="AF25" s="17"/>
      <c r="AG25" s="518"/>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49"/>
    </row>
    <row r="26" spans="1:100" s="448" customFormat="1" ht="6.75" customHeight="1">
      <c r="A26" s="432"/>
      <c r="B26" s="5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8"/>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49"/>
    </row>
    <row r="27" spans="1:100" s="448" customFormat="1" ht="16.5" customHeight="1">
      <c r="A27" s="432"/>
      <c r="B27" s="517"/>
      <c r="C27" s="476" t="s">
        <v>186</v>
      </c>
      <c r="D27" s="17"/>
      <c r="E27" s="45"/>
      <c r="F27" s="17"/>
      <c r="G27" s="17"/>
      <c r="H27" s="17"/>
      <c r="I27" s="17"/>
      <c r="J27" s="17"/>
      <c r="K27" s="17"/>
      <c r="L27" s="17"/>
      <c r="M27" s="17"/>
      <c r="N27" s="17"/>
      <c r="O27" s="17"/>
      <c r="P27" s="17"/>
      <c r="Q27" s="17"/>
      <c r="R27" s="17"/>
      <c r="S27" s="17"/>
      <c r="T27" s="17"/>
      <c r="U27" s="17"/>
      <c r="V27" s="17"/>
      <c r="W27" s="17"/>
      <c r="X27" s="17"/>
      <c r="Y27" s="17"/>
      <c r="Z27" s="17"/>
      <c r="AA27" s="17"/>
      <c r="AB27" s="17"/>
      <c r="AC27" s="17"/>
      <c r="AD27" s="477"/>
      <c r="AE27" s="17"/>
      <c r="AF27" s="17"/>
      <c r="AG27" s="518"/>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c r="CO27" s="449"/>
      <c r="CP27" s="449"/>
      <c r="CQ27" s="449"/>
      <c r="CR27" s="449"/>
      <c r="CS27" s="449"/>
      <c r="CT27" s="449"/>
      <c r="CU27" s="449"/>
      <c r="CV27" s="449"/>
    </row>
    <row r="28" spans="1:100" s="448" customFormat="1" ht="12.75" customHeight="1">
      <c r="A28" s="432"/>
      <c r="B28" s="517"/>
      <c r="C28" s="45"/>
      <c r="D28" s="479" t="s">
        <v>168</v>
      </c>
      <c r="E28" s="45"/>
      <c r="F28" s="45"/>
      <c r="G28" s="45"/>
      <c r="H28" s="45"/>
      <c r="I28" s="45"/>
      <c r="J28" s="45"/>
      <c r="K28" s="17"/>
      <c r="L28" s="17"/>
      <c r="M28" s="17"/>
      <c r="N28" s="17"/>
      <c r="O28" s="17"/>
      <c r="P28" s="17"/>
      <c r="Q28" s="17"/>
      <c r="R28" s="17"/>
      <c r="S28" s="17"/>
      <c r="T28" s="17"/>
      <c r="U28" s="17"/>
      <c r="V28" s="17"/>
      <c r="W28" s="17"/>
      <c r="X28" s="17"/>
      <c r="Y28" s="17"/>
      <c r="Z28" s="17"/>
      <c r="AA28" s="17"/>
      <c r="AB28" s="17"/>
      <c r="AC28" s="17"/>
      <c r="AD28" s="17"/>
      <c r="AE28" s="45"/>
      <c r="AF28" s="17"/>
      <c r="AG28" s="518"/>
      <c r="AI28" s="449"/>
      <c r="AJ28" s="453"/>
      <c r="AK28" s="453"/>
    </row>
    <row r="29" spans="1:100" s="448" customFormat="1" ht="12.75" customHeight="1">
      <c r="A29" s="432"/>
      <c r="B29" s="517"/>
      <c r="C29" s="45"/>
      <c r="D29" s="480" t="s">
        <v>169</v>
      </c>
      <c r="E29" s="45"/>
      <c r="F29" s="45"/>
      <c r="G29" s="45"/>
      <c r="H29" s="45"/>
      <c r="I29" s="45"/>
      <c r="J29" s="45"/>
      <c r="K29" s="17"/>
      <c r="L29" s="17"/>
      <c r="M29" s="17"/>
      <c r="N29" s="17"/>
      <c r="O29" s="17"/>
      <c r="P29" s="17"/>
      <c r="Q29" s="17"/>
      <c r="R29" s="17"/>
      <c r="S29" s="17"/>
      <c r="T29" s="17"/>
      <c r="U29" s="17"/>
      <c r="V29" s="17"/>
      <c r="W29" s="17"/>
      <c r="X29" s="17"/>
      <c r="Y29" s="17"/>
      <c r="Z29" s="17"/>
      <c r="AA29" s="17"/>
      <c r="AB29" s="17"/>
      <c r="AC29" s="17"/>
      <c r="AD29" s="477"/>
      <c r="AE29" s="45"/>
      <c r="AF29" s="17"/>
      <c r="AG29" s="518"/>
      <c r="AI29" s="449"/>
      <c r="AJ29" s="453"/>
      <c r="AK29" s="453"/>
    </row>
    <row r="30" spans="1:100" s="448" customFormat="1" ht="11.25" customHeight="1">
      <c r="A30" s="432"/>
      <c r="B30" s="517"/>
      <c r="C30" s="45"/>
      <c r="D30" s="45"/>
      <c r="E30" s="45" t="s">
        <v>170</v>
      </c>
      <c r="F30" s="45"/>
      <c r="G30" s="45"/>
      <c r="H30" s="45"/>
      <c r="I30" s="45"/>
      <c r="J30" s="45"/>
      <c r="K30" s="885">
        <v>0.96</v>
      </c>
      <c r="L30" s="886"/>
      <c r="M30" s="885">
        <v>0.89</v>
      </c>
      <c r="N30" s="886"/>
      <c r="O30" s="885">
        <v>0.81</v>
      </c>
      <c r="P30" s="886"/>
      <c r="Q30" s="885">
        <v>1.26</v>
      </c>
      <c r="R30" s="886"/>
      <c r="S30" s="885">
        <v>0.28999999999999998</v>
      </c>
      <c r="T30" s="886"/>
      <c r="U30" s="885">
        <v>0.23125000000000001</v>
      </c>
      <c r="V30" s="886"/>
      <c r="W30" s="885">
        <v>0</v>
      </c>
      <c r="X30" s="886"/>
      <c r="Y30" s="885">
        <v>0</v>
      </c>
      <c r="Z30" s="886"/>
      <c r="AA30" s="885">
        <v>0</v>
      </c>
      <c r="AB30" s="886"/>
      <c r="AC30" s="885">
        <v>0</v>
      </c>
      <c r="AD30" s="886"/>
      <c r="AE30" s="45" t="s">
        <v>171</v>
      </c>
      <c r="AF30" s="17"/>
      <c r="AG30" s="518"/>
      <c r="AI30" s="449"/>
      <c r="AJ30" s="453"/>
      <c r="AK30" s="453"/>
    </row>
    <row r="31" spans="1:100" s="448" customFormat="1" ht="11.25" customHeight="1">
      <c r="A31" s="432"/>
      <c r="B31" s="517"/>
      <c r="C31" s="45"/>
      <c r="D31" s="45"/>
      <c r="E31" s="45" t="s">
        <v>172</v>
      </c>
      <c r="F31" s="45"/>
      <c r="G31" s="45"/>
      <c r="H31" s="45"/>
      <c r="I31" s="45"/>
      <c r="J31" s="45"/>
      <c r="K31" s="885">
        <v>1.47</v>
      </c>
      <c r="L31" s="886"/>
      <c r="M31" s="885">
        <v>1.18</v>
      </c>
      <c r="N31" s="886"/>
      <c r="O31" s="885">
        <v>1.27</v>
      </c>
      <c r="P31" s="886"/>
      <c r="Q31" s="885">
        <v>0.94</v>
      </c>
      <c r="R31" s="886"/>
      <c r="S31" s="885">
        <v>0.41500000000000009</v>
      </c>
      <c r="T31" s="886"/>
      <c r="U31" s="885">
        <v>0.39625000000000005</v>
      </c>
      <c r="V31" s="886"/>
      <c r="W31" s="885">
        <v>0</v>
      </c>
      <c r="X31" s="886"/>
      <c r="Y31" s="885">
        <v>0</v>
      </c>
      <c r="Z31" s="886"/>
      <c r="AA31" s="885">
        <v>0</v>
      </c>
      <c r="AB31" s="886"/>
      <c r="AC31" s="885">
        <v>0</v>
      </c>
      <c r="AD31" s="886"/>
      <c r="AE31" s="45" t="s">
        <v>171</v>
      </c>
      <c r="AF31" s="17"/>
      <c r="AG31" s="518"/>
      <c r="AI31" s="449"/>
      <c r="AJ31" s="453"/>
      <c r="AK31" s="453"/>
    </row>
    <row r="32" spans="1:100" s="448" customFormat="1" ht="11.25" customHeight="1">
      <c r="A32" s="432"/>
      <c r="B32" s="517"/>
      <c r="C32" s="45"/>
      <c r="D32" s="45"/>
      <c r="E32" s="45" t="s">
        <v>173</v>
      </c>
      <c r="F32" s="45"/>
      <c r="G32" s="45"/>
      <c r="H32" s="45"/>
      <c r="I32" s="45"/>
      <c r="J32" s="45"/>
      <c r="K32" s="885">
        <v>2.15</v>
      </c>
      <c r="L32" s="886"/>
      <c r="M32" s="885">
        <v>2.2000000000000002</v>
      </c>
      <c r="N32" s="886"/>
      <c r="O32" s="885">
        <v>2.12</v>
      </c>
      <c r="P32" s="886"/>
      <c r="Q32" s="885">
        <v>1.92</v>
      </c>
      <c r="R32" s="886"/>
      <c r="S32" s="885">
        <v>1.3525</v>
      </c>
      <c r="T32" s="886"/>
      <c r="U32" s="885">
        <v>1.30125</v>
      </c>
      <c r="V32" s="886"/>
      <c r="W32" s="885">
        <v>0</v>
      </c>
      <c r="X32" s="886"/>
      <c r="Y32" s="885">
        <v>0</v>
      </c>
      <c r="Z32" s="886"/>
      <c r="AA32" s="885">
        <v>0</v>
      </c>
      <c r="AB32" s="886"/>
      <c r="AC32" s="885">
        <v>0</v>
      </c>
      <c r="AD32" s="886"/>
      <c r="AE32" s="45" t="s">
        <v>171</v>
      </c>
      <c r="AF32" s="17"/>
      <c r="AG32" s="518"/>
      <c r="AI32" s="449"/>
      <c r="AJ32" s="453"/>
      <c r="AK32" s="453"/>
    </row>
    <row r="33" spans="1:100" s="448" customFormat="1" ht="11.25" customHeight="1">
      <c r="A33" s="432"/>
      <c r="B33" s="517"/>
      <c r="C33" s="45"/>
      <c r="D33" s="45"/>
      <c r="E33" s="45" t="s">
        <v>174</v>
      </c>
      <c r="F33" s="45"/>
      <c r="G33" s="45"/>
      <c r="H33" s="45"/>
      <c r="I33" s="45"/>
      <c r="J33" s="45"/>
      <c r="K33" s="885">
        <v>1.01</v>
      </c>
      <c r="L33" s="886"/>
      <c r="M33" s="885">
        <v>1.5399999999999998</v>
      </c>
      <c r="N33" s="886"/>
      <c r="O33" s="885">
        <v>1.17</v>
      </c>
      <c r="P33" s="886"/>
      <c r="Q33" s="885">
        <v>1.19</v>
      </c>
      <c r="R33" s="886"/>
      <c r="S33" s="885">
        <v>0.41624999999999995</v>
      </c>
      <c r="T33" s="886"/>
      <c r="U33" s="885">
        <v>0.36125000000000002</v>
      </c>
      <c r="V33" s="886"/>
      <c r="W33" s="885">
        <v>0</v>
      </c>
      <c r="X33" s="886"/>
      <c r="Y33" s="885">
        <v>0</v>
      </c>
      <c r="Z33" s="886"/>
      <c r="AA33" s="885">
        <v>0</v>
      </c>
      <c r="AB33" s="886"/>
      <c r="AC33" s="885">
        <v>0</v>
      </c>
      <c r="AD33" s="886"/>
      <c r="AE33" s="45" t="s">
        <v>171</v>
      </c>
      <c r="AF33" s="17"/>
      <c r="AG33" s="518"/>
      <c r="AI33" s="449"/>
      <c r="AJ33" s="453"/>
      <c r="AK33" s="453"/>
    </row>
    <row r="34" spans="1:100" s="448" customFormat="1" ht="12.75" customHeight="1">
      <c r="A34" s="432"/>
      <c r="B34" s="517"/>
      <c r="C34" s="45"/>
      <c r="D34" s="479" t="s">
        <v>175</v>
      </c>
      <c r="E34" s="45"/>
      <c r="F34" s="45"/>
      <c r="G34" s="45"/>
      <c r="H34" s="45"/>
      <c r="I34" s="45"/>
      <c r="J34" s="45"/>
      <c r="K34" s="17"/>
      <c r="L34" s="17"/>
      <c r="M34" s="17"/>
      <c r="N34" s="17"/>
      <c r="O34" s="17"/>
      <c r="P34" s="17"/>
      <c r="Q34" s="17"/>
      <c r="R34" s="17"/>
      <c r="S34" s="17"/>
      <c r="T34" s="17"/>
      <c r="U34" s="17"/>
      <c r="V34" s="17"/>
      <c r="W34" s="17"/>
      <c r="X34" s="17"/>
      <c r="Y34" s="17"/>
      <c r="Z34" s="17"/>
      <c r="AA34" s="17"/>
      <c r="AB34" s="17"/>
      <c r="AC34" s="17"/>
      <c r="AD34" s="17"/>
      <c r="AE34" s="45"/>
      <c r="AF34" s="17"/>
      <c r="AG34" s="518"/>
      <c r="AI34" s="449"/>
      <c r="AJ34" s="453"/>
      <c r="AK34" s="453"/>
    </row>
    <row r="35" spans="1:100" s="448" customFormat="1" ht="12.75" customHeight="1">
      <c r="A35" s="432"/>
      <c r="B35" s="517"/>
      <c r="C35" s="45"/>
      <c r="D35" s="475" t="s">
        <v>176</v>
      </c>
      <c r="E35" s="45"/>
      <c r="F35" s="45"/>
      <c r="G35" s="45"/>
      <c r="H35" s="45"/>
      <c r="I35" s="45"/>
      <c r="J35" s="45"/>
      <c r="K35" s="17"/>
      <c r="L35" s="17"/>
      <c r="M35" s="17"/>
      <c r="N35" s="17"/>
      <c r="O35" s="17"/>
      <c r="P35" s="17"/>
      <c r="Q35" s="17"/>
      <c r="R35" s="17"/>
      <c r="S35" s="17"/>
      <c r="T35" s="17"/>
      <c r="U35" s="17"/>
      <c r="V35" s="17"/>
      <c r="W35" s="17"/>
      <c r="X35" s="17"/>
      <c r="Y35" s="17"/>
      <c r="Z35" s="17"/>
      <c r="AA35" s="17"/>
      <c r="AB35" s="17"/>
      <c r="AC35" s="17"/>
      <c r="AD35" s="477"/>
      <c r="AE35" s="45"/>
      <c r="AF35" s="17"/>
      <c r="AG35" s="518"/>
      <c r="AI35" s="449"/>
      <c r="AJ35" s="453"/>
      <c r="AK35" s="453"/>
    </row>
    <row r="36" spans="1:100" s="448" customFormat="1" ht="11.25" customHeight="1">
      <c r="A36" s="432"/>
      <c r="B36" s="517"/>
      <c r="C36" s="45"/>
      <c r="D36" s="45"/>
      <c r="E36" s="45" t="s">
        <v>170</v>
      </c>
      <c r="F36" s="45"/>
      <c r="G36" s="45"/>
      <c r="H36" s="45"/>
      <c r="I36" s="45"/>
      <c r="J36" s="45"/>
      <c r="K36" s="880">
        <v>7.0000000000000007E-2</v>
      </c>
      <c r="L36" s="881"/>
      <c r="M36" s="880">
        <v>7.0000000000000007E-2</v>
      </c>
      <c r="N36" s="881"/>
      <c r="O36" s="880">
        <v>7.0000000000000007E-2</v>
      </c>
      <c r="P36" s="881"/>
      <c r="Q36" s="880">
        <v>7.0000000000000007E-2</v>
      </c>
      <c r="R36" s="881"/>
      <c r="S36" s="880">
        <v>0</v>
      </c>
      <c r="T36" s="881"/>
      <c r="U36" s="880">
        <v>0</v>
      </c>
      <c r="V36" s="881"/>
      <c r="W36" s="880">
        <v>0</v>
      </c>
      <c r="X36" s="881"/>
      <c r="Y36" s="880">
        <v>0</v>
      </c>
      <c r="Z36" s="881"/>
      <c r="AA36" s="880">
        <v>0</v>
      </c>
      <c r="AB36" s="881"/>
      <c r="AC36" s="880">
        <v>0</v>
      </c>
      <c r="AD36" s="881"/>
      <c r="AE36" s="45"/>
      <c r="AF36" s="17"/>
      <c r="AG36" s="518"/>
      <c r="AI36" s="449"/>
      <c r="AJ36" s="453"/>
      <c r="AK36" s="453"/>
    </row>
    <row r="37" spans="1:100" s="448" customFormat="1" ht="11.25" customHeight="1">
      <c r="A37" s="432"/>
      <c r="B37" s="517"/>
      <c r="C37" s="45"/>
      <c r="D37" s="45"/>
      <c r="E37" s="45" t="s">
        <v>172</v>
      </c>
      <c r="F37" s="45"/>
      <c r="G37" s="45"/>
      <c r="H37" s="45"/>
      <c r="I37" s="45"/>
      <c r="J37" s="45"/>
      <c r="K37" s="880">
        <v>7.0000000000000007E-2</v>
      </c>
      <c r="L37" s="881"/>
      <c r="M37" s="880">
        <v>7.0000000000000007E-2</v>
      </c>
      <c r="N37" s="881"/>
      <c r="O37" s="880">
        <v>7.0000000000000007E-2</v>
      </c>
      <c r="P37" s="881"/>
      <c r="Q37" s="880">
        <v>7.0000000000000007E-2</v>
      </c>
      <c r="R37" s="881"/>
      <c r="S37" s="880">
        <v>0</v>
      </c>
      <c r="T37" s="881"/>
      <c r="U37" s="880">
        <v>0</v>
      </c>
      <c r="V37" s="881"/>
      <c r="W37" s="880">
        <v>0</v>
      </c>
      <c r="X37" s="881"/>
      <c r="Y37" s="880">
        <v>0</v>
      </c>
      <c r="Z37" s="881"/>
      <c r="AA37" s="880">
        <v>0</v>
      </c>
      <c r="AB37" s="881"/>
      <c r="AC37" s="880">
        <v>0</v>
      </c>
      <c r="AD37" s="881"/>
      <c r="AE37" s="45"/>
      <c r="AF37" s="17"/>
      <c r="AG37" s="518"/>
      <c r="AI37" s="449"/>
      <c r="AJ37" s="453"/>
      <c r="AK37" s="453"/>
    </row>
    <row r="38" spans="1:100" s="448" customFormat="1" ht="11.25" customHeight="1">
      <c r="A38" s="432"/>
      <c r="B38" s="517"/>
      <c r="C38" s="45"/>
      <c r="D38" s="45"/>
      <c r="E38" s="45" t="s">
        <v>173</v>
      </c>
      <c r="F38" s="45"/>
      <c r="G38" s="45"/>
      <c r="H38" s="45"/>
      <c r="I38" s="45"/>
      <c r="J38" s="45"/>
      <c r="K38" s="880">
        <v>7.0000000000000007E-2</v>
      </c>
      <c r="L38" s="881"/>
      <c r="M38" s="880">
        <v>7.0000000000000007E-2</v>
      </c>
      <c r="N38" s="881"/>
      <c r="O38" s="880">
        <v>7.0000000000000007E-2</v>
      </c>
      <c r="P38" s="881"/>
      <c r="Q38" s="880">
        <v>7.0000000000000007E-2</v>
      </c>
      <c r="R38" s="881"/>
      <c r="S38" s="880">
        <v>0</v>
      </c>
      <c r="T38" s="881"/>
      <c r="U38" s="880">
        <v>0</v>
      </c>
      <c r="V38" s="881"/>
      <c r="W38" s="880">
        <v>0</v>
      </c>
      <c r="X38" s="881"/>
      <c r="Y38" s="880">
        <v>0</v>
      </c>
      <c r="Z38" s="881"/>
      <c r="AA38" s="880">
        <v>0</v>
      </c>
      <c r="AB38" s="881"/>
      <c r="AC38" s="880">
        <v>0</v>
      </c>
      <c r="AD38" s="881"/>
      <c r="AE38" s="45"/>
      <c r="AF38" s="17"/>
      <c r="AG38" s="518"/>
      <c r="AI38" s="449"/>
      <c r="AJ38" s="453"/>
      <c r="AK38" s="453"/>
    </row>
    <row r="39" spans="1:100" s="448" customFormat="1" ht="11.25" customHeight="1">
      <c r="A39" s="432"/>
      <c r="B39" s="517"/>
      <c r="C39" s="45"/>
      <c r="D39" s="493"/>
      <c r="E39" s="493" t="s">
        <v>174</v>
      </c>
      <c r="F39" s="493"/>
      <c r="G39" s="493"/>
      <c r="H39" s="493"/>
      <c r="I39" s="493"/>
      <c r="J39" s="493"/>
      <c r="K39" s="794">
        <v>7.0000000000000007E-2</v>
      </c>
      <c r="L39" s="795"/>
      <c r="M39" s="794">
        <v>7.0000000000000007E-2</v>
      </c>
      <c r="N39" s="795"/>
      <c r="O39" s="794">
        <v>7.0000000000000007E-2</v>
      </c>
      <c r="P39" s="795"/>
      <c r="Q39" s="794">
        <v>7.0000000000000007E-2</v>
      </c>
      <c r="R39" s="795"/>
      <c r="S39" s="794">
        <v>0</v>
      </c>
      <c r="T39" s="795"/>
      <c r="U39" s="794">
        <v>0</v>
      </c>
      <c r="V39" s="795"/>
      <c r="W39" s="794">
        <v>0</v>
      </c>
      <c r="X39" s="795"/>
      <c r="Y39" s="794">
        <v>0</v>
      </c>
      <c r="Z39" s="795"/>
      <c r="AA39" s="794">
        <v>0</v>
      </c>
      <c r="AB39" s="795"/>
      <c r="AC39" s="794">
        <v>0</v>
      </c>
      <c r="AD39" s="795"/>
      <c r="AE39" s="45"/>
      <c r="AF39" s="17"/>
      <c r="AG39" s="518"/>
      <c r="AI39" s="449"/>
      <c r="AJ39" s="453"/>
      <c r="AK39" s="453"/>
    </row>
    <row r="40" spans="1:100" s="448" customFormat="1" ht="11.25" customHeight="1">
      <c r="A40" s="432"/>
      <c r="B40" s="517"/>
      <c r="C40" s="45"/>
      <c r="D40" s="45"/>
      <c r="E40" s="481" t="s">
        <v>177</v>
      </c>
      <c r="F40" s="45"/>
      <c r="G40" s="45"/>
      <c r="H40" s="45"/>
      <c r="I40" s="45"/>
      <c r="J40" s="45"/>
      <c r="K40" s="833">
        <v>7.0000000000000007E-2</v>
      </c>
      <c r="L40" s="834"/>
      <c r="M40" s="833">
        <v>6.9999999999999993E-2</v>
      </c>
      <c r="N40" s="834"/>
      <c r="O40" s="833">
        <v>7.0000000000000007E-2</v>
      </c>
      <c r="P40" s="834"/>
      <c r="Q40" s="833">
        <v>7.0000000000000007E-2</v>
      </c>
      <c r="R40" s="834"/>
      <c r="S40" s="833">
        <v>0</v>
      </c>
      <c r="T40" s="834"/>
      <c r="U40" s="833">
        <v>0</v>
      </c>
      <c r="V40" s="834"/>
      <c r="W40" s="833">
        <v>0</v>
      </c>
      <c r="X40" s="834"/>
      <c r="Y40" s="833">
        <v>0</v>
      </c>
      <c r="Z40" s="834"/>
      <c r="AA40" s="833">
        <v>0</v>
      </c>
      <c r="AB40" s="834"/>
      <c r="AC40" s="833">
        <v>0</v>
      </c>
      <c r="AD40" s="834"/>
      <c r="AE40" s="45"/>
      <c r="AF40" s="17"/>
      <c r="AG40" s="518"/>
      <c r="AI40" s="449"/>
      <c r="AJ40" s="453"/>
      <c r="AK40" s="453"/>
    </row>
    <row r="41" spans="1:100" s="448" customFormat="1" ht="12.75" customHeight="1">
      <c r="A41" s="432"/>
      <c r="B41" s="517"/>
      <c r="C41" s="45"/>
      <c r="D41" s="475" t="s">
        <v>178</v>
      </c>
      <c r="E41" s="45"/>
      <c r="F41" s="45"/>
      <c r="G41" s="45"/>
      <c r="H41" s="45"/>
      <c r="I41" s="45"/>
      <c r="J41" s="45"/>
      <c r="K41" s="17"/>
      <c r="L41" s="17"/>
      <c r="M41" s="17"/>
      <c r="N41" s="17"/>
      <c r="O41" s="17"/>
      <c r="P41" s="17"/>
      <c r="Q41" s="17"/>
      <c r="R41" s="17"/>
      <c r="S41" s="17"/>
      <c r="T41" s="17"/>
      <c r="U41" s="17"/>
      <c r="V41" s="17"/>
      <c r="W41" s="17"/>
      <c r="X41" s="17"/>
      <c r="Y41" s="17"/>
      <c r="Z41" s="17"/>
      <c r="AA41" s="17"/>
      <c r="AB41" s="17"/>
      <c r="AC41" s="17"/>
      <c r="AD41" s="477"/>
      <c r="AE41" s="45"/>
      <c r="AF41" s="17"/>
      <c r="AG41" s="518"/>
      <c r="AI41" s="449"/>
      <c r="AJ41" s="453"/>
      <c r="AK41" s="453"/>
    </row>
    <row r="42" spans="1:100" s="448" customFormat="1" ht="11.25" customHeight="1">
      <c r="A42" s="432"/>
      <c r="B42" s="517"/>
      <c r="C42" s="45"/>
      <c r="D42" s="45"/>
      <c r="E42" s="45" t="s">
        <v>170</v>
      </c>
      <c r="F42" s="45"/>
      <c r="G42" s="45"/>
      <c r="H42" s="45"/>
      <c r="I42" s="45"/>
      <c r="J42" s="45"/>
      <c r="K42" s="885">
        <v>0.48000000000000004</v>
      </c>
      <c r="L42" s="886"/>
      <c r="M42" s="885">
        <v>0.44500000000000001</v>
      </c>
      <c r="N42" s="886"/>
      <c r="O42" s="885">
        <v>0.42405882352941171</v>
      </c>
      <c r="P42" s="886"/>
      <c r="Q42" s="885">
        <v>0.63000000000000012</v>
      </c>
      <c r="R42" s="886"/>
      <c r="S42" s="885">
        <v>0</v>
      </c>
      <c r="T42" s="886"/>
      <c r="U42" s="885">
        <v>0</v>
      </c>
      <c r="V42" s="886"/>
      <c r="W42" s="885">
        <v>0</v>
      </c>
      <c r="X42" s="886"/>
      <c r="Y42" s="885">
        <v>0</v>
      </c>
      <c r="Z42" s="886"/>
      <c r="AA42" s="885">
        <v>0</v>
      </c>
      <c r="AB42" s="886"/>
      <c r="AC42" s="885">
        <v>0</v>
      </c>
      <c r="AD42" s="886"/>
      <c r="AE42" s="45" t="s">
        <v>171</v>
      </c>
      <c r="AF42" s="17"/>
      <c r="AG42" s="518"/>
      <c r="AI42" s="449"/>
      <c r="AJ42" s="453"/>
      <c r="AK42" s="453"/>
    </row>
    <row r="43" spans="1:100" s="448" customFormat="1" ht="11.25" customHeight="1">
      <c r="A43" s="432"/>
      <c r="B43" s="517"/>
      <c r="C43" s="45"/>
      <c r="D43" s="45"/>
      <c r="E43" s="45" t="s">
        <v>172</v>
      </c>
      <c r="F43" s="45"/>
      <c r="G43" s="45"/>
      <c r="H43" s="45"/>
      <c r="I43" s="45"/>
      <c r="J43" s="45"/>
      <c r="K43" s="885">
        <v>0.73499999999999988</v>
      </c>
      <c r="L43" s="886"/>
      <c r="M43" s="885">
        <v>0.59</v>
      </c>
      <c r="N43" s="886"/>
      <c r="O43" s="885">
        <v>0.6349999999999999</v>
      </c>
      <c r="P43" s="886"/>
      <c r="Q43" s="885">
        <v>0.47000000000000003</v>
      </c>
      <c r="R43" s="886"/>
      <c r="S43" s="885">
        <v>0</v>
      </c>
      <c r="T43" s="886"/>
      <c r="U43" s="885">
        <v>0</v>
      </c>
      <c r="V43" s="886"/>
      <c r="W43" s="885">
        <v>0</v>
      </c>
      <c r="X43" s="886"/>
      <c r="Y43" s="885">
        <v>0</v>
      </c>
      <c r="Z43" s="886"/>
      <c r="AA43" s="885">
        <v>0</v>
      </c>
      <c r="AB43" s="886"/>
      <c r="AC43" s="885">
        <v>0</v>
      </c>
      <c r="AD43" s="886"/>
      <c r="AE43" s="45" t="s">
        <v>171</v>
      </c>
      <c r="AF43" s="17"/>
      <c r="AG43" s="518"/>
      <c r="AI43" s="449"/>
      <c r="AJ43" s="453"/>
      <c r="AK43" s="453"/>
    </row>
    <row r="44" spans="1:100" s="448" customFormat="1" ht="11.25" customHeight="1">
      <c r="A44" s="432"/>
      <c r="B44" s="517"/>
      <c r="C44" s="45"/>
      <c r="D44" s="45"/>
      <c r="E44" s="45" t="s">
        <v>173</v>
      </c>
      <c r="F44" s="45"/>
      <c r="G44" s="45"/>
      <c r="H44" s="45"/>
      <c r="I44" s="45"/>
      <c r="J44" s="45"/>
      <c r="K44" s="885">
        <v>2.2000000000000002</v>
      </c>
      <c r="L44" s="886"/>
      <c r="M44" s="885">
        <v>2.2000000000000002</v>
      </c>
      <c r="N44" s="886"/>
      <c r="O44" s="885">
        <v>2.2000000000000002</v>
      </c>
      <c r="P44" s="886"/>
      <c r="Q44" s="885">
        <v>1.92</v>
      </c>
      <c r="R44" s="886"/>
      <c r="S44" s="885">
        <v>0</v>
      </c>
      <c r="T44" s="886"/>
      <c r="U44" s="885">
        <v>0</v>
      </c>
      <c r="V44" s="886"/>
      <c r="W44" s="885">
        <v>0</v>
      </c>
      <c r="X44" s="886"/>
      <c r="Y44" s="885">
        <v>0</v>
      </c>
      <c r="Z44" s="886"/>
      <c r="AA44" s="885">
        <v>0</v>
      </c>
      <c r="AB44" s="886"/>
      <c r="AC44" s="885">
        <v>0</v>
      </c>
      <c r="AD44" s="886"/>
      <c r="AE44" s="45" t="s">
        <v>171</v>
      </c>
      <c r="AF44" s="17"/>
      <c r="AG44" s="518"/>
      <c r="AI44" s="449"/>
      <c r="AJ44" s="453"/>
      <c r="AK44" s="453"/>
    </row>
    <row r="45" spans="1:100" s="448" customFormat="1" ht="11.25" customHeight="1">
      <c r="A45" s="432"/>
      <c r="B45" s="517"/>
      <c r="C45" s="45"/>
      <c r="D45" s="45"/>
      <c r="E45" s="45" t="s">
        <v>174</v>
      </c>
      <c r="F45" s="45"/>
      <c r="G45" s="45"/>
      <c r="H45" s="45"/>
      <c r="I45" s="45"/>
      <c r="J45" s="45"/>
      <c r="K45" s="885">
        <v>0.50500000000000012</v>
      </c>
      <c r="L45" s="886"/>
      <c r="M45" s="885">
        <v>0.77</v>
      </c>
      <c r="N45" s="886"/>
      <c r="O45" s="885">
        <v>0.58995762711864397</v>
      </c>
      <c r="P45" s="886"/>
      <c r="Q45" s="885">
        <v>0.59499999999999997</v>
      </c>
      <c r="R45" s="886"/>
      <c r="S45" s="885">
        <v>0</v>
      </c>
      <c r="T45" s="886"/>
      <c r="U45" s="885">
        <v>0</v>
      </c>
      <c r="V45" s="886"/>
      <c r="W45" s="885">
        <v>0</v>
      </c>
      <c r="X45" s="886"/>
      <c r="Y45" s="885">
        <v>0</v>
      </c>
      <c r="Z45" s="886"/>
      <c r="AA45" s="885">
        <v>0</v>
      </c>
      <c r="AB45" s="886"/>
      <c r="AC45" s="885">
        <v>0</v>
      </c>
      <c r="AD45" s="886"/>
      <c r="AE45" s="45" t="s">
        <v>171</v>
      </c>
      <c r="AF45" s="17"/>
      <c r="AG45" s="518"/>
      <c r="AI45" s="449"/>
      <c r="AJ45" s="453"/>
      <c r="AK45" s="453"/>
    </row>
    <row r="46" spans="1:100" s="448" customFormat="1" ht="6.75" customHeight="1" collapsed="1">
      <c r="A46" s="432"/>
      <c r="B46" s="517"/>
      <c r="C46" s="45"/>
      <c r="D46" s="45"/>
      <c r="E46" s="45"/>
      <c r="F46" s="45"/>
      <c r="G46" s="45"/>
      <c r="H46" s="45"/>
      <c r="I46" s="45"/>
      <c r="J46" s="45"/>
      <c r="K46" s="17"/>
      <c r="L46" s="17"/>
      <c r="M46" s="17"/>
      <c r="N46" s="17"/>
      <c r="O46" s="17"/>
      <c r="P46" s="17"/>
      <c r="Q46" s="17"/>
      <c r="R46" s="17"/>
      <c r="S46" s="17"/>
      <c r="T46" s="17"/>
      <c r="U46" s="17"/>
      <c r="V46" s="17"/>
      <c r="W46" s="17"/>
      <c r="X46" s="17"/>
      <c r="Y46" s="17"/>
      <c r="Z46" s="17"/>
      <c r="AA46" s="17"/>
      <c r="AB46" s="17"/>
      <c r="AC46" s="17"/>
      <c r="AD46" s="17"/>
      <c r="AE46" s="45"/>
      <c r="AF46" s="17"/>
      <c r="AG46" s="518"/>
      <c r="AI46" s="449"/>
      <c r="AJ46" s="453"/>
      <c r="AK46" s="453"/>
    </row>
    <row r="47" spans="1:100" s="448" customFormat="1" ht="16.5" customHeight="1">
      <c r="A47" s="432"/>
      <c r="B47" s="517"/>
      <c r="C47" s="476" t="s">
        <v>187</v>
      </c>
      <c r="D47" s="17"/>
      <c r="E47" s="45"/>
      <c r="F47" s="17"/>
      <c r="G47" s="17"/>
      <c r="H47" s="17"/>
      <c r="I47" s="17"/>
      <c r="J47" s="17"/>
      <c r="K47" s="17"/>
      <c r="L47" s="17"/>
      <c r="M47" s="17"/>
      <c r="N47" s="17"/>
      <c r="O47" s="17"/>
      <c r="P47" s="17"/>
      <c r="Q47" s="17"/>
      <c r="R47" s="17"/>
      <c r="S47" s="17"/>
      <c r="T47" s="17"/>
      <c r="U47" s="17"/>
      <c r="V47" s="17"/>
      <c r="W47" s="17"/>
      <c r="X47" s="17"/>
      <c r="Y47" s="17"/>
      <c r="Z47" s="17"/>
      <c r="AA47" s="17"/>
      <c r="AB47" s="17"/>
      <c r="AC47" s="17"/>
      <c r="AD47" s="477"/>
      <c r="AE47" s="17"/>
      <c r="AF47" s="17"/>
      <c r="AG47" s="518"/>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row>
    <row r="48" spans="1:100" s="448" customFormat="1" ht="5.25" customHeight="1">
      <c r="A48" s="432"/>
      <c r="B48" s="5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518"/>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449"/>
      <c r="BF48" s="449"/>
      <c r="BG48" s="449"/>
      <c r="BH48" s="449"/>
      <c r="BI48" s="449"/>
      <c r="BJ48" s="449"/>
      <c r="BK48" s="449"/>
      <c r="BL48" s="449"/>
      <c r="BM48" s="449"/>
      <c r="BN48" s="449"/>
      <c r="BO48" s="449"/>
      <c r="BP48" s="449"/>
      <c r="BQ48" s="449"/>
      <c r="BR48" s="449"/>
      <c r="BS48" s="449"/>
      <c r="BT48" s="449"/>
      <c r="BU48" s="449"/>
      <c r="BV48" s="449"/>
      <c r="BW48" s="449"/>
      <c r="BX48" s="449"/>
      <c r="BY48" s="449"/>
      <c r="BZ48" s="449"/>
      <c r="CA48" s="449"/>
      <c r="CB48" s="449"/>
      <c r="CC48" s="449"/>
      <c r="CD48" s="449"/>
      <c r="CE48" s="449"/>
      <c r="CF48" s="449"/>
      <c r="CG48" s="449"/>
      <c r="CH48" s="449"/>
      <c r="CI48" s="449"/>
      <c r="CJ48" s="449"/>
      <c r="CK48" s="449"/>
      <c r="CL48" s="449"/>
      <c r="CM48" s="449"/>
      <c r="CN48" s="449"/>
      <c r="CO48" s="449"/>
      <c r="CP48" s="449"/>
      <c r="CQ48" s="449"/>
      <c r="CR48" s="449"/>
      <c r="CS48" s="449"/>
      <c r="CT48" s="449"/>
      <c r="CU48" s="449"/>
      <c r="CV48" s="449"/>
    </row>
    <row r="49" spans="1:100" s="448" customFormat="1" ht="12.75" customHeight="1">
      <c r="A49" s="432"/>
      <c r="B49" s="517"/>
      <c r="C49" s="45"/>
      <c r="D49" s="482" t="s">
        <v>188</v>
      </c>
      <c r="E49" s="45"/>
      <c r="F49" s="45"/>
      <c r="G49" s="45"/>
      <c r="H49" s="45"/>
      <c r="I49" s="45"/>
      <c r="J49" s="45"/>
      <c r="K49" s="17"/>
      <c r="L49" s="17"/>
      <c r="M49" s="17"/>
      <c r="N49" s="17"/>
      <c r="O49" s="17"/>
      <c r="P49" s="17"/>
      <c r="Q49" s="17"/>
      <c r="R49" s="17"/>
      <c r="S49" s="17"/>
      <c r="T49" s="17"/>
      <c r="U49" s="17"/>
      <c r="V49" s="17"/>
      <c r="W49" s="17"/>
      <c r="X49" s="17"/>
      <c r="Y49" s="17"/>
      <c r="Z49" s="17"/>
      <c r="AA49" s="17"/>
      <c r="AB49" s="17"/>
      <c r="AC49" s="17"/>
      <c r="AD49" s="17"/>
      <c r="AE49" s="45"/>
      <c r="AF49" s="17"/>
      <c r="AG49" s="518"/>
      <c r="AI49" s="449"/>
      <c r="AJ49" s="453"/>
      <c r="AK49" s="453"/>
    </row>
    <row r="50" spans="1:100" s="448" customFormat="1" ht="12" customHeight="1">
      <c r="A50" s="432"/>
      <c r="B50" s="517"/>
      <c r="C50" s="45"/>
      <c r="D50" s="45"/>
      <c r="E50" s="483" t="s">
        <v>189</v>
      </c>
      <c r="F50" s="45"/>
      <c r="G50" s="45"/>
      <c r="H50" s="45"/>
      <c r="I50" s="45"/>
      <c r="J50" s="45"/>
      <c r="K50" s="883">
        <v>0</v>
      </c>
      <c r="L50" s="884">
        <v>0</v>
      </c>
      <c r="M50" s="883">
        <v>0</v>
      </c>
      <c r="N50" s="884">
        <v>0</v>
      </c>
      <c r="O50" s="883">
        <v>0</v>
      </c>
      <c r="P50" s="884">
        <v>0</v>
      </c>
      <c r="Q50" s="883">
        <v>0</v>
      </c>
      <c r="R50" s="884">
        <v>0</v>
      </c>
      <c r="S50" s="883">
        <v>0</v>
      </c>
      <c r="T50" s="884">
        <v>0</v>
      </c>
      <c r="U50" s="883">
        <v>0</v>
      </c>
      <c r="V50" s="884">
        <v>0</v>
      </c>
      <c r="W50" s="883">
        <v>0</v>
      </c>
      <c r="X50" s="884">
        <v>0</v>
      </c>
      <c r="Y50" s="883">
        <v>0</v>
      </c>
      <c r="Z50" s="884">
        <v>0</v>
      </c>
      <c r="AA50" s="883">
        <v>0</v>
      </c>
      <c r="AB50" s="884">
        <v>0</v>
      </c>
      <c r="AC50" s="883">
        <v>0</v>
      </c>
      <c r="AD50" s="884">
        <v>0</v>
      </c>
      <c r="AE50" s="45"/>
      <c r="AF50" s="17"/>
      <c r="AG50" s="518"/>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449"/>
      <c r="BF50" s="449"/>
      <c r="BG50" s="449"/>
      <c r="BH50" s="449"/>
      <c r="BI50" s="449"/>
      <c r="BJ50" s="449"/>
      <c r="BK50" s="449"/>
      <c r="BL50" s="449"/>
      <c r="BM50" s="449"/>
      <c r="BN50" s="449"/>
      <c r="BO50" s="449"/>
      <c r="BP50" s="449"/>
      <c r="BQ50" s="449"/>
      <c r="BR50" s="449"/>
      <c r="BS50" s="449"/>
      <c r="BT50" s="449"/>
      <c r="BU50" s="449"/>
      <c r="BV50" s="449"/>
      <c r="BW50" s="449"/>
      <c r="BX50" s="449"/>
      <c r="BY50" s="449"/>
      <c r="BZ50" s="449"/>
      <c r="CA50" s="449"/>
      <c r="CB50" s="449"/>
      <c r="CC50" s="449"/>
      <c r="CD50" s="449"/>
      <c r="CE50" s="449"/>
      <c r="CF50" s="449"/>
      <c r="CG50" s="449"/>
      <c r="CH50" s="449"/>
      <c r="CI50" s="449"/>
      <c r="CJ50" s="449"/>
      <c r="CK50" s="449"/>
      <c r="CL50" s="449"/>
      <c r="CM50" s="449"/>
      <c r="CN50" s="449"/>
      <c r="CO50" s="449"/>
      <c r="CP50" s="449"/>
      <c r="CQ50" s="449"/>
      <c r="CR50" s="449"/>
      <c r="CS50" s="449"/>
      <c r="CT50" s="449"/>
      <c r="CU50" s="449"/>
      <c r="CV50" s="449"/>
    </row>
    <row r="51" spans="1:100" s="448" customFormat="1" ht="5.25" customHeight="1">
      <c r="A51" s="432"/>
      <c r="B51" s="5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518"/>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49"/>
      <c r="BH51" s="449"/>
      <c r="BI51" s="449"/>
      <c r="BJ51" s="449"/>
      <c r="BK51" s="449"/>
      <c r="BL51" s="449"/>
      <c r="BM51" s="449"/>
      <c r="BN51" s="449"/>
      <c r="BO51" s="449"/>
      <c r="BP51" s="449"/>
      <c r="BQ51" s="449"/>
      <c r="BR51" s="449"/>
      <c r="BS51" s="449"/>
      <c r="BT51" s="449"/>
      <c r="BU51" s="449"/>
      <c r="BV51" s="449"/>
      <c r="BW51" s="449"/>
      <c r="BX51" s="449"/>
      <c r="BY51" s="449"/>
      <c r="BZ51" s="449"/>
      <c r="CA51" s="449"/>
      <c r="CB51" s="449"/>
      <c r="CC51" s="449"/>
      <c r="CD51" s="449"/>
      <c r="CE51" s="449"/>
      <c r="CF51" s="449"/>
      <c r="CG51" s="449"/>
      <c r="CH51" s="449"/>
      <c r="CI51" s="449"/>
      <c r="CJ51" s="449"/>
      <c r="CK51" s="449"/>
      <c r="CL51" s="449"/>
      <c r="CM51" s="449"/>
      <c r="CN51" s="449"/>
      <c r="CO51" s="449"/>
      <c r="CP51" s="449"/>
      <c r="CQ51" s="449"/>
      <c r="CR51" s="449"/>
      <c r="CS51" s="449"/>
      <c r="CT51" s="449"/>
      <c r="CU51" s="449"/>
      <c r="CV51" s="449"/>
    </row>
    <row r="52" spans="1:100" s="448" customFormat="1" ht="12.75" customHeight="1">
      <c r="A52" s="432"/>
      <c r="B52" s="517"/>
      <c r="C52" s="45"/>
      <c r="D52" s="482" t="s">
        <v>190</v>
      </c>
      <c r="E52" s="45"/>
      <c r="F52" s="45"/>
      <c r="G52" s="45"/>
      <c r="H52" s="45"/>
      <c r="I52" s="45"/>
      <c r="J52" s="45"/>
      <c r="K52" s="17"/>
      <c r="L52" s="17"/>
      <c r="M52" s="17"/>
      <c r="N52" s="17"/>
      <c r="O52" s="17"/>
      <c r="P52" s="17"/>
      <c r="Q52" s="17"/>
      <c r="R52" s="17"/>
      <c r="S52" s="17"/>
      <c r="T52" s="17"/>
      <c r="U52" s="17"/>
      <c r="V52" s="17"/>
      <c r="W52" s="17"/>
      <c r="X52" s="17"/>
      <c r="Y52" s="17"/>
      <c r="Z52" s="17"/>
      <c r="AA52" s="17"/>
      <c r="AB52" s="17"/>
      <c r="AC52" s="17"/>
      <c r="AD52" s="17"/>
      <c r="AE52" s="45"/>
      <c r="AF52" s="17"/>
      <c r="AG52" s="518"/>
      <c r="AI52" s="449"/>
      <c r="AJ52" s="453"/>
      <c r="AK52" s="453"/>
    </row>
    <row r="53" spans="1:100" s="448" customFormat="1" ht="10.5" customHeight="1">
      <c r="A53" s="432"/>
      <c r="B53" s="517"/>
      <c r="C53" s="476"/>
      <c r="D53" s="17"/>
      <c r="E53" s="483" t="s">
        <v>191</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477"/>
      <c r="AE53" s="17"/>
      <c r="AF53" s="17"/>
      <c r="AG53" s="518"/>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49"/>
      <c r="BR53" s="449"/>
      <c r="BS53" s="449"/>
      <c r="BT53" s="449"/>
      <c r="BU53" s="449"/>
      <c r="BV53" s="449"/>
      <c r="BW53" s="449"/>
      <c r="BX53" s="449"/>
      <c r="BY53" s="449"/>
      <c r="BZ53" s="449"/>
      <c r="CA53" s="449"/>
      <c r="CB53" s="449"/>
      <c r="CC53" s="449"/>
      <c r="CD53" s="449"/>
      <c r="CE53" s="449"/>
      <c r="CF53" s="449"/>
      <c r="CG53" s="449"/>
      <c r="CH53" s="449"/>
      <c r="CI53" s="449"/>
      <c r="CJ53" s="449"/>
      <c r="CK53" s="449"/>
      <c r="CL53" s="449"/>
      <c r="CM53" s="449"/>
      <c r="CN53" s="449"/>
      <c r="CO53" s="449"/>
      <c r="CP53" s="449"/>
      <c r="CQ53" s="449"/>
      <c r="CR53" s="449"/>
      <c r="CS53" s="449"/>
      <c r="CT53" s="449"/>
      <c r="CU53" s="449"/>
      <c r="CV53" s="449"/>
    </row>
    <row r="54" spans="1:100" s="448" customFormat="1" ht="11.25" customHeight="1">
      <c r="A54" s="432"/>
      <c r="B54" s="517"/>
      <c r="C54" s="45"/>
      <c r="D54" s="45">
        <v>1</v>
      </c>
      <c r="E54" s="599" t="s">
        <v>163</v>
      </c>
      <c r="F54" s="600"/>
      <c r="G54" s="599" t="s">
        <v>220</v>
      </c>
      <c r="H54" s="600"/>
      <c r="I54" s="600"/>
      <c r="J54" s="601" t="s">
        <v>218</v>
      </c>
      <c r="K54" s="880">
        <v>0.4</v>
      </c>
      <c r="L54" s="881">
        <v>0</v>
      </c>
      <c r="M54" s="880">
        <v>0.4</v>
      </c>
      <c r="N54" s="881">
        <v>0</v>
      </c>
      <c r="O54" s="880">
        <v>0.15</v>
      </c>
      <c r="P54" s="881">
        <v>0</v>
      </c>
      <c r="Q54" s="880">
        <v>0.15</v>
      </c>
      <c r="R54" s="881">
        <v>0</v>
      </c>
      <c r="S54" s="880">
        <v>0.4</v>
      </c>
      <c r="T54" s="881">
        <v>0</v>
      </c>
      <c r="U54" s="880">
        <v>0.15</v>
      </c>
      <c r="V54" s="881">
        <v>0</v>
      </c>
      <c r="W54" s="880" t="s">
        <v>154</v>
      </c>
      <c r="X54" s="881">
        <v>0</v>
      </c>
      <c r="Y54" s="880" t="s">
        <v>154</v>
      </c>
      <c r="Z54" s="881">
        <v>0</v>
      </c>
      <c r="AA54" s="880" t="s">
        <v>154</v>
      </c>
      <c r="AB54" s="881">
        <v>0</v>
      </c>
      <c r="AC54" s="880" t="s">
        <v>154</v>
      </c>
      <c r="AD54" s="881">
        <v>0</v>
      </c>
      <c r="AE54" s="45"/>
      <c r="AF54" s="17"/>
      <c r="AG54" s="518"/>
      <c r="AI54" s="449"/>
      <c r="AJ54" s="449"/>
      <c r="AK54" s="449"/>
      <c r="AL54" s="449"/>
      <c r="AM54" s="449"/>
      <c r="AN54" s="449"/>
      <c r="AO54" s="449"/>
      <c r="AP54" s="449"/>
      <c r="AQ54" s="449"/>
      <c r="AR54" s="449"/>
      <c r="AS54" s="449"/>
      <c r="AT54" s="449"/>
      <c r="AU54" s="449"/>
      <c r="AV54" s="449"/>
      <c r="AW54" s="449"/>
      <c r="AX54" s="449"/>
      <c r="AY54" s="449"/>
      <c r="AZ54" s="449"/>
      <c r="BA54" s="449"/>
      <c r="BB54" s="449"/>
      <c r="BC54" s="449"/>
      <c r="BD54" s="449"/>
      <c r="BE54" s="449"/>
      <c r="BF54" s="449"/>
      <c r="BG54" s="449"/>
      <c r="BH54" s="449"/>
      <c r="BI54" s="449"/>
      <c r="BJ54" s="449"/>
      <c r="BK54" s="449"/>
      <c r="BL54" s="449"/>
      <c r="BM54" s="449"/>
      <c r="BN54" s="449"/>
      <c r="BO54" s="449"/>
      <c r="BP54" s="449"/>
      <c r="BQ54" s="449"/>
      <c r="BR54" s="449"/>
      <c r="BS54" s="449"/>
      <c r="BT54" s="449"/>
      <c r="BU54" s="449"/>
      <c r="BV54" s="449"/>
      <c r="BW54" s="449"/>
      <c r="BX54" s="449"/>
      <c r="BY54" s="449"/>
      <c r="BZ54" s="449"/>
      <c r="CA54" s="449"/>
      <c r="CB54" s="449"/>
      <c r="CC54" s="449"/>
      <c r="CD54" s="449"/>
      <c r="CE54" s="449"/>
      <c r="CF54" s="449"/>
      <c r="CG54" s="449"/>
      <c r="CH54" s="449"/>
      <c r="CI54" s="449"/>
      <c r="CJ54" s="449"/>
      <c r="CK54" s="449"/>
      <c r="CL54" s="449"/>
      <c r="CM54" s="449"/>
      <c r="CN54" s="449"/>
      <c r="CO54" s="449"/>
      <c r="CP54" s="449"/>
      <c r="CQ54" s="449"/>
      <c r="CR54" s="449"/>
      <c r="CS54" s="449"/>
      <c r="CT54" s="449"/>
      <c r="CU54" s="449"/>
      <c r="CV54" s="449"/>
    </row>
    <row r="55" spans="1:100" s="448" customFormat="1" ht="11.25" customHeight="1">
      <c r="A55" s="432"/>
      <c r="B55" s="517"/>
      <c r="C55" s="45"/>
      <c r="D55" s="45">
        <v>2</v>
      </c>
      <c r="E55" s="599" t="s">
        <v>160</v>
      </c>
      <c r="F55" s="600"/>
      <c r="G55" s="599" t="s">
        <v>217</v>
      </c>
      <c r="H55" s="600"/>
      <c r="I55" s="600"/>
      <c r="J55" s="601" t="s">
        <v>218</v>
      </c>
      <c r="K55" s="880">
        <v>0.13</v>
      </c>
      <c r="L55" s="881">
        <v>0</v>
      </c>
      <c r="M55" s="880">
        <v>0.13</v>
      </c>
      <c r="N55" s="881">
        <v>0</v>
      </c>
      <c r="O55" s="880">
        <v>0.7</v>
      </c>
      <c r="P55" s="881">
        <v>0</v>
      </c>
      <c r="Q55" s="880">
        <v>0.7</v>
      </c>
      <c r="R55" s="881">
        <v>0</v>
      </c>
      <c r="S55" s="880">
        <v>0.13</v>
      </c>
      <c r="T55" s="881">
        <v>0</v>
      </c>
      <c r="U55" s="880">
        <v>0.7</v>
      </c>
      <c r="V55" s="881">
        <v>0</v>
      </c>
      <c r="W55" s="880" t="s">
        <v>154</v>
      </c>
      <c r="X55" s="881">
        <v>0</v>
      </c>
      <c r="Y55" s="880" t="s">
        <v>154</v>
      </c>
      <c r="Z55" s="881">
        <v>0</v>
      </c>
      <c r="AA55" s="880" t="s">
        <v>154</v>
      </c>
      <c r="AB55" s="881">
        <v>0</v>
      </c>
      <c r="AC55" s="880" t="s">
        <v>154</v>
      </c>
      <c r="AD55" s="881">
        <v>0</v>
      </c>
      <c r="AE55" s="45"/>
      <c r="AF55" s="17"/>
      <c r="AG55" s="518"/>
      <c r="AI55" s="449"/>
      <c r="AJ55" s="449"/>
      <c r="AK55" s="449"/>
      <c r="AL55" s="449"/>
      <c r="AM55" s="449"/>
      <c r="AN55" s="449"/>
      <c r="AO55" s="449"/>
      <c r="AP55" s="449"/>
      <c r="AQ55" s="449"/>
      <c r="AR55" s="449"/>
      <c r="AS55" s="449"/>
      <c r="AT55" s="449"/>
      <c r="AU55" s="449"/>
      <c r="AV55" s="449"/>
      <c r="AW55" s="449"/>
      <c r="AX55" s="449"/>
      <c r="AY55" s="449"/>
      <c r="AZ55" s="449"/>
      <c r="BA55" s="449"/>
      <c r="BB55" s="449"/>
      <c r="BC55" s="449"/>
      <c r="BD55" s="449"/>
      <c r="BE55" s="449"/>
      <c r="BF55" s="449"/>
      <c r="BG55" s="449"/>
      <c r="BH55" s="449"/>
      <c r="BI55" s="449"/>
      <c r="BJ55" s="449"/>
      <c r="BK55" s="449"/>
      <c r="BL55" s="449"/>
      <c r="BM55" s="449"/>
      <c r="BN55" s="449"/>
      <c r="BO55" s="449"/>
      <c r="BP55" s="449"/>
      <c r="BQ55" s="449"/>
      <c r="BR55" s="449"/>
      <c r="BS55" s="449"/>
      <c r="BT55" s="449"/>
      <c r="BU55" s="449"/>
      <c r="BV55" s="449"/>
      <c r="BW55" s="449"/>
      <c r="BX55" s="449"/>
      <c r="BY55" s="449"/>
      <c r="BZ55" s="449"/>
      <c r="CA55" s="449"/>
      <c r="CB55" s="449"/>
      <c r="CC55" s="449"/>
      <c r="CD55" s="449"/>
      <c r="CE55" s="449"/>
      <c r="CF55" s="449"/>
      <c r="CG55" s="449"/>
      <c r="CH55" s="449"/>
      <c r="CI55" s="449"/>
      <c r="CJ55" s="449"/>
      <c r="CK55" s="449"/>
      <c r="CL55" s="449"/>
      <c r="CM55" s="449"/>
      <c r="CN55" s="449"/>
      <c r="CO55" s="449"/>
      <c r="CP55" s="449"/>
      <c r="CQ55" s="449"/>
      <c r="CR55" s="449"/>
      <c r="CS55" s="449"/>
      <c r="CT55" s="449"/>
      <c r="CU55" s="449"/>
      <c r="CV55" s="449"/>
    </row>
    <row r="56" spans="1:100" s="448" customFormat="1" ht="11.25" customHeight="1">
      <c r="A56" s="432"/>
      <c r="B56" s="517"/>
      <c r="C56" s="45"/>
      <c r="D56" s="45">
        <v>3</v>
      </c>
      <c r="E56" s="599" t="s">
        <v>162</v>
      </c>
      <c r="F56" s="600"/>
      <c r="G56" s="599" t="s">
        <v>221</v>
      </c>
      <c r="H56" s="600"/>
      <c r="I56" s="600"/>
      <c r="J56" s="601" t="s">
        <v>218</v>
      </c>
      <c r="K56" s="880">
        <v>0.35</v>
      </c>
      <c r="L56" s="881">
        <v>0</v>
      </c>
      <c r="M56" s="880">
        <v>0.35</v>
      </c>
      <c r="N56" s="881">
        <v>0</v>
      </c>
      <c r="O56" s="880">
        <v>0</v>
      </c>
      <c r="P56" s="881">
        <v>0</v>
      </c>
      <c r="Q56" s="880">
        <v>0</v>
      </c>
      <c r="R56" s="881">
        <v>0</v>
      </c>
      <c r="S56" s="880">
        <v>0.35</v>
      </c>
      <c r="T56" s="881">
        <v>0</v>
      </c>
      <c r="U56" s="880">
        <v>0</v>
      </c>
      <c r="V56" s="881">
        <v>0</v>
      </c>
      <c r="W56" s="880" t="s">
        <v>154</v>
      </c>
      <c r="X56" s="881">
        <v>0</v>
      </c>
      <c r="Y56" s="880" t="s">
        <v>154</v>
      </c>
      <c r="Z56" s="881">
        <v>0</v>
      </c>
      <c r="AA56" s="880" t="s">
        <v>154</v>
      </c>
      <c r="AB56" s="881">
        <v>0</v>
      </c>
      <c r="AC56" s="880" t="s">
        <v>154</v>
      </c>
      <c r="AD56" s="881">
        <v>0</v>
      </c>
      <c r="AE56" s="45"/>
      <c r="AF56" s="17"/>
      <c r="AG56" s="518"/>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49"/>
      <c r="BN56" s="449"/>
      <c r="BO56" s="449"/>
      <c r="BP56" s="449"/>
      <c r="BQ56" s="449"/>
      <c r="BR56" s="449"/>
      <c r="BS56" s="449"/>
      <c r="BT56" s="449"/>
      <c r="BU56" s="449"/>
      <c r="BV56" s="449"/>
      <c r="BW56" s="449"/>
      <c r="BX56" s="449"/>
      <c r="BY56" s="449"/>
      <c r="BZ56" s="449"/>
      <c r="CA56" s="449"/>
      <c r="CB56" s="449"/>
      <c r="CC56" s="449"/>
      <c r="CD56" s="449"/>
      <c r="CE56" s="449"/>
      <c r="CF56" s="449"/>
      <c r="CG56" s="449"/>
      <c r="CH56" s="449"/>
      <c r="CI56" s="449"/>
      <c r="CJ56" s="449"/>
      <c r="CK56" s="449"/>
      <c r="CL56" s="449"/>
      <c r="CM56" s="449"/>
      <c r="CN56" s="449"/>
      <c r="CO56" s="449"/>
      <c r="CP56" s="449"/>
      <c r="CQ56" s="449"/>
      <c r="CR56" s="449"/>
      <c r="CS56" s="449"/>
      <c r="CT56" s="449"/>
      <c r="CU56" s="449"/>
      <c r="CV56" s="449"/>
    </row>
    <row r="57" spans="1:100" s="448" customFormat="1" ht="11.25" customHeight="1">
      <c r="A57" s="432"/>
      <c r="B57" s="517"/>
      <c r="C57" s="45"/>
      <c r="D57" s="45">
        <v>4</v>
      </c>
      <c r="E57" s="599" t="s">
        <v>315</v>
      </c>
      <c r="F57" s="600"/>
      <c r="G57" s="599" t="s">
        <v>316</v>
      </c>
      <c r="H57" s="600"/>
      <c r="I57" s="600"/>
      <c r="J57" s="601" t="s">
        <v>218</v>
      </c>
      <c r="K57" s="880">
        <v>0</v>
      </c>
      <c r="L57" s="881">
        <v>0</v>
      </c>
      <c r="M57" s="880">
        <v>0</v>
      </c>
      <c r="N57" s="881">
        <v>0</v>
      </c>
      <c r="O57" s="880">
        <v>0</v>
      </c>
      <c r="P57" s="881">
        <v>0</v>
      </c>
      <c r="Q57" s="880">
        <v>0</v>
      </c>
      <c r="R57" s="881">
        <v>0</v>
      </c>
      <c r="S57" s="880">
        <v>0</v>
      </c>
      <c r="T57" s="881">
        <v>0</v>
      </c>
      <c r="U57" s="880">
        <v>0</v>
      </c>
      <c r="V57" s="881">
        <v>0</v>
      </c>
      <c r="W57" s="880" t="s">
        <v>154</v>
      </c>
      <c r="X57" s="881">
        <v>0</v>
      </c>
      <c r="Y57" s="880" t="s">
        <v>154</v>
      </c>
      <c r="Z57" s="881">
        <v>0</v>
      </c>
      <c r="AA57" s="880" t="s">
        <v>154</v>
      </c>
      <c r="AB57" s="881">
        <v>0</v>
      </c>
      <c r="AC57" s="880" t="s">
        <v>154</v>
      </c>
      <c r="AD57" s="881">
        <v>0</v>
      </c>
      <c r="AE57" s="45"/>
      <c r="AF57" s="17"/>
      <c r="AG57" s="518"/>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49"/>
      <c r="BN57" s="449"/>
      <c r="BO57" s="449"/>
      <c r="BP57" s="449"/>
      <c r="BQ57" s="449"/>
      <c r="BR57" s="449"/>
      <c r="BS57" s="449"/>
      <c r="BT57" s="449"/>
      <c r="BU57" s="449"/>
      <c r="BV57" s="449"/>
      <c r="BW57" s="449"/>
      <c r="BX57" s="449"/>
      <c r="BY57" s="449"/>
      <c r="BZ57" s="449"/>
      <c r="CA57" s="449"/>
      <c r="CB57" s="449"/>
      <c r="CC57" s="449"/>
      <c r="CD57" s="449"/>
      <c r="CE57" s="449"/>
      <c r="CF57" s="449"/>
      <c r="CG57" s="449"/>
      <c r="CH57" s="449"/>
      <c r="CI57" s="449"/>
      <c r="CJ57" s="449"/>
      <c r="CK57" s="449"/>
      <c r="CL57" s="449"/>
      <c r="CM57" s="449"/>
      <c r="CN57" s="449"/>
      <c r="CO57" s="449"/>
      <c r="CP57" s="449"/>
      <c r="CQ57" s="449"/>
      <c r="CR57" s="449"/>
      <c r="CS57" s="449"/>
      <c r="CT57" s="449"/>
      <c r="CU57" s="449"/>
      <c r="CV57" s="449"/>
    </row>
    <row r="58" spans="1:100" s="448" customFormat="1" ht="11.25" customHeight="1">
      <c r="A58" s="432"/>
      <c r="B58" s="517"/>
      <c r="C58" s="45"/>
      <c r="D58" s="45">
        <v>5</v>
      </c>
      <c r="E58" s="599" t="s">
        <v>161</v>
      </c>
      <c r="F58" s="600"/>
      <c r="G58" s="599" t="s">
        <v>317</v>
      </c>
      <c r="H58" s="600"/>
      <c r="I58" s="600"/>
      <c r="J58" s="601" t="s">
        <v>218</v>
      </c>
      <c r="K58" s="880">
        <v>0.1</v>
      </c>
      <c r="L58" s="881">
        <v>0</v>
      </c>
      <c r="M58" s="880">
        <v>0.1</v>
      </c>
      <c r="N58" s="881">
        <v>0</v>
      </c>
      <c r="O58" s="880">
        <v>0.1</v>
      </c>
      <c r="P58" s="881">
        <v>0</v>
      </c>
      <c r="Q58" s="880">
        <v>0.1</v>
      </c>
      <c r="R58" s="881">
        <v>0</v>
      </c>
      <c r="S58" s="880">
        <v>0.1</v>
      </c>
      <c r="T58" s="881">
        <v>0</v>
      </c>
      <c r="U58" s="880">
        <v>0.1</v>
      </c>
      <c r="V58" s="881">
        <v>0</v>
      </c>
      <c r="W58" s="880" t="s">
        <v>154</v>
      </c>
      <c r="X58" s="881">
        <v>0</v>
      </c>
      <c r="Y58" s="880" t="s">
        <v>154</v>
      </c>
      <c r="Z58" s="881">
        <v>0</v>
      </c>
      <c r="AA58" s="880" t="s">
        <v>154</v>
      </c>
      <c r="AB58" s="881">
        <v>0</v>
      </c>
      <c r="AC58" s="880" t="s">
        <v>154</v>
      </c>
      <c r="AD58" s="881">
        <v>0</v>
      </c>
      <c r="AE58" s="45"/>
      <c r="AF58" s="17"/>
      <c r="AG58" s="518"/>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9"/>
      <c r="CB58" s="449"/>
      <c r="CC58" s="449"/>
      <c r="CD58" s="449"/>
      <c r="CE58" s="449"/>
      <c r="CF58" s="449"/>
      <c r="CG58" s="449"/>
      <c r="CH58" s="449"/>
      <c r="CI58" s="449"/>
      <c r="CJ58" s="449"/>
      <c r="CK58" s="449"/>
      <c r="CL58" s="449"/>
      <c r="CM58" s="449"/>
      <c r="CN58" s="449"/>
      <c r="CO58" s="449"/>
      <c r="CP58" s="449"/>
      <c r="CQ58" s="449"/>
      <c r="CR58" s="449"/>
      <c r="CS58" s="449"/>
      <c r="CT58" s="449"/>
      <c r="CU58" s="449"/>
      <c r="CV58" s="449"/>
    </row>
    <row r="59" spans="1:100" s="448" customFormat="1" ht="11.25" customHeight="1">
      <c r="A59" s="432"/>
      <c r="B59" s="517"/>
      <c r="C59" s="45"/>
      <c r="D59" s="45">
        <v>6</v>
      </c>
      <c r="E59" s="599" t="s">
        <v>141</v>
      </c>
      <c r="F59" s="600"/>
      <c r="G59" s="599" t="s">
        <v>317</v>
      </c>
      <c r="H59" s="600"/>
      <c r="I59" s="600"/>
      <c r="J59" s="601" t="s">
        <v>218</v>
      </c>
      <c r="K59" s="880">
        <v>0.02</v>
      </c>
      <c r="L59" s="881">
        <v>0</v>
      </c>
      <c r="M59" s="880">
        <v>0.02</v>
      </c>
      <c r="N59" s="881">
        <v>0</v>
      </c>
      <c r="O59" s="880">
        <v>0.05</v>
      </c>
      <c r="P59" s="881">
        <v>0</v>
      </c>
      <c r="Q59" s="880">
        <v>0.05</v>
      </c>
      <c r="R59" s="881">
        <v>0</v>
      </c>
      <c r="S59" s="880">
        <v>0.02</v>
      </c>
      <c r="T59" s="881">
        <v>0</v>
      </c>
      <c r="U59" s="880">
        <v>0.05</v>
      </c>
      <c r="V59" s="881">
        <v>0</v>
      </c>
      <c r="W59" s="880" t="s">
        <v>154</v>
      </c>
      <c r="X59" s="881">
        <v>0</v>
      </c>
      <c r="Y59" s="880" t="s">
        <v>154</v>
      </c>
      <c r="Z59" s="881">
        <v>0</v>
      </c>
      <c r="AA59" s="880" t="s">
        <v>154</v>
      </c>
      <c r="AB59" s="881">
        <v>0</v>
      </c>
      <c r="AC59" s="880" t="s">
        <v>154</v>
      </c>
      <c r="AD59" s="881">
        <v>0</v>
      </c>
      <c r="AE59" s="45"/>
      <c r="AF59" s="17"/>
      <c r="AG59" s="518"/>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449"/>
      <c r="BF59" s="449"/>
      <c r="BG59" s="449"/>
      <c r="BH59" s="449"/>
      <c r="BI59" s="449"/>
      <c r="BJ59" s="449"/>
      <c r="BK59" s="449"/>
      <c r="BL59" s="449"/>
      <c r="BM59" s="449"/>
      <c r="BN59" s="449"/>
      <c r="BO59" s="449"/>
      <c r="BP59" s="449"/>
      <c r="BQ59" s="449"/>
      <c r="BR59" s="449"/>
      <c r="BS59" s="449"/>
      <c r="BT59" s="449"/>
      <c r="BU59" s="449"/>
      <c r="BV59" s="449"/>
      <c r="BW59" s="449"/>
      <c r="BX59" s="449"/>
      <c r="BY59" s="449"/>
      <c r="BZ59" s="449"/>
      <c r="CA59" s="449"/>
      <c r="CB59" s="449"/>
      <c r="CC59" s="449"/>
      <c r="CD59" s="449"/>
      <c r="CE59" s="449"/>
      <c r="CF59" s="449"/>
      <c r="CG59" s="449"/>
      <c r="CH59" s="449"/>
      <c r="CI59" s="449"/>
      <c r="CJ59" s="449"/>
      <c r="CK59" s="449"/>
      <c r="CL59" s="449"/>
      <c r="CM59" s="449"/>
      <c r="CN59" s="449"/>
      <c r="CO59" s="449"/>
      <c r="CP59" s="449"/>
      <c r="CQ59" s="449"/>
      <c r="CR59" s="449"/>
      <c r="CS59" s="449"/>
      <c r="CT59" s="449"/>
      <c r="CU59" s="449"/>
      <c r="CV59" s="449"/>
    </row>
    <row r="60" spans="1:100" s="448" customFormat="1" ht="11.25" customHeight="1">
      <c r="A60" s="432"/>
      <c r="B60" s="517"/>
      <c r="C60" s="45"/>
      <c r="D60" s="45">
        <v>7</v>
      </c>
      <c r="E60" s="599" t="s">
        <v>56</v>
      </c>
      <c r="F60" s="600"/>
      <c r="G60" s="599" t="s">
        <v>228</v>
      </c>
      <c r="H60" s="600"/>
      <c r="I60" s="600"/>
      <c r="J60" s="601" t="s">
        <v>218</v>
      </c>
      <c r="K60" s="880">
        <v>0</v>
      </c>
      <c r="L60" s="881">
        <v>0</v>
      </c>
      <c r="M60" s="880">
        <v>0</v>
      </c>
      <c r="N60" s="881">
        <v>0</v>
      </c>
      <c r="O60" s="880">
        <v>0</v>
      </c>
      <c r="P60" s="881">
        <v>0</v>
      </c>
      <c r="Q60" s="880">
        <v>0</v>
      </c>
      <c r="R60" s="881">
        <v>0</v>
      </c>
      <c r="S60" s="880">
        <v>0</v>
      </c>
      <c r="T60" s="881">
        <v>0</v>
      </c>
      <c r="U60" s="880">
        <v>0</v>
      </c>
      <c r="V60" s="881">
        <v>0</v>
      </c>
      <c r="W60" s="880" t="s">
        <v>154</v>
      </c>
      <c r="X60" s="881">
        <v>0</v>
      </c>
      <c r="Y60" s="880" t="s">
        <v>154</v>
      </c>
      <c r="Z60" s="881">
        <v>0</v>
      </c>
      <c r="AA60" s="880" t="s">
        <v>154</v>
      </c>
      <c r="AB60" s="881">
        <v>0</v>
      </c>
      <c r="AC60" s="880" t="s">
        <v>154</v>
      </c>
      <c r="AD60" s="881">
        <v>0</v>
      </c>
      <c r="AE60" s="45"/>
      <c r="AF60" s="17"/>
      <c r="AG60" s="518"/>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E60" s="449"/>
      <c r="BF60" s="449"/>
      <c r="BG60" s="449"/>
      <c r="BH60" s="449"/>
      <c r="BI60" s="449"/>
      <c r="BJ60" s="449"/>
      <c r="BK60" s="449"/>
      <c r="BL60" s="449"/>
      <c r="BM60" s="449"/>
      <c r="BN60" s="449"/>
      <c r="BO60" s="449"/>
      <c r="BP60" s="449"/>
      <c r="BQ60" s="449"/>
      <c r="BR60" s="449"/>
      <c r="BS60" s="449"/>
      <c r="BT60" s="449"/>
      <c r="BU60" s="449"/>
      <c r="BV60" s="449"/>
      <c r="BW60" s="449"/>
      <c r="BX60" s="449"/>
      <c r="BY60" s="449"/>
      <c r="BZ60" s="449"/>
      <c r="CA60" s="449"/>
      <c r="CB60" s="449"/>
      <c r="CC60" s="449"/>
      <c r="CD60" s="449"/>
      <c r="CE60" s="449"/>
      <c r="CF60" s="449"/>
      <c r="CG60" s="449"/>
      <c r="CH60" s="449"/>
      <c r="CI60" s="449"/>
      <c r="CJ60" s="449"/>
      <c r="CK60" s="449"/>
      <c r="CL60" s="449"/>
      <c r="CM60" s="449"/>
      <c r="CN60" s="449"/>
      <c r="CO60" s="449"/>
      <c r="CP60" s="449"/>
      <c r="CQ60" s="449"/>
      <c r="CR60" s="449"/>
      <c r="CS60" s="449"/>
      <c r="CT60" s="449"/>
      <c r="CU60" s="449"/>
      <c r="CV60" s="449"/>
    </row>
    <row r="61" spans="1:100" s="448" customFormat="1" ht="11.25" customHeight="1">
      <c r="A61" s="432"/>
      <c r="B61" s="517"/>
      <c r="C61" s="45"/>
      <c r="D61" s="45">
        <v>8</v>
      </c>
      <c r="E61" s="599" t="s">
        <v>154</v>
      </c>
      <c r="F61" s="600"/>
      <c r="G61" s="599" t="s">
        <v>154</v>
      </c>
      <c r="H61" s="600"/>
      <c r="I61" s="600"/>
      <c r="J61" s="601" t="s">
        <v>154</v>
      </c>
      <c r="K61" s="880" t="s">
        <v>154</v>
      </c>
      <c r="L61" s="881">
        <v>0</v>
      </c>
      <c r="M61" s="880" t="s">
        <v>154</v>
      </c>
      <c r="N61" s="881">
        <v>0</v>
      </c>
      <c r="O61" s="880" t="s">
        <v>154</v>
      </c>
      <c r="P61" s="881">
        <v>0</v>
      </c>
      <c r="Q61" s="880" t="s">
        <v>154</v>
      </c>
      <c r="R61" s="881">
        <v>0</v>
      </c>
      <c r="S61" s="880" t="s">
        <v>154</v>
      </c>
      <c r="T61" s="881">
        <v>0</v>
      </c>
      <c r="U61" s="880" t="s">
        <v>154</v>
      </c>
      <c r="V61" s="881">
        <v>0</v>
      </c>
      <c r="W61" s="880" t="s">
        <v>154</v>
      </c>
      <c r="X61" s="881">
        <v>0</v>
      </c>
      <c r="Y61" s="880" t="s">
        <v>154</v>
      </c>
      <c r="Z61" s="881">
        <v>0</v>
      </c>
      <c r="AA61" s="880" t="s">
        <v>154</v>
      </c>
      <c r="AB61" s="881">
        <v>0</v>
      </c>
      <c r="AC61" s="880" t="s">
        <v>154</v>
      </c>
      <c r="AD61" s="881">
        <v>0</v>
      </c>
      <c r="AE61" s="45"/>
      <c r="AF61" s="17"/>
      <c r="AG61" s="518"/>
      <c r="AI61" s="449"/>
      <c r="AJ61" s="449"/>
      <c r="AK61" s="449"/>
      <c r="AL61" s="449"/>
      <c r="AM61" s="449"/>
      <c r="AN61" s="449"/>
      <c r="AO61" s="449"/>
      <c r="AP61" s="449"/>
      <c r="AQ61" s="449"/>
      <c r="AR61" s="449"/>
      <c r="AS61" s="449"/>
      <c r="AT61" s="449"/>
      <c r="AU61" s="449"/>
      <c r="AV61" s="449"/>
      <c r="AW61" s="449"/>
      <c r="AX61" s="449"/>
      <c r="AY61" s="449"/>
      <c r="AZ61" s="449"/>
      <c r="BA61" s="449"/>
      <c r="BB61" s="449"/>
      <c r="BC61" s="449"/>
      <c r="BD61" s="449"/>
      <c r="BE61" s="449"/>
      <c r="BF61" s="449"/>
      <c r="BG61" s="449"/>
      <c r="BH61" s="449"/>
      <c r="BI61" s="449"/>
      <c r="BJ61" s="449"/>
      <c r="BK61" s="449"/>
      <c r="BL61" s="449"/>
      <c r="BM61" s="449"/>
      <c r="BN61" s="449"/>
      <c r="BO61" s="449"/>
      <c r="BP61" s="449"/>
      <c r="BQ61" s="449"/>
      <c r="BR61" s="449"/>
      <c r="BS61" s="449"/>
      <c r="BT61" s="449"/>
      <c r="BU61" s="449"/>
      <c r="BV61" s="449"/>
      <c r="BW61" s="449"/>
      <c r="BX61" s="449"/>
      <c r="BY61" s="449"/>
      <c r="BZ61" s="449"/>
      <c r="CA61" s="449"/>
      <c r="CB61" s="449"/>
      <c r="CC61" s="449"/>
      <c r="CD61" s="449"/>
      <c r="CE61" s="449"/>
      <c r="CF61" s="449"/>
      <c r="CG61" s="449"/>
      <c r="CH61" s="449"/>
      <c r="CI61" s="449"/>
      <c r="CJ61" s="449"/>
      <c r="CK61" s="449"/>
      <c r="CL61" s="449"/>
      <c r="CM61" s="449"/>
      <c r="CN61" s="449"/>
      <c r="CO61" s="449"/>
      <c r="CP61" s="449"/>
      <c r="CQ61" s="449"/>
      <c r="CR61" s="449"/>
      <c r="CS61" s="449"/>
      <c r="CT61" s="449"/>
      <c r="CU61" s="449"/>
      <c r="CV61" s="449"/>
    </row>
    <row r="62" spans="1:100" s="448" customFormat="1" ht="11.25" customHeight="1">
      <c r="A62" s="432"/>
      <c r="B62" s="517"/>
      <c r="C62" s="45"/>
      <c r="D62" s="45">
        <v>9</v>
      </c>
      <c r="E62" s="599" t="s">
        <v>154</v>
      </c>
      <c r="F62" s="600"/>
      <c r="G62" s="599" t="s">
        <v>154</v>
      </c>
      <c r="H62" s="600"/>
      <c r="I62" s="600"/>
      <c r="J62" s="601" t="s">
        <v>154</v>
      </c>
      <c r="K62" s="880" t="s">
        <v>154</v>
      </c>
      <c r="L62" s="881">
        <v>0</v>
      </c>
      <c r="M62" s="880" t="s">
        <v>154</v>
      </c>
      <c r="N62" s="881">
        <v>0</v>
      </c>
      <c r="O62" s="880" t="s">
        <v>154</v>
      </c>
      <c r="P62" s="881">
        <v>0</v>
      </c>
      <c r="Q62" s="880" t="s">
        <v>154</v>
      </c>
      <c r="R62" s="881">
        <v>0</v>
      </c>
      <c r="S62" s="880" t="s">
        <v>154</v>
      </c>
      <c r="T62" s="881">
        <v>0</v>
      </c>
      <c r="U62" s="880" t="s">
        <v>154</v>
      </c>
      <c r="V62" s="881">
        <v>0</v>
      </c>
      <c r="W62" s="880" t="s">
        <v>154</v>
      </c>
      <c r="X62" s="881">
        <v>0</v>
      </c>
      <c r="Y62" s="880" t="s">
        <v>154</v>
      </c>
      <c r="Z62" s="881">
        <v>0</v>
      </c>
      <c r="AA62" s="880" t="s">
        <v>154</v>
      </c>
      <c r="AB62" s="881">
        <v>0</v>
      </c>
      <c r="AC62" s="880" t="s">
        <v>154</v>
      </c>
      <c r="AD62" s="881">
        <v>0</v>
      </c>
      <c r="AE62" s="45"/>
      <c r="AF62" s="17"/>
      <c r="AG62" s="518"/>
      <c r="AI62" s="449"/>
      <c r="AJ62" s="449"/>
      <c r="AK62" s="449"/>
      <c r="AL62" s="449"/>
      <c r="AM62" s="449"/>
      <c r="AN62" s="449"/>
      <c r="AO62" s="449"/>
      <c r="AP62" s="449"/>
      <c r="AQ62" s="449"/>
      <c r="AR62" s="449"/>
      <c r="AS62" s="449"/>
      <c r="AT62" s="449"/>
      <c r="AU62" s="449"/>
      <c r="AV62" s="449"/>
      <c r="AW62" s="449"/>
      <c r="AX62" s="449"/>
      <c r="AY62" s="449"/>
      <c r="AZ62" s="449"/>
      <c r="BA62" s="449"/>
      <c r="BB62" s="449"/>
      <c r="BC62" s="449"/>
      <c r="BD62" s="449"/>
      <c r="BE62" s="449"/>
      <c r="BF62" s="449"/>
      <c r="BG62" s="449"/>
      <c r="BH62" s="449"/>
      <c r="BI62" s="449"/>
      <c r="BJ62" s="449"/>
      <c r="BK62" s="449"/>
      <c r="BL62" s="449"/>
      <c r="BM62" s="449"/>
      <c r="BN62" s="449"/>
      <c r="BO62" s="449"/>
      <c r="BP62" s="449"/>
      <c r="BQ62" s="449"/>
      <c r="BR62" s="449"/>
      <c r="BS62" s="449"/>
      <c r="BT62" s="449"/>
      <c r="BU62" s="449"/>
      <c r="BV62" s="449"/>
      <c r="BW62" s="449"/>
      <c r="BX62" s="449"/>
      <c r="BY62" s="449"/>
      <c r="BZ62" s="449"/>
      <c r="CA62" s="449"/>
      <c r="CB62" s="449"/>
      <c r="CC62" s="449"/>
      <c r="CD62" s="449"/>
      <c r="CE62" s="449"/>
      <c r="CF62" s="449"/>
      <c r="CG62" s="449"/>
      <c r="CH62" s="449"/>
      <c r="CI62" s="449"/>
      <c r="CJ62" s="449"/>
      <c r="CK62" s="449"/>
      <c r="CL62" s="449"/>
      <c r="CM62" s="449"/>
      <c r="CN62" s="449"/>
      <c r="CO62" s="449"/>
      <c r="CP62" s="449"/>
      <c r="CQ62" s="449"/>
      <c r="CR62" s="449"/>
      <c r="CS62" s="449"/>
      <c r="CT62" s="449"/>
      <c r="CU62" s="449"/>
      <c r="CV62" s="449"/>
    </row>
    <row r="63" spans="1:100" s="448" customFormat="1" ht="11.25" customHeight="1">
      <c r="A63" s="432"/>
      <c r="B63" s="517"/>
      <c r="C63" s="45"/>
      <c r="D63" s="45">
        <v>10</v>
      </c>
      <c r="E63" s="599" t="s">
        <v>154</v>
      </c>
      <c r="F63" s="600"/>
      <c r="G63" s="599" t="s">
        <v>154</v>
      </c>
      <c r="H63" s="600"/>
      <c r="I63" s="600"/>
      <c r="J63" s="601" t="s">
        <v>154</v>
      </c>
      <c r="K63" s="880" t="s">
        <v>154</v>
      </c>
      <c r="L63" s="881">
        <v>0</v>
      </c>
      <c r="M63" s="880" t="s">
        <v>154</v>
      </c>
      <c r="N63" s="881">
        <v>0</v>
      </c>
      <c r="O63" s="880" t="s">
        <v>154</v>
      </c>
      <c r="P63" s="881">
        <v>0</v>
      </c>
      <c r="Q63" s="880" t="s">
        <v>154</v>
      </c>
      <c r="R63" s="881">
        <v>0</v>
      </c>
      <c r="S63" s="880" t="s">
        <v>154</v>
      </c>
      <c r="T63" s="881">
        <v>0</v>
      </c>
      <c r="U63" s="880" t="s">
        <v>154</v>
      </c>
      <c r="V63" s="881">
        <v>0</v>
      </c>
      <c r="W63" s="880" t="s">
        <v>154</v>
      </c>
      <c r="X63" s="881">
        <v>0</v>
      </c>
      <c r="Y63" s="880" t="s">
        <v>154</v>
      </c>
      <c r="Z63" s="881">
        <v>0</v>
      </c>
      <c r="AA63" s="880" t="s">
        <v>154</v>
      </c>
      <c r="AB63" s="881">
        <v>0</v>
      </c>
      <c r="AC63" s="880" t="s">
        <v>154</v>
      </c>
      <c r="AD63" s="881">
        <v>0</v>
      </c>
      <c r="AE63" s="45"/>
      <c r="AF63" s="17"/>
      <c r="AG63" s="518"/>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49"/>
      <c r="BM63" s="449"/>
      <c r="BN63" s="449"/>
      <c r="BO63" s="449"/>
      <c r="BP63" s="449"/>
      <c r="BQ63" s="449"/>
      <c r="BR63" s="449"/>
      <c r="BS63" s="449"/>
      <c r="BT63" s="449"/>
      <c r="BU63" s="449"/>
      <c r="BV63" s="449"/>
      <c r="BW63" s="449"/>
      <c r="BX63" s="449"/>
      <c r="BY63" s="449"/>
      <c r="BZ63" s="449"/>
      <c r="CA63" s="449"/>
      <c r="CB63" s="449"/>
      <c r="CC63" s="449"/>
      <c r="CD63" s="449"/>
      <c r="CE63" s="449"/>
      <c r="CF63" s="449"/>
      <c r="CG63" s="449"/>
      <c r="CH63" s="449"/>
      <c r="CI63" s="449"/>
      <c r="CJ63" s="449"/>
      <c r="CK63" s="449"/>
      <c r="CL63" s="449"/>
      <c r="CM63" s="449"/>
      <c r="CN63" s="449"/>
      <c r="CO63" s="449"/>
      <c r="CP63" s="449"/>
      <c r="CQ63" s="449"/>
      <c r="CR63" s="449"/>
      <c r="CS63" s="449"/>
      <c r="CT63" s="449"/>
      <c r="CU63" s="449"/>
      <c r="CV63" s="449"/>
    </row>
    <row r="64" spans="1:100" s="448" customFormat="1" ht="11.25" customHeight="1">
      <c r="A64" s="432"/>
      <c r="B64" s="517"/>
      <c r="C64" s="45"/>
      <c r="D64" s="45">
        <v>11</v>
      </c>
      <c r="E64" s="599" t="s">
        <v>154</v>
      </c>
      <c r="F64" s="600"/>
      <c r="G64" s="599" t="s">
        <v>154</v>
      </c>
      <c r="H64" s="600"/>
      <c r="I64" s="600"/>
      <c r="J64" s="601" t="s">
        <v>154</v>
      </c>
      <c r="K64" s="880" t="s">
        <v>154</v>
      </c>
      <c r="L64" s="881">
        <v>0</v>
      </c>
      <c r="M64" s="880" t="s">
        <v>154</v>
      </c>
      <c r="N64" s="881">
        <v>0</v>
      </c>
      <c r="O64" s="880" t="s">
        <v>154</v>
      </c>
      <c r="P64" s="881">
        <v>0</v>
      </c>
      <c r="Q64" s="880" t="s">
        <v>154</v>
      </c>
      <c r="R64" s="881">
        <v>0</v>
      </c>
      <c r="S64" s="880" t="s">
        <v>154</v>
      </c>
      <c r="T64" s="881">
        <v>0</v>
      </c>
      <c r="U64" s="880" t="s">
        <v>154</v>
      </c>
      <c r="V64" s="881">
        <v>0</v>
      </c>
      <c r="W64" s="880" t="s">
        <v>154</v>
      </c>
      <c r="X64" s="881">
        <v>0</v>
      </c>
      <c r="Y64" s="880" t="s">
        <v>154</v>
      </c>
      <c r="Z64" s="881">
        <v>0</v>
      </c>
      <c r="AA64" s="880" t="s">
        <v>154</v>
      </c>
      <c r="AB64" s="881">
        <v>0</v>
      </c>
      <c r="AC64" s="880" t="s">
        <v>154</v>
      </c>
      <c r="AD64" s="881">
        <v>0</v>
      </c>
      <c r="AE64" s="45"/>
      <c r="AF64" s="17"/>
      <c r="AG64" s="518"/>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449"/>
      <c r="BF64" s="449"/>
      <c r="BG64" s="449"/>
      <c r="BH64" s="449"/>
      <c r="BI64" s="449"/>
      <c r="BJ64" s="449"/>
      <c r="BK64" s="449"/>
      <c r="BL64" s="449"/>
      <c r="BM64" s="449"/>
      <c r="BN64" s="449"/>
      <c r="BO64" s="449"/>
      <c r="BP64" s="449"/>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49"/>
      <c r="CN64" s="449"/>
      <c r="CO64" s="449"/>
      <c r="CP64" s="449"/>
      <c r="CQ64" s="449"/>
      <c r="CR64" s="449"/>
      <c r="CS64" s="449"/>
      <c r="CT64" s="449"/>
      <c r="CU64" s="449"/>
      <c r="CV64" s="449"/>
    </row>
    <row r="65" spans="1:100" s="448" customFormat="1" ht="11.25" customHeight="1">
      <c r="A65" s="432"/>
      <c r="B65" s="517"/>
      <c r="C65" s="45"/>
      <c r="D65" s="45">
        <v>12</v>
      </c>
      <c r="E65" s="599" t="s">
        <v>154</v>
      </c>
      <c r="F65" s="600"/>
      <c r="G65" s="599" t="s">
        <v>154</v>
      </c>
      <c r="H65" s="600"/>
      <c r="I65" s="600"/>
      <c r="J65" s="601" t="s">
        <v>154</v>
      </c>
      <c r="K65" s="880" t="s">
        <v>154</v>
      </c>
      <c r="L65" s="881">
        <v>0</v>
      </c>
      <c r="M65" s="880" t="s">
        <v>154</v>
      </c>
      <c r="N65" s="881">
        <v>0</v>
      </c>
      <c r="O65" s="880" t="s">
        <v>154</v>
      </c>
      <c r="P65" s="881">
        <v>0</v>
      </c>
      <c r="Q65" s="880" t="s">
        <v>154</v>
      </c>
      <c r="R65" s="881">
        <v>0</v>
      </c>
      <c r="S65" s="880" t="s">
        <v>154</v>
      </c>
      <c r="T65" s="881">
        <v>0</v>
      </c>
      <c r="U65" s="880" t="s">
        <v>154</v>
      </c>
      <c r="V65" s="881">
        <v>0</v>
      </c>
      <c r="W65" s="880" t="s">
        <v>154</v>
      </c>
      <c r="X65" s="881">
        <v>0</v>
      </c>
      <c r="Y65" s="880" t="s">
        <v>154</v>
      </c>
      <c r="Z65" s="881">
        <v>0</v>
      </c>
      <c r="AA65" s="880" t="s">
        <v>154</v>
      </c>
      <c r="AB65" s="881">
        <v>0</v>
      </c>
      <c r="AC65" s="880" t="s">
        <v>154</v>
      </c>
      <c r="AD65" s="881">
        <v>0</v>
      </c>
      <c r="AE65" s="45"/>
      <c r="AF65" s="17"/>
      <c r="AG65" s="518"/>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49"/>
      <c r="BJ65" s="449"/>
      <c r="BK65" s="449"/>
      <c r="BL65" s="449"/>
      <c r="BM65" s="449"/>
      <c r="BN65" s="449"/>
      <c r="BO65" s="449"/>
      <c r="BP65" s="449"/>
      <c r="BQ65" s="449"/>
      <c r="BR65" s="449"/>
      <c r="BS65" s="449"/>
      <c r="BT65" s="449"/>
      <c r="BU65" s="449"/>
      <c r="BV65" s="449"/>
      <c r="BW65" s="449"/>
      <c r="BX65" s="449"/>
      <c r="BY65" s="449"/>
      <c r="BZ65" s="449"/>
      <c r="CA65" s="449"/>
      <c r="CB65" s="449"/>
      <c r="CC65" s="449"/>
      <c r="CD65" s="449"/>
      <c r="CE65" s="449"/>
      <c r="CF65" s="449"/>
      <c r="CG65" s="449"/>
      <c r="CH65" s="449"/>
      <c r="CI65" s="449"/>
      <c r="CJ65" s="449"/>
      <c r="CK65" s="449"/>
      <c r="CL65" s="449"/>
      <c r="CM65" s="449"/>
      <c r="CN65" s="449"/>
      <c r="CO65" s="449"/>
      <c r="CP65" s="449"/>
      <c r="CQ65" s="449"/>
      <c r="CR65" s="449"/>
      <c r="CS65" s="449"/>
      <c r="CT65" s="449"/>
      <c r="CU65" s="449"/>
      <c r="CV65" s="449"/>
    </row>
    <row r="66" spans="1:100" s="448" customFormat="1" ht="11.25" customHeight="1">
      <c r="A66" s="432"/>
      <c r="B66" s="517"/>
      <c r="C66" s="45"/>
      <c r="D66" s="45">
        <v>13</v>
      </c>
      <c r="E66" s="599" t="s">
        <v>154</v>
      </c>
      <c r="F66" s="600"/>
      <c r="G66" s="599" t="s">
        <v>154</v>
      </c>
      <c r="H66" s="600"/>
      <c r="I66" s="600"/>
      <c r="J66" s="601" t="s">
        <v>154</v>
      </c>
      <c r="K66" s="880" t="s">
        <v>154</v>
      </c>
      <c r="L66" s="881">
        <v>0</v>
      </c>
      <c r="M66" s="880" t="s">
        <v>154</v>
      </c>
      <c r="N66" s="881">
        <v>0</v>
      </c>
      <c r="O66" s="880" t="s">
        <v>154</v>
      </c>
      <c r="P66" s="881">
        <v>0</v>
      </c>
      <c r="Q66" s="880" t="s">
        <v>154</v>
      </c>
      <c r="R66" s="881">
        <v>0</v>
      </c>
      <c r="S66" s="880" t="s">
        <v>154</v>
      </c>
      <c r="T66" s="881">
        <v>0</v>
      </c>
      <c r="U66" s="880" t="s">
        <v>154</v>
      </c>
      <c r="V66" s="881">
        <v>0</v>
      </c>
      <c r="W66" s="880" t="s">
        <v>154</v>
      </c>
      <c r="X66" s="881">
        <v>0</v>
      </c>
      <c r="Y66" s="880" t="s">
        <v>154</v>
      </c>
      <c r="Z66" s="881">
        <v>0</v>
      </c>
      <c r="AA66" s="880" t="s">
        <v>154</v>
      </c>
      <c r="AB66" s="881">
        <v>0</v>
      </c>
      <c r="AC66" s="880" t="s">
        <v>154</v>
      </c>
      <c r="AD66" s="881">
        <v>0</v>
      </c>
      <c r="AE66" s="45"/>
      <c r="AF66" s="17"/>
      <c r="AG66" s="518"/>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c r="BE66" s="449"/>
      <c r="BF66" s="449"/>
      <c r="BG66" s="449"/>
      <c r="BH66" s="449"/>
      <c r="BI66" s="449"/>
      <c r="BJ66" s="449"/>
      <c r="BK66" s="449"/>
      <c r="BL66" s="449"/>
      <c r="BM66" s="449"/>
      <c r="BN66" s="449"/>
      <c r="BO66" s="449"/>
      <c r="BP66" s="449"/>
      <c r="BQ66" s="449"/>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449"/>
      <c r="CN66" s="449"/>
      <c r="CO66" s="449"/>
      <c r="CP66" s="449"/>
      <c r="CQ66" s="449"/>
      <c r="CR66" s="449"/>
      <c r="CS66" s="449"/>
      <c r="CT66" s="449"/>
      <c r="CU66" s="449"/>
      <c r="CV66" s="449"/>
    </row>
    <row r="67" spans="1:100" s="448" customFormat="1" ht="11.25" customHeight="1">
      <c r="A67" s="432"/>
      <c r="B67" s="517"/>
      <c r="C67" s="45"/>
      <c r="D67" s="45">
        <v>14</v>
      </c>
      <c r="E67" s="599" t="s">
        <v>154</v>
      </c>
      <c r="F67" s="600"/>
      <c r="G67" s="599" t="s">
        <v>154</v>
      </c>
      <c r="H67" s="600"/>
      <c r="I67" s="600"/>
      <c r="J67" s="601" t="s">
        <v>154</v>
      </c>
      <c r="K67" s="880" t="s">
        <v>154</v>
      </c>
      <c r="L67" s="881">
        <v>0</v>
      </c>
      <c r="M67" s="880" t="s">
        <v>154</v>
      </c>
      <c r="N67" s="881">
        <v>0</v>
      </c>
      <c r="O67" s="880" t="s">
        <v>154</v>
      </c>
      <c r="P67" s="881">
        <v>0</v>
      </c>
      <c r="Q67" s="880" t="s">
        <v>154</v>
      </c>
      <c r="R67" s="881">
        <v>0</v>
      </c>
      <c r="S67" s="880" t="s">
        <v>154</v>
      </c>
      <c r="T67" s="881">
        <v>0</v>
      </c>
      <c r="U67" s="880" t="s">
        <v>154</v>
      </c>
      <c r="V67" s="881">
        <v>0</v>
      </c>
      <c r="W67" s="880" t="s">
        <v>154</v>
      </c>
      <c r="X67" s="881">
        <v>0</v>
      </c>
      <c r="Y67" s="880" t="s">
        <v>154</v>
      </c>
      <c r="Z67" s="881">
        <v>0</v>
      </c>
      <c r="AA67" s="880" t="s">
        <v>154</v>
      </c>
      <c r="AB67" s="881">
        <v>0</v>
      </c>
      <c r="AC67" s="880" t="s">
        <v>154</v>
      </c>
      <c r="AD67" s="881">
        <v>0</v>
      </c>
      <c r="AE67" s="45"/>
      <c r="AF67" s="17"/>
      <c r="AG67" s="518"/>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c r="BE67" s="449"/>
      <c r="BF67" s="449"/>
      <c r="BG67" s="449"/>
      <c r="BH67" s="449"/>
      <c r="BI67" s="449"/>
      <c r="BJ67" s="449"/>
      <c r="BK67" s="449"/>
      <c r="BL67" s="449"/>
      <c r="BM67" s="449"/>
      <c r="BN67" s="449"/>
      <c r="BO67" s="449"/>
      <c r="BP67" s="449"/>
      <c r="BQ67" s="449"/>
      <c r="BR67" s="449"/>
      <c r="BS67" s="449"/>
      <c r="BT67" s="449"/>
      <c r="BU67" s="449"/>
      <c r="BV67" s="449"/>
      <c r="BW67" s="449"/>
      <c r="BX67" s="449"/>
      <c r="BY67" s="449"/>
      <c r="BZ67" s="449"/>
      <c r="CA67" s="449"/>
      <c r="CB67" s="449"/>
      <c r="CC67" s="449"/>
      <c r="CD67" s="449"/>
      <c r="CE67" s="449"/>
      <c r="CF67" s="449"/>
      <c r="CG67" s="449"/>
      <c r="CH67" s="449"/>
      <c r="CI67" s="449"/>
      <c r="CJ67" s="449"/>
      <c r="CK67" s="449"/>
      <c r="CL67" s="449"/>
      <c r="CM67" s="449"/>
      <c r="CN67" s="449"/>
      <c r="CO67" s="449"/>
      <c r="CP67" s="449"/>
      <c r="CQ67" s="449"/>
      <c r="CR67" s="449"/>
      <c r="CS67" s="449"/>
      <c r="CT67" s="449"/>
      <c r="CU67" s="449"/>
      <c r="CV67" s="449"/>
    </row>
    <row r="68" spans="1:100" s="448" customFormat="1" ht="11.25" customHeight="1">
      <c r="A68" s="432"/>
      <c r="B68" s="517"/>
      <c r="C68" s="45"/>
      <c r="D68" s="45">
        <v>15</v>
      </c>
      <c r="E68" s="599" t="s">
        <v>154</v>
      </c>
      <c r="F68" s="600"/>
      <c r="G68" s="599" t="s">
        <v>154</v>
      </c>
      <c r="H68" s="600"/>
      <c r="I68" s="600"/>
      <c r="J68" s="601" t="s">
        <v>154</v>
      </c>
      <c r="K68" s="880" t="s">
        <v>154</v>
      </c>
      <c r="L68" s="881">
        <v>0</v>
      </c>
      <c r="M68" s="880" t="s">
        <v>154</v>
      </c>
      <c r="N68" s="881">
        <v>0</v>
      </c>
      <c r="O68" s="880" t="s">
        <v>154</v>
      </c>
      <c r="P68" s="881">
        <v>0</v>
      </c>
      <c r="Q68" s="880" t="s">
        <v>154</v>
      </c>
      <c r="R68" s="881">
        <v>0</v>
      </c>
      <c r="S68" s="880" t="s">
        <v>154</v>
      </c>
      <c r="T68" s="881">
        <v>0</v>
      </c>
      <c r="U68" s="880" t="s">
        <v>154</v>
      </c>
      <c r="V68" s="881">
        <v>0</v>
      </c>
      <c r="W68" s="880" t="s">
        <v>154</v>
      </c>
      <c r="X68" s="881">
        <v>0</v>
      </c>
      <c r="Y68" s="880" t="s">
        <v>154</v>
      </c>
      <c r="Z68" s="881">
        <v>0</v>
      </c>
      <c r="AA68" s="880" t="s">
        <v>154</v>
      </c>
      <c r="AB68" s="881">
        <v>0</v>
      </c>
      <c r="AC68" s="880" t="s">
        <v>154</v>
      </c>
      <c r="AD68" s="881">
        <v>0</v>
      </c>
      <c r="AE68" s="45"/>
      <c r="AF68" s="17"/>
      <c r="AG68" s="518"/>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449"/>
      <c r="BF68" s="449"/>
      <c r="BG68" s="449"/>
      <c r="BH68" s="449"/>
      <c r="BI68" s="449"/>
      <c r="BJ68" s="449"/>
      <c r="BK68" s="449"/>
      <c r="BL68" s="449"/>
      <c r="BM68" s="449"/>
      <c r="BN68" s="449"/>
      <c r="BO68" s="449"/>
      <c r="BP68" s="449"/>
      <c r="BQ68" s="449"/>
      <c r="BR68" s="449"/>
      <c r="BS68" s="449"/>
      <c r="BT68" s="449"/>
      <c r="BU68" s="449"/>
      <c r="BV68" s="449"/>
      <c r="BW68" s="449"/>
      <c r="BX68" s="449"/>
      <c r="BY68" s="449"/>
      <c r="BZ68" s="449"/>
      <c r="CA68" s="449"/>
      <c r="CB68" s="449"/>
      <c r="CC68" s="449"/>
      <c r="CD68" s="449"/>
      <c r="CE68" s="449"/>
      <c r="CF68" s="449"/>
      <c r="CG68" s="449"/>
      <c r="CH68" s="449"/>
      <c r="CI68" s="449"/>
      <c r="CJ68" s="449"/>
      <c r="CK68" s="449"/>
      <c r="CL68" s="449"/>
      <c r="CM68" s="449"/>
      <c r="CN68" s="449"/>
      <c r="CO68" s="449"/>
      <c r="CP68" s="449"/>
      <c r="CQ68" s="449"/>
      <c r="CR68" s="449"/>
      <c r="CS68" s="449"/>
      <c r="CT68" s="449"/>
      <c r="CU68" s="449"/>
      <c r="CV68" s="449"/>
    </row>
    <row r="69" spans="1:100" s="448" customFormat="1" ht="11.25" customHeight="1">
      <c r="A69" s="432"/>
      <c r="B69" s="517"/>
      <c r="C69" s="45"/>
      <c r="D69" s="45">
        <v>16</v>
      </c>
      <c r="E69" s="599" t="s">
        <v>154</v>
      </c>
      <c r="F69" s="600"/>
      <c r="G69" s="599" t="s">
        <v>154</v>
      </c>
      <c r="H69" s="600"/>
      <c r="I69" s="600"/>
      <c r="J69" s="601" t="s">
        <v>154</v>
      </c>
      <c r="K69" s="880" t="s">
        <v>154</v>
      </c>
      <c r="L69" s="881">
        <v>0</v>
      </c>
      <c r="M69" s="880" t="s">
        <v>154</v>
      </c>
      <c r="N69" s="881">
        <v>0</v>
      </c>
      <c r="O69" s="880" t="s">
        <v>154</v>
      </c>
      <c r="P69" s="881">
        <v>0</v>
      </c>
      <c r="Q69" s="880" t="s">
        <v>154</v>
      </c>
      <c r="R69" s="881">
        <v>0</v>
      </c>
      <c r="S69" s="880" t="s">
        <v>154</v>
      </c>
      <c r="T69" s="881">
        <v>0</v>
      </c>
      <c r="U69" s="880" t="s">
        <v>154</v>
      </c>
      <c r="V69" s="881">
        <v>0</v>
      </c>
      <c r="W69" s="880" t="s">
        <v>154</v>
      </c>
      <c r="X69" s="881">
        <v>0</v>
      </c>
      <c r="Y69" s="880" t="s">
        <v>154</v>
      </c>
      <c r="Z69" s="881">
        <v>0</v>
      </c>
      <c r="AA69" s="880" t="s">
        <v>154</v>
      </c>
      <c r="AB69" s="881">
        <v>0</v>
      </c>
      <c r="AC69" s="880" t="s">
        <v>154</v>
      </c>
      <c r="AD69" s="881">
        <v>0</v>
      </c>
      <c r="AE69" s="45"/>
      <c r="AF69" s="17"/>
      <c r="AG69" s="518"/>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49"/>
      <c r="BF69" s="449"/>
      <c r="BG69" s="449"/>
      <c r="BH69" s="449"/>
      <c r="BI69" s="449"/>
      <c r="BJ69" s="449"/>
      <c r="BK69" s="449"/>
      <c r="BL69" s="449"/>
      <c r="BM69" s="449"/>
      <c r="BN69" s="449"/>
      <c r="BO69" s="449"/>
      <c r="BP69" s="449"/>
      <c r="BQ69" s="449"/>
      <c r="BR69" s="449"/>
      <c r="BS69" s="449"/>
      <c r="BT69" s="449"/>
      <c r="BU69" s="449"/>
      <c r="BV69" s="449"/>
      <c r="BW69" s="449"/>
      <c r="BX69" s="449"/>
      <c r="BY69" s="449"/>
      <c r="BZ69" s="449"/>
      <c r="CA69" s="449"/>
      <c r="CB69" s="449"/>
      <c r="CC69" s="449"/>
      <c r="CD69" s="449"/>
      <c r="CE69" s="449"/>
      <c r="CF69" s="449"/>
      <c r="CG69" s="449"/>
      <c r="CH69" s="449"/>
      <c r="CI69" s="449"/>
      <c r="CJ69" s="449"/>
      <c r="CK69" s="449"/>
      <c r="CL69" s="449"/>
      <c r="CM69" s="449"/>
      <c r="CN69" s="449"/>
      <c r="CO69" s="449"/>
      <c r="CP69" s="449"/>
      <c r="CQ69" s="449"/>
      <c r="CR69" s="449"/>
      <c r="CS69" s="449"/>
      <c r="CT69" s="449"/>
      <c r="CU69" s="449"/>
      <c r="CV69" s="449"/>
    </row>
    <row r="70" spans="1:100" s="448" customFormat="1" ht="11.25" customHeight="1">
      <c r="A70" s="432"/>
      <c r="B70" s="517"/>
      <c r="C70" s="45"/>
      <c r="D70" s="45">
        <v>17</v>
      </c>
      <c r="E70" s="599" t="s">
        <v>154</v>
      </c>
      <c r="F70" s="600"/>
      <c r="G70" s="599" t="s">
        <v>154</v>
      </c>
      <c r="H70" s="600"/>
      <c r="I70" s="600"/>
      <c r="J70" s="601" t="s">
        <v>154</v>
      </c>
      <c r="K70" s="880" t="s">
        <v>154</v>
      </c>
      <c r="L70" s="881">
        <v>0</v>
      </c>
      <c r="M70" s="880" t="s">
        <v>154</v>
      </c>
      <c r="N70" s="881">
        <v>0</v>
      </c>
      <c r="O70" s="880" t="s">
        <v>154</v>
      </c>
      <c r="P70" s="881">
        <v>0</v>
      </c>
      <c r="Q70" s="880" t="s">
        <v>154</v>
      </c>
      <c r="R70" s="881">
        <v>0</v>
      </c>
      <c r="S70" s="880" t="s">
        <v>154</v>
      </c>
      <c r="T70" s="881">
        <v>0</v>
      </c>
      <c r="U70" s="880" t="s">
        <v>154</v>
      </c>
      <c r="V70" s="881">
        <v>0</v>
      </c>
      <c r="W70" s="880" t="s">
        <v>154</v>
      </c>
      <c r="X70" s="881">
        <v>0</v>
      </c>
      <c r="Y70" s="880" t="s">
        <v>154</v>
      </c>
      <c r="Z70" s="881">
        <v>0</v>
      </c>
      <c r="AA70" s="880" t="s">
        <v>154</v>
      </c>
      <c r="AB70" s="881">
        <v>0</v>
      </c>
      <c r="AC70" s="880" t="s">
        <v>154</v>
      </c>
      <c r="AD70" s="881">
        <v>0</v>
      </c>
      <c r="AE70" s="45"/>
      <c r="AF70" s="17"/>
      <c r="AG70" s="518"/>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449"/>
      <c r="BF70" s="449"/>
      <c r="BG70" s="449"/>
      <c r="BH70" s="449"/>
      <c r="BI70" s="449"/>
      <c r="BJ70" s="449"/>
      <c r="BK70" s="449"/>
      <c r="BL70" s="449"/>
      <c r="BM70" s="449"/>
      <c r="BN70" s="449"/>
      <c r="BO70" s="449"/>
      <c r="BP70" s="449"/>
      <c r="BQ70" s="449"/>
      <c r="BR70" s="449"/>
      <c r="BS70" s="449"/>
      <c r="BT70" s="449"/>
      <c r="BU70" s="449"/>
      <c r="BV70" s="449"/>
      <c r="BW70" s="449"/>
      <c r="BX70" s="449"/>
      <c r="BY70" s="449"/>
      <c r="BZ70" s="449"/>
      <c r="CA70" s="449"/>
      <c r="CB70" s="449"/>
      <c r="CC70" s="449"/>
      <c r="CD70" s="449"/>
      <c r="CE70" s="449"/>
      <c r="CF70" s="449"/>
      <c r="CG70" s="449"/>
      <c r="CH70" s="449"/>
      <c r="CI70" s="449"/>
      <c r="CJ70" s="449"/>
      <c r="CK70" s="449"/>
      <c r="CL70" s="449"/>
      <c r="CM70" s="449"/>
      <c r="CN70" s="449"/>
      <c r="CO70" s="449"/>
      <c r="CP70" s="449"/>
      <c r="CQ70" s="449"/>
      <c r="CR70" s="449"/>
      <c r="CS70" s="449"/>
      <c r="CT70" s="449"/>
      <c r="CU70" s="449"/>
      <c r="CV70" s="449"/>
    </row>
    <row r="71" spans="1:100" s="448" customFormat="1" ht="11.25" customHeight="1">
      <c r="A71" s="432"/>
      <c r="B71" s="517"/>
      <c r="C71" s="45"/>
      <c r="D71" s="45">
        <v>18</v>
      </c>
      <c r="E71" s="599" t="s">
        <v>154</v>
      </c>
      <c r="F71" s="600"/>
      <c r="G71" s="599" t="s">
        <v>154</v>
      </c>
      <c r="H71" s="600"/>
      <c r="I71" s="600"/>
      <c r="J71" s="601" t="s">
        <v>154</v>
      </c>
      <c r="K71" s="880" t="s">
        <v>154</v>
      </c>
      <c r="L71" s="881">
        <v>0</v>
      </c>
      <c r="M71" s="880" t="s">
        <v>154</v>
      </c>
      <c r="N71" s="881">
        <v>0</v>
      </c>
      <c r="O71" s="880" t="s">
        <v>154</v>
      </c>
      <c r="P71" s="881">
        <v>0</v>
      </c>
      <c r="Q71" s="880" t="s">
        <v>154</v>
      </c>
      <c r="R71" s="881">
        <v>0</v>
      </c>
      <c r="S71" s="880" t="s">
        <v>154</v>
      </c>
      <c r="T71" s="881">
        <v>0</v>
      </c>
      <c r="U71" s="880" t="s">
        <v>154</v>
      </c>
      <c r="V71" s="881">
        <v>0</v>
      </c>
      <c r="W71" s="880" t="s">
        <v>154</v>
      </c>
      <c r="X71" s="881">
        <v>0</v>
      </c>
      <c r="Y71" s="880" t="s">
        <v>154</v>
      </c>
      <c r="Z71" s="881">
        <v>0</v>
      </c>
      <c r="AA71" s="880" t="s">
        <v>154</v>
      </c>
      <c r="AB71" s="881">
        <v>0</v>
      </c>
      <c r="AC71" s="880" t="s">
        <v>154</v>
      </c>
      <c r="AD71" s="881">
        <v>0</v>
      </c>
      <c r="AE71" s="45"/>
      <c r="AF71" s="17"/>
      <c r="AG71" s="518"/>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449"/>
      <c r="BR71" s="449"/>
      <c r="BS71" s="449"/>
      <c r="BT71" s="449"/>
      <c r="BU71" s="449"/>
      <c r="BV71" s="449"/>
      <c r="BW71" s="449"/>
      <c r="BX71" s="449"/>
      <c r="BY71" s="449"/>
      <c r="BZ71" s="449"/>
      <c r="CA71" s="449"/>
      <c r="CB71" s="449"/>
      <c r="CC71" s="449"/>
      <c r="CD71" s="449"/>
      <c r="CE71" s="449"/>
      <c r="CF71" s="449"/>
      <c r="CG71" s="449"/>
      <c r="CH71" s="449"/>
      <c r="CI71" s="449"/>
      <c r="CJ71" s="449"/>
      <c r="CK71" s="449"/>
      <c r="CL71" s="449"/>
      <c r="CM71" s="449"/>
      <c r="CN71" s="449"/>
      <c r="CO71" s="449"/>
      <c r="CP71" s="449"/>
      <c r="CQ71" s="449"/>
      <c r="CR71" s="449"/>
      <c r="CS71" s="449"/>
      <c r="CT71" s="449"/>
      <c r="CU71" s="449"/>
      <c r="CV71" s="449"/>
    </row>
    <row r="72" spans="1:100" s="448" customFormat="1" ht="11.25" customHeight="1">
      <c r="A72" s="432"/>
      <c r="B72" s="517"/>
      <c r="C72" s="45"/>
      <c r="D72" s="45">
        <v>19</v>
      </c>
      <c r="E72" s="599" t="s">
        <v>154</v>
      </c>
      <c r="F72" s="600"/>
      <c r="G72" s="599" t="s">
        <v>154</v>
      </c>
      <c r="H72" s="600"/>
      <c r="I72" s="600"/>
      <c r="J72" s="601" t="s">
        <v>154</v>
      </c>
      <c r="K72" s="880" t="s">
        <v>154</v>
      </c>
      <c r="L72" s="881">
        <v>0</v>
      </c>
      <c r="M72" s="880" t="s">
        <v>154</v>
      </c>
      <c r="N72" s="881">
        <v>0</v>
      </c>
      <c r="O72" s="880" t="s">
        <v>154</v>
      </c>
      <c r="P72" s="881">
        <v>0</v>
      </c>
      <c r="Q72" s="880" t="s">
        <v>154</v>
      </c>
      <c r="R72" s="881">
        <v>0</v>
      </c>
      <c r="S72" s="880" t="s">
        <v>154</v>
      </c>
      <c r="T72" s="881">
        <v>0</v>
      </c>
      <c r="U72" s="880" t="s">
        <v>154</v>
      </c>
      <c r="V72" s="881">
        <v>0</v>
      </c>
      <c r="W72" s="880" t="s">
        <v>154</v>
      </c>
      <c r="X72" s="881">
        <v>0</v>
      </c>
      <c r="Y72" s="880" t="s">
        <v>154</v>
      </c>
      <c r="Z72" s="881">
        <v>0</v>
      </c>
      <c r="AA72" s="880" t="s">
        <v>154</v>
      </c>
      <c r="AB72" s="881">
        <v>0</v>
      </c>
      <c r="AC72" s="880" t="s">
        <v>154</v>
      </c>
      <c r="AD72" s="881">
        <v>0</v>
      </c>
      <c r="AE72" s="45"/>
      <c r="AF72" s="17"/>
      <c r="AG72" s="518"/>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49"/>
      <c r="BM72" s="449"/>
      <c r="BN72" s="449"/>
      <c r="BO72" s="449"/>
      <c r="BP72" s="449"/>
      <c r="BQ72" s="449"/>
      <c r="BR72" s="449"/>
      <c r="BS72" s="449"/>
      <c r="BT72" s="449"/>
      <c r="BU72" s="449"/>
      <c r="BV72" s="449"/>
      <c r="BW72" s="449"/>
      <c r="BX72" s="449"/>
      <c r="BY72" s="449"/>
      <c r="BZ72" s="449"/>
      <c r="CA72" s="449"/>
      <c r="CB72" s="449"/>
      <c r="CC72" s="449"/>
      <c r="CD72" s="449"/>
      <c r="CE72" s="449"/>
      <c r="CF72" s="449"/>
      <c r="CG72" s="449"/>
      <c r="CH72" s="449"/>
      <c r="CI72" s="449"/>
      <c r="CJ72" s="449"/>
      <c r="CK72" s="449"/>
      <c r="CL72" s="449"/>
      <c r="CM72" s="449"/>
      <c r="CN72" s="449"/>
      <c r="CO72" s="449"/>
      <c r="CP72" s="449"/>
      <c r="CQ72" s="449"/>
      <c r="CR72" s="449"/>
      <c r="CS72" s="449"/>
      <c r="CT72" s="449"/>
      <c r="CU72" s="449"/>
      <c r="CV72" s="449"/>
    </row>
    <row r="73" spans="1:100" s="448" customFormat="1" ht="11.25" customHeight="1">
      <c r="A73" s="432"/>
      <c r="B73" s="517"/>
      <c r="C73" s="45"/>
      <c r="D73" s="45">
        <v>20</v>
      </c>
      <c r="E73" s="494" t="s">
        <v>154</v>
      </c>
      <c r="F73" s="495"/>
      <c r="G73" s="494" t="s">
        <v>154</v>
      </c>
      <c r="H73" s="495"/>
      <c r="I73" s="495"/>
      <c r="J73" s="496" t="s">
        <v>154</v>
      </c>
      <c r="K73" s="796" t="s">
        <v>154</v>
      </c>
      <c r="L73" s="797">
        <v>0</v>
      </c>
      <c r="M73" s="796" t="s">
        <v>154</v>
      </c>
      <c r="N73" s="797">
        <v>0</v>
      </c>
      <c r="O73" s="796" t="s">
        <v>154</v>
      </c>
      <c r="P73" s="797">
        <v>0</v>
      </c>
      <c r="Q73" s="796" t="s">
        <v>154</v>
      </c>
      <c r="R73" s="797">
        <v>0</v>
      </c>
      <c r="S73" s="796" t="s">
        <v>154</v>
      </c>
      <c r="T73" s="797">
        <v>0</v>
      </c>
      <c r="U73" s="796" t="s">
        <v>154</v>
      </c>
      <c r="V73" s="797">
        <v>0</v>
      </c>
      <c r="W73" s="796" t="s">
        <v>154</v>
      </c>
      <c r="X73" s="797">
        <v>0</v>
      </c>
      <c r="Y73" s="796" t="s">
        <v>154</v>
      </c>
      <c r="Z73" s="797">
        <v>0</v>
      </c>
      <c r="AA73" s="796" t="s">
        <v>154</v>
      </c>
      <c r="AB73" s="797">
        <v>0</v>
      </c>
      <c r="AC73" s="796" t="s">
        <v>154</v>
      </c>
      <c r="AD73" s="797">
        <v>0</v>
      </c>
      <c r="AE73" s="45"/>
      <c r="AF73" s="17"/>
      <c r="AG73" s="518"/>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49"/>
      <c r="BN73" s="449"/>
      <c r="BO73" s="449"/>
      <c r="BP73" s="449"/>
      <c r="BQ73" s="449"/>
      <c r="BR73" s="449"/>
      <c r="BS73" s="449"/>
      <c r="BT73" s="449"/>
      <c r="BU73" s="449"/>
      <c r="BV73" s="449"/>
      <c r="BW73" s="449"/>
      <c r="BX73" s="449"/>
      <c r="BY73" s="449"/>
      <c r="BZ73" s="449"/>
      <c r="CA73" s="449"/>
      <c r="CB73" s="449"/>
      <c r="CC73" s="449"/>
      <c r="CD73" s="449"/>
      <c r="CE73" s="449"/>
      <c r="CF73" s="449"/>
      <c r="CG73" s="449"/>
      <c r="CH73" s="449"/>
      <c r="CI73" s="449"/>
      <c r="CJ73" s="449"/>
      <c r="CK73" s="449"/>
      <c r="CL73" s="449"/>
      <c r="CM73" s="449"/>
      <c r="CN73" s="449"/>
      <c r="CO73" s="449"/>
      <c r="CP73" s="449"/>
      <c r="CQ73" s="449"/>
      <c r="CR73" s="449"/>
      <c r="CS73" s="449"/>
      <c r="CT73" s="449"/>
      <c r="CU73" s="449"/>
      <c r="CV73" s="449"/>
    </row>
    <row r="74" spans="1:100" s="448" customFormat="1" ht="11.25" customHeight="1">
      <c r="A74" s="432"/>
      <c r="B74" s="517"/>
      <c r="C74" s="45"/>
      <c r="D74" s="479"/>
      <c r="E74" s="497" t="s">
        <v>192</v>
      </c>
      <c r="F74" s="497"/>
      <c r="G74" s="497"/>
      <c r="H74" s="497"/>
      <c r="I74" s="497"/>
      <c r="J74" s="497"/>
      <c r="K74" s="798">
        <v>1</v>
      </c>
      <c r="L74" s="799">
        <v>0</v>
      </c>
      <c r="M74" s="798">
        <v>1</v>
      </c>
      <c r="N74" s="799">
        <v>0</v>
      </c>
      <c r="O74" s="798">
        <v>1</v>
      </c>
      <c r="P74" s="799">
        <v>0</v>
      </c>
      <c r="Q74" s="798">
        <v>1</v>
      </c>
      <c r="R74" s="799">
        <v>0</v>
      </c>
      <c r="S74" s="798">
        <v>1</v>
      </c>
      <c r="T74" s="799">
        <v>0</v>
      </c>
      <c r="U74" s="798">
        <v>1</v>
      </c>
      <c r="V74" s="799">
        <v>0</v>
      </c>
      <c r="W74" s="798" t="s">
        <v>154</v>
      </c>
      <c r="X74" s="799">
        <v>0</v>
      </c>
      <c r="Y74" s="798" t="s">
        <v>154</v>
      </c>
      <c r="Z74" s="799">
        <v>0</v>
      </c>
      <c r="AA74" s="798" t="s">
        <v>154</v>
      </c>
      <c r="AB74" s="799">
        <v>0</v>
      </c>
      <c r="AC74" s="798" t="s">
        <v>154</v>
      </c>
      <c r="AD74" s="799">
        <v>0</v>
      </c>
      <c r="AE74" s="45"/>
      <c r="AF74" s="17"/>
      <c r="AG74" s="518"/>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9"/>
      <c r="BO74" s="449"/>
      <c r="BP74" s="449"/>
      <c r="BQ74" s="449"/>
      <c r="BR74" s="449"/>
      <c r="BS74" s="449"/>
      <c r="BT74" s="449"/>
      <c r="BU74" s="449"/>
      <c r="BV74" s="449"/>
      <c r="BW74" s="449"/>
      <c r="BX74" s="449"/>
      <c r="BY74" s="449"/>
      <c r="BZ74" s="449"/>
      <c r="CA74" s="449"/>
      <c r="CB74" s="449"/>
      <c r="CC74" s="449"/>
      <c r="CD74" s="449"/>
      <c r="CE74" s="449"/>
      <c r="CF74" s="449"/>
      <c r="CG74" s="449"/>
      <c r="CH74" s="449"/>
      <c r="CI74" s="449"/>
      <c r="CJ74" s="449"/>
      <c r="CK74" s="449"/>
      <c r="CL74" s="449"/>
      <c r="CM74" s="449"/>
      <c r="CN74" s="449"/>
      <c r="CO74" s="449"/>
      <c r="CP74" s="449"/>
      <c r="CQ74" s="449"/>
      <c r="CR74" s="449"/>
      <c r="CS74" s="449"/>
      <c r="CT74" s="449"/>
      <c r="CU74" s="449"/>
      <c r="CV74" s="449"/>
    </row>
    <row r="75" spans="1:100" s="448" customFormat="1" ht="11.25" customHeight="1">
      <c r="A75" s="432"/>
      <c r="B75" s="517"/>
      <c r="C75" s="45"/>
      <c r="D75" s="479"/>
      <c r="E75" s="483"/>
      <c r="F75" s="483" t="s">
        <v>193</v>
      </c>
      <c r="G75" s="483"/>
      <c r="H75" s="483" t="s">
        <v>194</v>
      </c>
      <c r="I75" s="479"/>
      <c r="J75" s="479"/>
      <c r="K75" s="880">
        <v>1</v>
      </c>
      <c r="L75" s="881">
        <v>0</v>
      </c>
      <c r="M75" s="880">
        <v>1</v>
      </c>
      <c r="N75" s="881">
        <v>0</v>
      </c>
      <c r="O75" s="880">
        <v>1</v>
      </c>
      <c r="P75" s="881">
        <v>0</v>
      </c>
      <c r="Q75" s="880">
        <v>1</v>
      </c>
      <c r="R75" s="881">
        <v>0</v>
      </c>
      <c r="S75" s="880">
        <v>1</v>
      </c>
      <c r="T75" s="881">
        <v>0</v>
      </c>
      <c r="U75" s="880">
        <v>1</v>
      </c>
      <c r="V75" s="881">
        <v>0</v>
      </c>
      <c r="W75" s="880">
        <v>0</v>
      </c>
      <c r="X75" s="881">
        <v>0</v>
      </c>
      <c r="Y75" s="880">
        <v>0</v>
      </c>
      <c r="Z75" s="881">
        <v>0</v>
      </c>
      <c r="AA75" s="880">
        <v>0</v>
      </c>
      <c r="AB75" s="881">
        <v>0</v>
      </c>
      <c r="AC75" s="880">
        <v>0</v>
      </c>
      <c r="AD75" s="881">
        <v>0</v>
      </c>
      <c r="AE75" s="45"/>
      <c r="AF75" s="17"/>
      <c r="AG75" s="518"/>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49"/>
      <c r="BW75" s="449"/>
      <c r="BX75" s="449"/>
      <c r="BY75" s="449"/>
      <c r="BZ75" s="449"/>
      <c r="CA75" s="449"/>
      <c r="CB75" s="449"/>
      <c r="CC75" s="449"/>
      <c r="CD75" s="449"/>
      <c r="CE75" s="449"/>
      <c r="CF75" s="449"/>
      <c r="CG75" s="449"/>
      <c r="CH75" s="449"/>
      <c r="CI75" s="449"/>
      <c r="CJ75" s="449"/>
      <c r="CK75" s="449"/>
      <c r="CL75" s="449"/>
      <c r="CM75" s="449"/>
      <c r="CN75" s="449"/>
      <c r="CO75" s="449"/>
      <c r="CP75" s="449"/>
      <c r="CQ75" s="449"/>
      <c r="CR75" s="449"/>
      <c r="CS75" s="449"/>
      <c r="CT75" s="449"/>
      <c r="CU75" s="449"/>
      <c r="CV75" s="449"/>
    </row>
    <row r="76" spans="1:100" s="448" customFormat="1" ht="11.25" customHeight="1">
      <c r="A76" s="432"/>
      <c r="B76" s="517"/>
      <c r="C76" s="45"/>
      <c r="D76" s="479"/>
      <c r="E76" s="498"/>
      <c r="F76" s="498"/>
      <c r="G76" s="498"/>
      <c r="H76" s="498" t="s">
        <v>195</v>
      </c>
      <c r="I76" s="499"/>
      <c r="J76" s="499"/>
      <c r="K76" s="882">
        <v>0</v>
      </c>
      <c r="L76" s="795">
        <v>0</v>
      </c>
      <c r="M76" s="882">
        <v>0</v>
      </c>
      <c r="N76" s="795">
        <v>0</v>
      </c>
      <c r="O76" s="882">
        <v>0</v>
      </c>
      <c r="P76" s="795">
        <v>0</v>
      </c>
      <c r="Q76" s="882">
        <v>0</v>
      </c>
      <c r="R76" s="795">
        <v>0</v>
      </c>
      <c r="S76" s="882">
        <v>0</v>
      </c>
      <c r="T76" s="795">
        <v>0</v>
      </c>
      <c r="U76" s="882">
        <v>0</v>
      </c>
      <c r="V76" s="795">
        <v>0</v>
      </c>
      <c r="W76" s="882">
        <v>0</v>
      </c>
      <c r="X76" s="795">
        <v>0</v>
      </c>
      <c r="Y76" s="882">
        <v>0</v>
      </c>
      <c r="Z76" s="795">
        <v>0</v>
      </c>
      <c r="AA76" s="882">
        <v>0</v>
      </c>
      <c r="AB76" s="795">
        <v>0</v>
      </c>
      <c r="AC76" s="882">
        <v>0</v>
      </c>
      <c r="AD76" s="795">
        <v>0</v>
      </c>
      <c r="AE76" s="45"/>
      <c r="AF76" s="17"/>
      <c r="AG76" s="518"/>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c r="BF76" s="449"/>
      <c r="BG76" s="449"/>
      <c r="BH76" s="449"/>
      <c r="BI76" s="449"/>
      <c r="BJ76" s="449"/>
      <c r="BK76" s="449"/>
      <c r="BL76" s="449"/>
      <c r="BM76" s="449"/>
      <c r="BN76" s="449"/>
      <c r="BO76" s="449"/>
      <c r="BP76" s="449"/>
      <c r="BQ76" s="449"/>
      <c r="BR76" s="449"/>
      <c r="BS76" s="449"/>
      <c r="BT76" s="449"/>
      <c r="BU76" s="449"/>
      <c r="BV76" s="449"/>
      <c r="BW76" s="449"/>
      <c r="BX76" s="449"/>
      <c r="BY76" s="449"/>
      <c r="BZ76" s="449"/>
      <c r="CA76" s="449"/>
      <c r="CB76" s="449"/>
      <c r="CC76" s="449"/>
      <c r="CD76" s="449"/>
      <c r="CE76" s="449"/>
      <c r="CF76" s="449"/>
      <c r="CG76" s="449"/>
      <c r="CH76" s="449"/>
      <c r="CI76" s="449"/>
      <c r="CJ76" s="449"/>
      <c r="CK76" s="449"/>
      <c r="CL76" s="449"/>
      <c r="CM76" s="449"/>
      <c r="CN76" s="449"/>
      <c r="CO76" s="449"/>
      <c r="CP76" s="449"/>
      <c r="CQ76" s="449"/>
      <c r="CR76" s="449"/>
      <c r="CS76" s="449"/>
      <c r="CT76" s="449"/>
      <c r="CU76" s="449"/>
      <c r="CV76" s="449"/>
    </row>
    <row r="77" spans="1:100" s="448" customFormat="1" ht="11.25" customHeight="1">
      <c r="A77" s="432"/>
      <c r="B77" s="517"/>
      <c r="C77" s="45"/>
      <c r="D77" s="479"/>
      <c r="E77" s="500" t="s">
        <v>196</v>
      </c>
      <c r="F77" s="501"/>
      <c r="G77" s="501"/>
      <c r="H77" s="501"/>
      <c r="I77" s="501"/>
      <c r="J77" s="502"/>
      <c r="K77" s="801">
        <v>0</v>
      </c>
      <c r="L77" s="801">
        <v>0</v>
      </c>
      <c r="M77" s="801">
        <v>0</v>
      </c>
      <c r="N77" s="801">
        <v>0</v>
      </c>
      <c r="O77" s="801">
        <v>0</v>
      </c>
      <c r="P77" s="801">
        <v>0</v>
      </c>
      <c r="Q77" s="801">
        <v>0</v>
      </c>
      <c r="R77" s="801">
        <v>0</v>
      </c>
      <c r="S77" s="801">
        <v>0</v>
      </c>
      <c r="T77" s="801">
        <v>0</v>
      </c>
      <c r="U77" s="801">
        <v>0</v>
      </c>
      <c r="V77" s="801">
        <v>0</v>
      </c>
      <c r="W77" s="801" t="s">
        <v>154</v>
      </c>
      <c r="X77" s="801">
        <v>0</v>
      </c>
      <c r="Y77" s="801" t="s">
        <v>154</v>
      </c>
      <c r="Z77" s="801">
        <v>0</v>
      </c>
      <c r="AA77" s="801" t="s">
        <v>154</v>
      </c>
      <c r="AB77" s="801">
        <v>0</v>
      </c>
      <c r="AC77" s="801" t="s">
        <v>154</v>
      </c>
      <c r="AD77" s="801">
        <v>0</v>
      </c>
      <c r="AE77" s="45"/>
      <c r="AF77" s="17"/>
      <c r="AG77" s="518"/>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c r="BP77" s="449"/>
      <c r="BQ77" s="449"/>
      <c r="BR77" s="449"/>
      <c r="BS77" s="449"/>
      <c r="BT77" s="449"/>
      <c r="BU77" s="449"/>
      <c r="BV77" s="449"/>
      <c r="BW77" s="449"/>
      <c r="BX77" s="449"/>
      <c r="BY77" s="449"/>
      <c r="BZ77" s="449"/>
      <c r="CA77" s="449"/>
      <c r="CB77" s="449"/>
      <c r="CC77" s="449"/>
      <c r="CD77" s="449"/>
      <c r="CE77" s="449"/>
      <c r="CF77" s="449"/>
      <c r="CG77" s="449"/>
      <c r="CH77" s="449"/>
      <c r="CI77" s="449"/>
      <c r="CJ77" s="449"/>
      <c r="CK77" s="449"/>
      <c r="CL77" s="449"/>
      <c r="CM77" s="449"/>
      <c r="CN77" s="449"/>
      <c r="CO77" s="449"/>
      <c r="CP77" s="449"/>
      <c r="CQ77" s="449"/>
      <c r="CR77" s="449"/>
      <c r="CS77" s="449"/>
      <c r="CT77" s="449"/>
      <c r="CU77" s="449"/>
      <c r="CV77" s="449"/>
    </row>
    <row r="78" spans="1:100" s="448" customFormat="1" ht="5.25" customHeight="1">
      <c r="A78" s="432"/>
      <c r="B78" s="517"/>
      <c r="C78" s="45"/>
      <c r="D78" s="479"/>
      <c r="E78" s="45"/>
      <c r="F78" s="45"/>
      <c r="G78" s="45"/>
      <c r="H78" s="45"/>
      <c r="I78" s="45"/>
      <c r="J78" s="45"/>
      <c r="K78" s="17"/>
      <c r="L78" s="17"/>
      <c r="M78" s="17"/>
      <c r="N78" s="17"/>
      <c r="O78" s="17"/>
      <c r="P78" s="17"/>
      <c r="Q78" s="17"/>
      <c r="R78" s="17"/>
      <c r="S78" s="17"/>
      <c r="T78" s="17"/>
      <c r="U78" s="17"/>
      <c r="V78" s="17"/>
      <c r="W78" s="17"/>
      <c r="X78" s="17"/>
      <c r="Y78" s="17"/>
      <c r="Z78" s="17"/>
      <c r="AA78" s="17"/>
      <c r="AB78" s="17"/>
      <c r="AC78" s="17"/>
      <c r="AD78" s="17"/>
      <c r="AE78" s="45"/>
      <c r="AF78" s="17"/>
      <c r="AG78" s="518"/>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E78" s="449"/>
      <c r="BF78" s="449"/>
      <c r="BG78" s="449"/>
      <c r="BH78" s="449"/>
      <c r="BI78" s="449"/>
      <c r="BJ78" s="449"/>
      <c r="BK78" s="449"/>
      <c r="BL78" s="449"/>
      <c r="BM78" s="449"/>
      <c r="BN78" s="449"/>
      <c r="BO78" s="449"/>
      <c r="BP78" s="449"/>
      <c r="BQ78" s="449"/>
      <c r="BR78" s="449"/>
      <c r="BS78" s="449"/>
      <c r="BT78" s="449"/>
      <c r="BU78" s="449"/>
      <c r="BV78" s="449"/>
      <c r="BW78" s="449"/>
      <c r="BX78" s="449"/>
      <c r="BY78" s="449"/>
      <c r="BZ78" s="449"/>
      <c r="CA78" s="449"/>
      <c r="CB78" s="449"/>
      <c r="CC78" s="449"/>
      <c r="CD78" s="449"/>
      <c r="CE78" s="449"/>
      <c r="CF78" s="449"/>
      <c r="CG78" s="449"/>
      <c r="CH78" s="449"/>
      <c r="CI78" s="449"/>
      <c r="CJ78" s="449"/>
      <c r="CK78" s="449"/>
      <c r="CL78" s="449"/>
      <c r="CM78" s="449"/>
      <c r="CN78" s="449"/>
      <c r="CO78" s="449"/>
      <c r="CP78" s="449"/>
      <c r="CQ78" s="449"/>
      <c r="CR78" s="449"/>
      <c r="CS78" s="449"/>
      <c r="CT78" s="449"/>
      <c r="CU78" s="449"/>
      <c r="CV78" s="449"/>
    </row>
    <row r="79" spans="1:100" s="448" customFormat="1" ht="12.75" customHeight="1">
      <c r="A79" s="432"/>
      <c r="B79" s="517"/>
      <c r="C79" s="45"/>
      <c r="D79" s="482" t="s">
        <v>197</v>
      </c>
      <c r="E79" s="45"/>
      <c r="F79" s="45"/>
      <c r="G79" s="45"/>
      <c r="H79" s="45"/>
      <c r="I79" s="45"/>
      <c r="J79" s="45"/>
      <c r="K79" s="17"/>
      <c r="L79" s="17"/>
      <c r="M79" s="17"/>
      <c r="N79" s="17"/>
      <c r="O79" s="17"/>
      <c r="P79" s="17"/>
      <c r="Q79" s="17"/>
      <c r="R79" s="17"/>
      <c r="S79" s="17"/>
      <c r="T79" s="17"/>
      <c r="U79" s="17"/>
      <c r="V79" s="17"/>
      <c r="W79" s="17"/>
      <c r="X79" s="17"/>
      <c r="Y79" s="17"/>
      <c r="Z79" s="17"/>
      <c r="AA79" s="17"/>
      <c r="AB79" s="17"/>
      <c r="AC79" s="17"/>
      <c r="AD79" s="17"/>
      <c r="AE79" s="45"/>
      <c r="AF79" s="17"/>
      <c r="AG79" s="518"/>
      <c r="AI79" s="449"/>
      <c r="AJ79" s="453"/>
      <c r="AK79" s="453"/>
    </row>
    <row r="80" spans="1:100" s="448" customFormat="1" ht="10.5" customHeight="1">
      <c r="A80" s="432"/>
      <c r="B80" s="517"/>
      <c r="C80" s="476"/>
      <c r="D80" s="17"/>
      <c r="E80" s="483" t="s">
        <v>191</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477"/>
      <c r="AE80" s="17"/>
      <c r="AF80" s="17"/>
      <c r="AG80" s="518"/>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c r="CN80" s="449"/>
      <c r="CO80" s="449"/>
      <c r="CP80" s="449"/>
      <c r="CQ80" s="449"/>
      <c r="CR80" s="449"/>
      <c r="CS80" s="449"/>
      <c r="CT80" s="449"/>
      <c r="CU80" s="449"/>
      <c r="CV80" s="449"/>
    </row>
    <row r="81" spans="1:100" s="448" customFormat="1" ht="11.25" customHeight="1">
      <c r="A81" s="432"/>
      <c r="B81" s="517"/>
      <c r="C81" s="45"/>
      <c r="D81" s="45">
        <v>1</v>
      </c>
      <c r="E81" s="599" t="s">
        <v>163</v>
      </c>
      <c r="F81" s="600"/>
      <c r="G81" s="599" t="s">
        <v>220</v>
      </c>
      <c r="H81" s="600"/>
      <c r="I81" s="600"/>
      <c r="J81" s="601" t="s">
        <v>218</v>
      </c>
      <c r="K81" s="880">
        <v>8.2744822556190964E-2</v>
      </c>
      <c r="L81" s="881">
        <v>0</v>
      </c>
      <c r="M81" s="880">
        <v>0.11246641880748724</v>
      </c>
      <c r="N81" s="881">
        <v>0</v>
      </c>
      <c r="O81" s="880">
        <v>0.15849793534915249</v>
      </c>
      <c r="P81" s="881">
        <v>0</v>
      </c>
      <c r="Q81" s="880">
        <v>0.12145461563369415</v>
      </c>
      <c r="R81" s="881">
        <v>0</v>
      </c>
      <c r="S81" s="880">
        <v>0.12273910688274507</v>
      </c>
      <c r="T81" s="881">
        <v>0</v>
      </c>
      <c r="U81" s="880">
        <v>0.40209710077072996</v>
      </c>
      <c r="V81" s="881">
        <v>0</v>
      </c>
      <c r="W81" s="880" t="s">
        <v>154</v>
      </c>
      <c r="X81" s="881">
        <v>0</v>
      </c>
      <c r="Y81" s="880" t="s">
        <v>154</v>
      </c>
      <c r="Z81" s="881">
        <v>0</v>
      </c>
      <c r="AA81" s="880" t="s">
        <v>154</v>
      </c>
      <c r="AB81" s="881">
        <v>0</v>
      </c>
      <c r="AC81" s="880" t="s">
        <v>154</v>
      </c>
      <c r="AD81" s="881">
        <v>0</v>
      </c>
      <c r="AE81" s="45"/>
      <c r="AF81" s="17"/>
      <c r="AG81" s="518"/>
      <c r="AI81" s="449"/>
      <c r="AJ81" s="449"/>
      <c r="AK81" s="449"/>
      <c r="AL81" s="449"/>
      <c r="AM81" s="449"/>
      <c r="AN81" s="449"/>
      <c r="AO81" s="449"/>
      <c r="AP81" s="449"/>
      <c r="AQ81" s="449"/>
      <c r="AR81" s="449"/>
      <c r="AS81" s="449"/>
      <c r="AT81" s="449"/>
      <c r="AU81" s="449"/>
      <c r="AV81" s="449"/>
      <c r="AW81" s="449"/>
      <c r="AX81" s="449"/>
      <c r="AY81" s="449"/>
      <c r="AZ81" s="449"/>
      <c r="BA81" s="449"/>
      <c r="BB81" s="449"/>
      <c r="BC81" s="449"/>
      <c r="BD81" s="449"/>
      <c r="BE81" s="449"/>
      <c r="BF81" s="449"/>
      <c r="BG81" s="449"/>
      <c r="BH81" s="449"/>
      <c r="BI81" s="449"/>
      <c r="BJ81" s="449"/>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c r="CN81" s="449"/>
      <c r="CO81" s="449"/>
      <c r="CP81" s="449"/>
      <c r="CQ81" s="449"/>
      <c r="CR81" s="449"/>
      <c r="CS81" s="449"/>
      <c r="CT81" s="449"/>
      <c r="CU81" s="449"/>
      <c r="CV81" s="449"/>
    </row>
    <row r="82" spans="1:100" s="448" customFormat="1" ht="11.25" customHeight="1">
      <c r="A82" s="432"/>
      <c r="B82" s="517"/>
      <c r="C82" s="45"/>
      <c r="D82" s="45">
        <v>2</v>
      </c>
      <c r="E82" s="599" t="s">
        <v>160</v>
      </c>
      <c r="F82" s="600"/>
      <c r="G82" s="599" t="s">
        <v>217</v>
      </c>
      <c r="H82" s="600"/>
      <c r="I82" s="600"/>
      <c r="J82" s="601" t="s">
        <v>218</v>
      </c>
      <c r="K82" s="880">
        <v>9.888359131784262E-2</v>
      </c>
      <c r="L82" s="881">
        <v>0</v>
      </c>
      <c r="M82" s="880">
        <v>0.33576962225477452</v>
      </c>
      <c r="N82" s="881">
        <v>0</v>
      </c>
      <c r="O82" s="880">
        <v>5.9618778489321407E-2</v>
      </c>
      <c r="P82" s="881">
        <v>0</v>
      </c>
      <c r="Q82" s="880">
        <v>0.16654676915478697</v>
      </c>
      <c r="R82" s="881">
        <v>0</v>
      </c>
      <c r="S82" s="880">
        <v>0.20157567034213114</v>
      </c>
      <c r="T82" s="881">
        <v>0</v>
      </c>
      <c r="U82" s="880">
        <v>0.1376055684411433</v>
      </c>
      <c r="V82" s="881">
        <v>0</v>
      </c>
      <c r="W82" s="880" t="s">
        <v>154</v>
      </c>
      <c r="X82" s="881">
        <v>0</v>
      </c>
      <c r="Y82" s="880" t="s">
        <v>154</v>
      </c>
      <c r="Z82" s="881">
        <v>0</v>
      </c>
      <c r="AA82" s="880" t="s">
        <v>154</v>
      </c>
      <c r="AB82" s="881">
        <v>0</v>
      </c>
      <c r="AC82" s="880" t="s">
        <v>154</v>
      </c>
      <c r="AD82" s="881">
        <v>0</v>
      </c>
      <c r="AE82" s="45"/>
      <c r="AF82" s="17"/>
      <c r="AG82" s="518"/>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49"/>
      <c r="BF82" s="449"/>
      <c r="BG82" s="449"/>
      <c r="BH82" s="449"/>
      <c r="BI82" s="449"/>
      <c r="BJ82" s="449"/>
      <c r="BK82" s="449"/>
      <c r="BL82" s="449"/>
      <c r="BM82" s="449"/>
      <c r="BN82" s="449"/>
      <c r="BO82" s="449"/>
      <c r="BP82" s="449"/>
      <c r="BQ82" s="449"/>
      <c r="BR82" s="449"/>
      <c r="BS82" s="449"/>
      <c r="BT82" s="449"/>
      <c r="BU82" s="449"/>
      <c r="BV82" s="449"/>
      <c r="BW82" s="449"/>
      <c r="BX82" s="449"/>
      <c r="BY82" s="449"/>
      <c r="BZ82" s="449"/>
      <c r="CA82" s="449"/>
      <c r="CB82" s="449"/>
      <c r="CC82" s="449"/>
      <c r="CD82" s="449"/>
      <c r="CE82" s="449"/>
      <c r="CF82" s="449"/>
      <c r="CG82" s="449"/>
      <c r="CH82" s="449"/>
      <c r="CI82" s="449"/>
      <c r="CJ82" s="449"/>
      <c r="CK82" s="449"/>
      <c r="CL82" s="449"/>
      <c r="CM82" s="449"/>
      <c r="CN82" s="449"/>
      <c r="CO82" s="449"/>
      <c r="CP82" s="449"/>
      <c r="CQ82" s="449"/>
      <c r="CR82" s="449"/>
      <c r="CS82" s="449"/>
      <c r="CT82" s="449"/>
      <c r="CU82" s="449"/>
      <c r="CV82" s="449"/>
    </row>
    <row r="83" spans="1:100" s="448" customFormat="1" ht="11.25" customHeight="1">
      <c r="A83" s="432"/>
      <c r="B83" s="517"/>
      <c r="C83" s="45"/>
      <c r="D83" s="45">
        <v>3</v>
      </c>
      <c r="E83" s="599" t="s">
        <v>162</v>
      </c>
      <c r="F83" s="600"/>
      <c r="G83" s="599" t="s">
        <v>318</v>
      </c>
      <c r="H83" s="600"/>
      <c r="I83" s="600"/>
      <c r="J83" s="601" t="s">
        <v>218</v>
      </c>
      <c r="K83" s="880">
        <v>0.20657411938069592</v>
      </c>
      <c r="L83" s="881">
        <v>0</v>
      </c>
      <c r="M83" s="880">
        <v>0.44923949477138991</v>
      </c>
      <c r="N83" s="881">
        <v>0</v>
      </c>
      <c r="O83" s="880">
        <v>2.327607613165536E-2</v>
      </c>
      <c r="P83" s="881">
        <v>0</v>
      </c>
      <c r="Q83" s="880">
        <v>6.555976194575118E-2</v>
      </c>
      <c r="R83" s="881">
        <v>0</v>
      </c>
      <c r="S83" s="880">
        <v>0.25535054777050759</v>
      </c>
      <c r="T83" s="881">
        <v>0</v>
      </c>
      <c r="U83" s="880">
        <v>0</v>
      </c>
      <c r="V83" s="881">
        <v>0</v>
      </c>
      <c r="W83" s="880" t="s">
        <v>154</v>
      </c>
      <c r="X83" s="881">
        <v>0</v>
      </c>
      <c r="Y83" s="880" t="s">
        <v>154</v>
      </c>
      <c r="Z83" s="881">
        <v>0</v>
      </c>
      <c r="AA83" s="880" t="s">
        <v>154</v>
      </c>
      <c r="AB83" s="881">
        <v>0</v>
      </c>
      <c r="AC83" s="880" t="s">
        <v>154</v>
      </c>
      <c r="AD83" s="881">
        <v>0</v>
      </c>
      <c r="AE83" s="45"/>
      <c r="AF83" s="17"/>
      <c r="AG83" s="518"/>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49"/>
      <c r="BF83" s="449"/>
      <c r="BG83" s="449"/>
      <c r="BH83" s="449"/>
      <c r="BI83" s="449"/>
      <c r="BJ83" s="449"/>
      <c r="BK83" s="449"/>
      <c r="BL83" s="449"/>
      <c r="BM83" s="449"/>
      <c r="BN83" s="449"/>
      <c r="BO83" s="449"/>
      <c r="BP83" s="449"/>
      <c r="BQ83" s="449"/>
      <c r="BR83" s="449"/>
      <c r="BS83" s="449"/>
      <c r="BT83" s="449"/>
      <c r="BU83" s="449"/>
      <c r="BV83" s="449"/>
      <c r="BW83" s="449"/>
      <c r="BX83" s="449"/>
      <c r="BY83" s="449"/>
      <c r="BZ83" s="449"/>
      <c r="CA83" s="449"/>
      <c r="CB83" s="449"/>
      <c r="CC83" s="449"/>
      <c r="CD83" s="449"/>
      <c r="CE83" s="449"/>
      <c r="CF83" s="449"/>
      <c r="CG83" s="449"/>
      <c r="CH83" s="449"/>
      <c r="CI83" s="449"/>
      <c r="CJ83" s="449"/>
      <c r="CK83" s="449"/>
      <c r="CL83" s="449"/>
      <c r="CM83" s="449"/>
      <c r="CN83" s="449"/>
      <c r="CO83" s="449"/>
      <c r="CP83" s="449"/>
      <c r="CQ83" s="449"/>
      <c r="CR83" s="449"/>
      <c r="CS83" s="449"/>
      <c r="CT83" s="449"/>
      <c r="CU83" s="449"/>
      <c r="CV83" s="449"/>
    </row>
    <row r="84" spans="1:100" s="448" customFormat="1" ht="11.25" customHeight="1">
      <c r="A84" s="432"/>
      <c r="B84" s="517"/>
      <c r="C84" s="45"/>
      <c r="D84" s="45">
        <v>4</v>
      </c>
      <c r="E84" s="599" t="s">
        <v>315</v>
      </c>
      <c r="F84" s="600"/>
      <c r="G84" s="599" t="s">
        <v>318</v>
      </c>
      <c r="H84" s="600"/>
      <c r="I84" s="600"/>
      <c r="J84" s="601" t="s">
        <v>223</v>
      </c>
      <c r="K84" s="880">
        <v>0.15616017022227355</v>
      </c>
      <c r="L84" s="881">
        <v>0</v>
      </c>
      <c r="M84" s="880">
        <v>0.24742548481620769</v>
      </c>
      <c r="N84" s="881">
        <v>0</v>
      </c>
      <c r="O84" s="880">
        <v>0.10808727010367715</v>
      </c>
      <c r="P84" s="881">
        <v>0</v>
      </c>
      <c r="Q84" s="880">
        <v>9.0270090189406141E-2</v>
      </c>
      <c r="R84" s="881">
        <v>0</v>
      </c>
      <c r="S84" s="880">
        <v>0.22888177345160726</v>
      </c>
      <c r="T84" s="881">
        <v>0</v>
      </c>
      <c r="U84" s="880">
        <v>0.16917521121682827</v>
      </c>
      <c r="V84" s="881">
        <v>0</v>
      </c>
      <c r="W84" s="880" t="s">
        <v>154</v>
      </c>
      <c r="X84" s="881">
        <v>0</v>
      </c>
      <c r="Y84" s="880" t="s">
        <v>154</v>
      </c>
      <c r="Z84" s="881">
        <v>0</v>
      </c>
      <c r="AA84" s="880" t="s">
        <v>154</v>
      </c>
      <c r="AB84" s="881">
        <v>0</v>
      </c>
      <c r="AC84" s="880" t="s">
        <v>154</v>
      </c>
      <c r="AD84" s="881">
        <v>0</v>
      </c>
      <c r="AE84" s="45"/>
      <c r="AF84" s="17"/>
      <c r="AG84" s="518"/>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49"/>
      <c r="BF84" s="449"/>
      <c r="BG84" s="449"/>
      <c r="BH84" s="449"/>
      <c r="BI84" s="449"/>
      <c r="BJ84" s="449"/>
      <c r="BK84" s="449"/>
      <c r="BL84" s="449"/>
      <c r="BM84" s="449"/>
      <c r="BN84" s="449"/>
      <c r="BO84" s="449"/>
      <c r="BP84" s="449"/>
      <c r="BQ84" s="449"/>
      <c r="BR84" s="449"/>
      <c r="BS84" s="449"/>
      <c r="BT84" s="449"/>
      <c r="BU84" s="449"/>
      <c r="BV84" s="449"/>
      <c r="BW84" s="449"/>
      <c r="BX84" s="449"/>
      <c r="BY84" s="449"/>
      <c r="BZ84" s="449"/>
      <c r="CA84" s="449"/>
      <c r="CB84" s="449"/>
      <c r="CC84" s="449"/>
      <c r="CD84" s="449"/>
      <c r="CE84" s="449"/>
      <c r="CF84" s="449"/>
      <c r="CG84" s="449"/>
      <c r="CH84" s="449"/>
      <c r="CI84" s="449"/>
      <c r="CJ84" s="449"/>
      <c r="CK84" s="449"/>
      <c r="CL84" s="449"/>
      <c r="CM84" s="449"/>
      <c r="CN84" s="449"/>
      <c r="CO84" s="449"/>
      <c r="CP84" s="449"/>
      <c r="CQ84" s="449"/>
      <c r="CR84" s="449"/>
      <c r="CS84" s="449"/>
      <c r="CT84" s="449"/>
      <c r="CU84" s="449"/>
      <c r="CV84" s="449"/>
    </row>
    <row r="85" spans="1:100" s="448" customFormat="1" ht="11.25" customHeight="1">
      <c r="A85" s="432"/>
      <c r="B85" s="517"/>
      <c r="C85" s="45"/>
      <c r="D85" s="45">
        <v>5</v>
      </c>
      <c r="E85" s="599" t="s">
        <v>161</v>
      </c>
      <c r="F85" s="600"/>
      <c r="G85" s="599" t="s">
        <v>317</v>
      </c>
      <c r="H85" s="600"/>
      <c r="I85" s="600"/>
      <c r="J85" s="601" t="s">
        <v>218</v>
      </c>
      <c r="K85" s="880">
        <v>4.565854361522087E-2</v>
      </c>
      <c r="L85" s="881">
        <v>0</v>
      </c>
      <c r="M85" s="880">
        <v>7.447068318816738E-2</v>
      </c>
      <c r="N85" s="881">
        <v>0</v>
      </c>
      <c r="O85" s="880">
        <v>0.12004185524371651</v>
      </c>
      <c r="P85" s="881">
        <v>0</v>
      </c>
      <c r="Q85" s="880">
        <v>0.31999864571695691</v>
      </c>
      <c r="R85" s="881">
        <v>0</v>
      </c>
      <c r="S85" s="880">
        <v>0.10817565370022289</v>
      </c>
      <c r="T85" s="881">
        <v>0</v>
      </c>
      <c r="U85" s="880">
        <v>0.33165461853571537</v>
      </c>
      <c r="V85" s="881">
        <v>0</v>
      </c>
      <c r="W85" s="880" t="s">
        <v>154</v>
      </c>
      <c r="X85" s="881">
        <v>0</v>
      </c>
      <c r="Y85" s="880" t="s">
        <v>154</v>
      </c>
      <c r="Z85" s="881">
        <v>0</v>
      </c>
      <c r="AA85" s="880" t="s">
        <v>154</v>
      </c>
      <c r="AB85" s="881">
        <v>0</v>
      </c>
      <c r="AC85" s="880" t="s">
        <v>154</v>
      </c>
      <c r="AD85" s="881">
        <v>0</v>
      </c>
      <c r="AE85" s="45"/>
      <c r="AF85" s="17"/>
      <c r="AG85" s="518"/>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49"/>
      <c r="BR85" s="449"/>
      <c r="BS85" s="449"/>
      <c r="BT85" s="449"/>
      <c r="BU85" s="449"/>
      <c r="BV85" s="449"/>
      <c r="BW85" s="449"/>
      <c r="BX85" s="449"/>
      <c r="BY85" s="449"/>
      <c r="BZ85" s="449"/>
      <c r="CA85" s="449"/>
      <c r="CB85" s="449"/>
      <c r="CC85" s="449"/>
      <c r="CD85" s="449"/>
      <c r="CE85" s="449"/>
      <c r="CF85" s="449"/>
      <c r="CG85" s="449"/>
      <c r="CH85" s="449"/>
      <c r="CI85" s="449"/>
      <c r="CJ85" s="449"/>
      <c r="CK85" s="449"/>
      <c r="CL85" s="449"/>
      <c r="CM85" s="449"/>
      <c r="CN85" s="449"/>
      <c r="CO85" s="449"/>
      <c r="CP85" s="449"/>
      <c r="CQ85" s="449"/>
      <c r="CR85" s="449"/>
      <c r="CS85" s="449"/>
      <c r="CT85" s="449"/>
      <c r="CU85" s="449"/>
      <c r="CV85" s="449"/>
    </row>
    <row r="86" spans="1:100" s="448" customFormat="1" ht="11.25" customHeight="1">
      <c r="A86" s="432"/>
      <c r="B86" s="517"/>
      <c r="C86" s="45"/>
      <c r="D86" s="45">
        <v>6</v>
      </c>
      <c r="E86" s="599" t="s">
        <v>141</v>
      </c>
      <c r="F86" s="600"/>
      <c r="G86" s="599" t="s">
        <v>317</v>
      </c>
      <c r="H86" s="600"/>
      <c r="I86" s="600"/>
      <c r="J86" s="601" t="s">
        <v>218</v>
      </c>
      <c r="K86" s="880">
        <v>7.87353389245877E-2</v>
      </c>
      <c r="L86" s="881">
        <v>0</v>
      </c>
      <c r="M86" s="880">
        <v>0.21403349064961155</v>
      </c>
      <c r="N86" s="881">
        <v>0</v>
      </c>
      <c r="O86" s="880">
        <v>7.7626787420674997E-2</v>
      </c>
      <c r="P86" s="881">
        <v>0</v>
      </c>
      <c r="Q86" s="880">
        <v>7.0278695288648815E-2</v>
      </c>
      <c r="R86" s="881">
        <v>0</v>
      </c>
      <c r="S86" s="880">
        <v>0.26764755408278063</v>
      </c>
      <c r="T86" s="881">
        <v>0</v>
      </c>
      <c r="U86" s="880">
        <v>0.29167813363369621</v>
      </c>
      <c r="V86" s="881">
        <v>0</v>
      </c>
      <c r="W86" s="880" t="s">
        <v>154</v>
      </c>
      <c r="X86" s="881">
        <v>0</v>
      </c>
      <c r="Y86" s="880" t="s">
        <v>154</v>
      </c>
      <c r="Z86" s="881">
        <v>0</v>
      </c>
      <c r="AA86" s="880" t="s">
        <v>154</v>
      </c>
      <c r="AB86" s="881">
        <v>0</v>
      </c>
      <c r="AC86" s="880" t="s">
        <v>154</v>
      </c>
      <c r="AD86" s="881">
        <v>0</v>
      </c>
      <c r="AE86" s="45"/>
      <c r="AF86" s="17"/>
      <c r="AG86" s="518"/>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c r="CN86" s="449"/>
      <c r="CO86" s="449"/>
      <c r="CP86" s="449"/>
      <c r="CQ86" s="449"/>
      <c r="CR86" s="449"/>
      <c r="CS86" s="449"/>
      <c r="CT86" s="449"/>
      <c r="CU86" s="449"/>
      <c r="CV86" s="449"/>
    </row>
    <row r="87" spans="1:100" s="448" customFormat="1" ht="11.25" customHeight="1">
      <c r="A87" s="432"/>
      <c r="B87" s="517"/>
      <c r="C87" s="45"/>
      <c r="D87" s="45">
        <v>7</v>
      </c>
      <c r="E87" s="599" t="s">
        <v>319</v>
      </c>
      <c r="F87" s="600"/>
      <c r="G87" s="599" t="s">
        <v>154</v>
      </c>
      <c r="H87" s="600"/>
      <c r="I87" s="600"/>
      <c r="J87" s="601" t="s">
        <v>218</v>
      </c>
      <c r="K87" s="880">
        <v>0</v>
      </c>
      <c r="L87" s="881">
        <v>0</v>
      </c>
      <c r="M87" s="880">
        <v>0</v>
      </c>
      <c r="N87" s="881">
        <v>0</v>
      </c>
      <c r="O87" s="880">
        <v>0</v>
      </c>
      <c r="P87" s="881">
        <v>0</v>
      </c>
      <c r="Q87" s="880">
        <v>0</v>
      </c>
      <c r="R87" s="881">
        <v>0</v>
      </c>
      <c r="S87" s="880">
        <v>0</v>
      </c>
      <c r="T87" s="881">
        <v>0</v>
      </c>
      <c r="U87" s="880">
        <v>0</v>
      </c>
      <c r="V87" s="881">
        <v>0</v>
      </c>
      <c r="W87" s="880" t="s">
        <v>154</v>
      </c>
      <c r="X87" s="881">
        <v>0</v>
      </c>
      <c r="Y87" s="880" t="s">
        <v>154</v>
      </c>
      <c r="Z87" s="881">
        <v>0</v>
      </c>
      <c r="AA87" s="880" t="s">
        <v>154</v>
      </c>
      <c r="AB87" s="881">
        <v>0</v>
      </c>
      <c r="AC87" s="880" t="s">
        <v>154</v>
      </c>
      <c r="AD87" s="881">
        <v>0</v>
      </c>
      <c r="AE87" s="45"/>
      <c r="AF87" s="17"/>
      <c r="AG87" s="518"/>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c r="CN87" s="449"/>
      <c r="CO87" s="449"/>
      <c r="CP87" s="449"/>
      <c r="CQ87" s="449"/>
      <c r="CR87" s="449"/>
      <c r="CS87" s="449"/>
      <c r="CT87" s="449"/>
      <c r="CU87" s="449"/>
      <c r="CV87" s="449"/>
    </row>
    <row r="88" spans="1:100" s="448" customFormat="1" ht="11.25" customHeight="1">
      <c r="A88" s="432"/>
      <c r="B88" s="517"/>
      <c r="C88" s="45"/>
      <c r="D88" s="45">
        <v>8</v>
      </c>
      <c r="E88" s="599" t="s">
        <v>154</v>
      </c>
      <c r="F88" s="600"/>
      <c r="G88" s="599" t="s">
        <v>154</v>
      </c>
      <c r="H88" s="600"/>
      <c r="I88" s="600"/>
      <c r="J88" s="601" t="s">
        <v>154</v>
      </c>
      <c r="K88" s="880" t="s">
        <v>154</v>
      </c>
      <c r="L88" s="881">
        <v>0</v>
      </c>
      <c r="M88" s="880" t="s">
        <v>154</v>
      </c>
      <c r="N88" s="881">
        <v>0</v>
      </c>
      <c r="O88" s="880" t="s">
        <v>154</v>
      </c>
      <c r="P88" s="881">
        <v>0</v>
      </c>
      <c r="Q88" s="880" t="s">
        <v>154</v>
      </c>
      <c r="R88" s="881">
        <v>0</v>
      </c>
      <c r="S88" s="880" t="s">
        <v>154</v>
      </c>
      <c r="T88" s="881">
        <v>0</v>
      </c>
      <c r="U88" s="880" t="s">
        <v>154</v>
      </c>
      <c r="V88" s="881">
        <v>0</v>
      </c>
      <c r="W88" s="880" t="s">
        <v>154</v>
      </c>
      <c r="X88" s="881">
        <v>0</v>
      </c>
      <c r="Y88" s="880" t="s">
        <v>154</v>
      </c>
      <c r="Z88" s="881">
        <v>0</v>
      </c>
      <c r="AA88" s="880" t="s">
        <v>154</v>
      </c>
      <c r="AB88" s="881">
        <v>0</v>
      </c>
      <c r="AC88" s="880" t="s">
        <v>154</v>
      </c>
      <c r="AD88" s="881">
        <v>0</v>
      </c>
      <c r="AE88" s="45"/>
      <c r="AF88" s="17"/>
      <c r="AG88" s="518"/>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row>
    <row r="89" spans="1:100" s="448" customFormat="1" ht="11.25" customHeight="1">
      <c r="A89" s="432"/>
      <c r="B89" s="517"/>
      <c r="C89" s="45"/>
      <c r="D89" s="45">
        <v>9</v>
      </c>
      <c r="E89" s="599" t="s">
        <v>154</v>
      </c>
      <c r="F89" s="600"/>
      <c r="G89" s="599" t="s">
        <v>154</v>
      </c>
      <c r="H89" s="600"/>
      <c r="I89" s="600"/>
      <c r="J89" s="601" t="s">
        <v>154</v>
      </c>
      <c r="K89" s="880" t="s">
        <v>154</v>
      </c>
      <c r="L89" s="881">
        <v>0</v>
      </c>
      <c r="M89" s="880" t="s">
        <v>154</v>
      </c>
      <c r="N89" s="881">
        <v>0</v>
      </c>
      <c r="O89" s="880" t="s">
        <v>154</v>
      </c>
      <c r="P89" s="881">
        <v>0</v>
      </c>
      <c r="Q89" s="880" t="s">
        <v>154</v>
      </c>
      <c r="R89" s="881">
        <v>0</v>
      </c>
      <c r="S89" s="880" t="s">
        <v>154</v>
      </c>
      <c r="T89" s="881">
        <v>0</v>
      </c>
      <c r="U89" s="880" t="s">
        <v>154</v>
      </c>
      <c r="V89" s="881">
        <v>0</v>
      </c>
      <c r="W89" s="880" t="s">
        <v>154</v>
      </c>
      <c r="X89" s="881">
        <v>0</v>
      </c>
      <c r="Y89" s="880" t="s">
        <v>154</v>
      </c>
      <c r="Z89" s="881">
        <v>0</v>
      </c>
      <c r="AA89" s="880" t="s">
        <v>154</v>
      </c>
      <c r="AB89" s="881">
        <v>0</v>
      </c>
      <c r="AC89" s="880" t="s">
        <v>154</v>
      </c>
      <c r="AD89" s="881">
        <v>0</v>
      </c>
      <c r="AE89" s="45"/>
      <c r="AF89" s="17"/>
      <c r="AG89" s="518"/>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row>
    <row r="90" spans="1:100" s="448" customFormat="1" ht="11.25" customHeight="1">
      <c r="A90" s="432"/>
      <c r="B90" s="517"/>
      <c r="C90" s="45"/>
      <c r="D90" s="45">
        <v>10</v>
      </c>
      <c r="E90" s="599" t="s">
        <v>154</v>
      </c>
      <c r="F90" s="600"/>
      <c r="G90" s="599" t="s">
        <v>154</v>
      </c>
      <c r="H90" s="600"/>
      <c r="I90" s="600"/>
      <c r="J90" s="601" t="s">
        <v>154</v>
      </c>
      <c r="K90" s="880" t="s">
        <v>154</v>
      </c>
      <c r="L90" s="881">
        <v>0</v>
      </c>
      <c r="M90" s="880" t="s">
        <v>154</v>
      </c>
      <c r="N90" s="881">
        <v>0</v>
      </c>
      <c r="O90" s="880" t="s">
        <v>154</v>
      </c>
      <c r="P90" s="881">
        <v>0</v>
      </c>
      <c r="Q90" s="880" t="s">
        <v>154</v>
      </c>
      <c r="R90" s="881">
        <v>0</v>
      </c>
      <c r="S90" s="880" t="s">
        <v>154</v>
      </c>
      <c r="T90" s="881">
        <v>0</v>
      </c>
      <c r="U90" s="880" t="s">
        <v>154</v>
      </c>
      <c r="V90" s="881">
        <v>0</v>
      </c>
      <c r="W90" s="880" t="s">
        <v>154</v>
      </c>
      <c r="X90" s="881">
        <v>0</v>
      </c>
      <c r="Y90" s="880" t="s">
        <v>154</v>
      </c>
      <c r="Z90" s="881">
        <v>0</v>
      </c>
      <c r="AA90" s="880" t="s">
        <v>154</v>
      </c>
      <c r="AB90" s="881">
        <v>0</v>
      </c>
      <c r="AC90" s="880" t="s">
        <v>154</v>
      </c>
      <c r="AD90" s="881">
        <v>0</v>
      </c>
      <c r="AE90" s="45"/>
      <c r="AF90" s="17"/>
      <c r="AG90" s="518"/>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row>
    <row r="91" spans="1:100" s="448" customFormat="1" ht="11.25" customHeight="1">
      <c r="A91" s="432"/>
      <c r="B91" s="517"/>
      <c r="C91" s="45"/>
      <c r="D91" s="45">
        <v>11</v>
      </c>
      <c r="E91" s="599" t="s">
        <v>154</v>
      </c>
      <c r="F91" s="600"/>
      <c r="G91" s="599" t="s">
        <v>154</v>
      </c>
      <c r="H91" s="600"/>
      <c r="I91" s="600"/>
      <c r="J91" s="601" t="s">
        <v>154</v>
      </c>
      <c r="K91" s="880" t="s">
        <v>154</v>
      </c>
      <c r="L91" s="881">
        <v>0</v>
      </c>
      <c r="M91" s="880" t="s">
        <v>154</v>
      </c>
      <c r="N91" s="881">
        <v>0</v>
      </c>
      <c r="O91" s="880" t="s">
        <v>154</v>
      </c>
      <c r="P91" s="881">
        <v>0</v>
      </c>
      <c r="Q91" s="880" t="s">
        <v>154</v>
      </c>
      <c r="R91" s="881">
        <v>0</v>
      </c>
      <c r="S91" s="880" t="s">
        <v>154</v>
      </c>
      <c r="T91" s="881">
        <v>0</v>
      </c>
      <c r="U91" s="880" t="s">
        <v>154</v>
      </c>
      <c r="V91" s="881">
        <v>0</v>
      </c>
      <c r="W91" s="880" t="s">
        <v>154</v>
      </c>
      <c r="X91" s="881">
        <v>0</v>
      </c>
      <c r="Y91" s="880" t="s">
        <v>154</v>
      </c>
      <c r="Z91" s="881">
        <v>0</v>
      </c>
      <c r="AA91" s="880" t="s">
        <v>154</v>
      </c>
      <c r="AB91" s="881">
        <v>0</v>
      </c>
      <c r="AC91" s="880" t="s">
        <v>154</v>
      </c>
      <c r="AD91" s="881">
        <v>0</v>
      </c>
      <c r="AE91" s="45"/>
      <c r="AF91" s="17"/>
      <c r="AG91" s="518"/>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c r="CN91" s="449"/>
      <c r="CO91" s="449"/>
      <c r="CP91" s="449"/>
      <c r="CQ91" s="449"/>
      <c r="CR91" s="449"/>
      <c r="CS91" s="449"/>
      <c r="CT91" s="449"/>
      <c r="CU91" s="449"/>
      <c r="CV91" s="449"/>
    </row>
    <row r="92" spans="1:100" s="448" customFormat="1" ht="11.25" customHeight="1">
      <c r="A92" s="432"/>
      <c r="B92" s="517"/>
      <c r="C92" s="45"/>
      <c r="D92" s="45">
        <v>12</v>
      </c>
      <c r="E92" s="599" t="s">
        <v>154</v>
      </c>
      <c r="F92" s="600"/>
      <c r="G92" s="599" t="s">
        <v>154</v>
      </c>
      <c r="H92" s="600"/>
      <c r="I92" s="600"/>
      <c r="J92" s="601" t="s">
        <v>154</v>
      </c>
      <c r="K92" s="880" t="s">
        <v>154</v>
      </c>
      <c r="L92" s="881">
        <v>0</v>
      </c>
      <c r="M92" s="880" t="s">
        <v>154</v>
      </c>
      <c r="N92" s="881">
        <v>0</v>
      </c>
      <c r="O92" s="880" t="s">
        <v>154</v>
      </c>
      <c r="P92" s="881">
        <v>0</v>
      </c>
      <c r="Q92" s="880" t="s">
        <v>154</v>
      </c>
      <c r="R92" s="881">
        <v>0</v>
      </c>
      <c r="S92" s="880" t="s">
        <v>154</v>
      </c>
      <c r="T92" s="881">
        <v>0</v>
      </c>
      <c r="U92" s="880" t="s">
        <v>154</v>
      </c>
      <c r="V92" s="881">
        <v>0</v>
      </c>
      <c r="W92" s="880" t="s">
        <v>154</v>
      </c>
      <c r="X92" s="881">
        <v>0</v>
      </c>
      <c r="Y92" s="880" t="s">
        <v>154</v>
      </c>
      <c r="Z92" s="881">
        <v>0</v>
      </c>
      <c r="AA92" s="880" t="s">
        <v>154</v>
      </c>
      <c r="AB92" s="881">
        <v>0</v>
      </c>
      <c r="AC92" s="880" t="s">
        <v>154</v>
      </c>
      <c r="AD92" s="881">
        <v>0</v>
      </c>
      <c r="AE92" s="45"/>
      <c r="AF92" s="17"/>
      <c r="AG92" s="518"/>
      <c r="AI92" s="449"/>
      <c r="AJ92" s="449"/>
      <c r="AK92" s="449"/>
      <c r="AL92" s="449"/>
      <c r="AM92" s="449"/>
      <c r="AN92" s="449"/>
      <c r="AO92" s="449"/>
      <c r="AP92" s="449"/>
      <c r="AQ92" s="449"/>
      <c r="AR92" s="449"/>
      <c r="AS92" s="449"/>
      <c r="AT92" s="449"/>
      <c r="AU92" s="449"/>
      <c r="AV92" s="449"/>
      <c r="AW92" s="449"/>
      <c r="AX92" s="449"/>
      <c r="AY92" s="449"/>
      <c r="AZ92" s="449"/>
      <c r="BA92" s="449"/>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c r="CK92" s="449"/>
      <c r="CL92" s="449"/>
      <c r="CM92" s="449"/>
      <c r="CN92" s="449"/>
      <c r="CO92" s="449"/>
      <c r="CP92" s="449"/>
      <c r="CQ92" s="449"/>
      <c r="CR92" s="449"/>
      <c r="CS92" s="449"/>
      <c r="CT92" s="449"/>
      <c r="CU92" s="449"/>
      <c r="CV92" s="449"/>
    </row>
    <row r="93" spans="1:100" s="448" customFormat="1" ht="11.25" customHeight="1">
      <c r="A93" s="432"/>
      <c r="B93" s="517"/>
      <c r="C93" s="45"/>
      <c r="D93" s="45">
        <v>13</v>
      </c>
      <c r="E93" s="599" t="s">
        <v>154</v>
      </c>
      <c r="F93" s="600"/>
      <c r="G93" s="599" t="s">
        <v>154</v>
      </c>
      <c r="H93" s="600"/>
      <c r="I93" s="600"/>
      <c r="J93" s="601" t="s">
        <v>154</v>
      </c>
      <c r="K93" s="880" t="s">
        <v>154</v>
      </c>
      <c r="L93" s="881">
        <v>0</v>
      </c>
      <c r="M93" s="880" t="s">
        <v>154</v>
      </c>
      <c r="N93" s="881">
        <v>0</v>
      </c>
      <c r="O93" s="880" t="s">
        <v>154</v>
      </c>
      <c r="P93" s="881">
        <v>0</v>
      </c>
      <c r="Q93" s="880" t="s">
        <v>154</v>
      </c>
      <c r="R93" s="881">
        <v>0</v>
      </c>
      <c r="S93" s="880" t="s">
        <v>154</v>
      </c>
      <c r="T93" s="881">
        <v>0</v>
      </c>
      <c r="U93" s="880" t="s">
        <v>154</v>
      </c>
      <c r="V93" s="881">
        <v>0</v>
      </c>
      <c r="W93" s="880" t="s">
        <v>154</v>
      </c>
      <c r="X93" s="881">
        <v>0</v>
      </c>
      <c r="Y93" s="880" t="s">
        <v>154</v>
      </c>
      <c r="Z93" s="881">
        <v>0</v>
      </c>
      <c r="AA93" s="880" t="s">
        <v>154</v>
      </c>
      <c r="AB93" s="881">
        <v>0</v>
      </c>
      <c r="AC93" s="880" t="s">
        <v>154</v>
      </c>
      <c r="AD93" s="881">
        <v>0</v>
      </c>
      <c r="AE93" s="45"/>
      <c r="AF93" s="17"/>
      <c r="AG93" s="518"/>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c r="CK93" s="449"/>
      <c r="CL93" s="449"/>
      <c r="CM93" s="449"/>
      <c r="CN93" s="449"/>
      <c r="CO93" s="449"/>
      <c r="CP93" s="449"/>
      <c r="CQ93" s="449"/>
      <c r="CR93" s="449"/>
      <c r="CS93" s="449"/>
      <c r="CT93" s="449"/>
      <c r="CU93" s="449"/>
      <c r="CV93" s="449"/>
    </row>
    <row r="94" spans="1:100" s="448" customFormat="1" ht="11.25" customHeight="1">
      <c r="A94" s="432"/>
      <c r="B94" s="517"/>
      <c r="C94" s="45"/>
      <c r="D94" s="45">
        <v>14</v>
      </c>
      <c r="E94" s="599" t="s">
        <v>154</v>
      </c>
      <c r="F94" s="600"/>
      <c r="G94" s="599" t="s">
        <v>154</v>
      </c>
      <c r="H94" s="600"/>
      <c r="I94" s="600"/>
      <c r="J94" s="601" t="s">
        <v>154</v>
      </c>
      <c r="K94" s="880" t="s">
        <v>154</v>
      </c>
      <c r="L94" s="881">
        <v>0</v>
      </c>
      <c r="M94" s="880" t="s">
        <v>154</v>
      </c>
      <c r="N94" s="881">
        <v>0</v>
      </c>
      <c r="O94" s="880" t="s">
        <v>154</v>
      </c>
      <c r="P94" s="881">
        <v>0</v>
      </c>
      <c r="Q94" s="880" t="s">
        <v>154</v>
      </c>
      <c r="R94" s="881">
        <v>0</v>
      </c>
      <c r="S94" s="880" t="s">
        <v>154</v>
      </c>
      <c r="T94" s="881">
        <v>0</v>
      </c>
      <c r="U94" s="880" t="s">
        <v>154</v>
      </c>
      <c r="V94" s="881">
        <v>0</v>
      </c>
      <c r="W94" s="880" t="s">
        <v>154</v>
      </c>
      <c r="X94" s="881">
        <v>0</v>
      </c>
      <c r="Y94" s="880" t="s">
        <v>154</v>
      </c>
      <c r="Z94" s="881">
        <v>0</v>
      </c>
      <c r="AA94" s="880" t="s">
        <v>154</v>
      </c>
      <c r="AB94" s="881">
        <v>0</v>
      </c>
      <c r="AC94" s="880" t="s">
        <v>154</v>
      </c>
      <c r="AD94" s="881">
        <v>0</v>
      </c>
      <c r="AE94" s="45"/>
      <c r="AF94" s="17"/>
      <c r="AG94" s="518"/>
      <c r="AI94" s="449"/>
      <c r="AJ94" s="449"/>
      <c r="AK94" s="449"/>
      <c r="AL94" s="449"/>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49"/>
      <c r="BN94" s="449"/>
      <c r="BO94" s="449"/>
      <c r="BP94" s="449"/>
      <c r="BQ94" s="449"/>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c r="CN94" s="449"/>
      <c r="CO94" s="449"/>
      <c r="CP94" s="449"/>
      <c r="CQ94" s="449"/>
      <c r="CR94" s="449"/>
      <c r="CS94" s="449"/>
      <c r="CT94" s="449"/>
      <c r="CU94" s="449"/>
      <c r="CV94" s="449"/>
    </row>
    <row r="95" spans="1:100" s="448" customFormat="1" ht="11.25" customHeight="1">
      <c r="A95" s="432"/>
      <c r="B95" s="517"/>
      <c r="C95" s="45"/>
      <c r="D95" s="45">
        <v>15</v>
      </c>
      <c r="E95" s="599" t="s">
        <v>154</v>
      </c>
      <c r="F95" s="600"/>
      <c r="G95" s="599" t="s">
        <v>154</v>
      </c>
      <c r="H95" s="600"/>
      <c r="I95" s="600"/>
      <c r="J95" s="601" t="s">
        <v>154</v>
      </c>
      <c r="K95" s="880" t="s">
        <v>154</v>
      </c>
      <c r="L95" s="881">
        <v>0</v>
      </c>
      <c r="M95" s="880" t="s">
        <v>154</v>
      </c>
      <c r="N95" s="881">
        <v>0</v>
      </c>
      <c r="O95" s="880" t="s">
        <v>154</v>
      </c>
      <c r="P95" s="881">
        <v>0</v>
      </c>
      <c r="Q95" s="880" t="s">
        <v>154</v>
      </c>
      <c r="R95" s="881">
        <v>0</v>
      </c>
      <c r="S95" s="880" t="s">
        <v>154</v>
      </c>
      <c r="T95" s="881">
        <v>0</v>
      </c>
      <c r="U95" s="880" t="s">
        <v>154</v>
      </c>
      <c r="V95" s="881">
        <v>0</v>
      </c>
      <c r="W95" s="880" t="s">
        <v>154</v>
      </c>
      <c r="X95" s="881">
        <v>0</v>
      </c>
      <c r="Y95" s="880" t="s">
        <v>154</v>
      </c>
      <c r="Z95" s="881">
        <v>0</v>
      </c>
      <c r="AA95" s="880" t="s">
        <v>154</v>
      </c>
      <c r="AB95" s="881">
        <v>0</v>
      </c>
      <c r="AC95" s="880" t="s">
        <v>154</v>
      </c>
      <c r="AD95" s="881">
        <v>0</v>
      </c>
      <c r="AE95" s="45"/>
      <c r="AF95" s="17"/>
      <c r="AG95" s="518"/>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49"/>
      <c r="BN95" s="449"/>
      <c r="BO95" s="449"/>
      <c r="BP95" s="449"/>
      <c r="BQ95" s="449"/>
      <c r="BR95" s="449"/>
      <c r="BS95" s="449"/>
      <c r="BT95" s="449"/>
      <c r="BU95" s="449"/>
      <c r="BV95" s="449"/>
      <c r="BW95" s="449"/>
      <c r="BX95" s="449"/>
      <c r="BY95" s="449"/>
      <c r="BZ95" s="449"/>
      <c r="CA95" s="449"/>
      <c r="CB95" s="449"/>
      <c r="CC95" s="449"/>
      <c r="CD95" s="449"/>
      <c r="CE95" s="449"/>
      <c r="CF95" s="449"/>
      <c r="CG95" s="449"/>
      <c r="CH95" s="449"/>
      <c r="CI95" s="449"/>
      <c r="CJ95" s="449"/>
      <c r="CK95" s="449"/>
      <c r="CL95" s="449"/>
      <c r="CM95" s="449"/>
      <c r="CN95" s="449"/>
      <c r="CO95" s="449"/>
      <c r="CP95" s="449"/>
      <c r="CQ95" s="449"/>
      <c r="CR95" s="449"/>
      <c r="CS95" s="449"/>
      <c r="CT95" s="449"/>
      <c r="CU95" s="449"/>
      <c r="CV95" s="449"/>
    </row>
    <row r="96" spans="1:100" s="448" customFormat="1" ht="11.25" customHeight="1">
      <c r="A96" s="432"/>
      <c r="B96" s="517"/>
      <c r="C96" s="45"/>
      <c r="D96" s="45">
        <v>16</v>
      </c>
      <c r="E96" s="599" t="s">
        <v>154</v>
      </c>
      <c r="F96" s="600"/>
      <c r="G96" s="599" t="s">
        <v>154</v>
      </c>
      <c r="H96" s="600"/>
      <c r="I96" s="600"/>
      <c r="J96" s="601" t="s">
        <v>154</v>
      </c>
      <c r="K96" s="880" t="s">
        <v>154</v>
      </c>
      <c r="L96" s="881">
        <v>0</v>
      </c>
      <c r="M96" s="880" t="s">
        <v>154</v>
      </c>
      <c r="N96" s="881">
        <v>0</v>
      </c>
      <c r="O96" s="880" t="s">
        <v>154</v>
      </c>
      <c r="P96" s="881">
        <v>0</v>
      </c>
      <c r="Q96" s="880" t="s">
        <v>154</v>
      </c>
      <c r="R96" s="881">
        <v>0</v>
      </c>
      <c r="S96" s="880" t="s">
        <v>154</v>
      </c>
      <c r="T96" s="881">
        <v>0</v>
      </c>
      <c r="U96" s="880" t="s">
        <v>154</v>
      </c>
      <c r="V96" s="881">
        <v>0</v>
      </c>
      <c r="W96" s="880" t="s">
        <v>154</v>
      </c>
      <c r="X96" s="881">
        <v>0</v>
      </c>
      <c r="Y96" s="880" t="s">
        <v>154</v>
      </c>
      <c r="Z96" s="881">
        <v>0</v>
      </c>
      <c r="AA96" s="880" t="s">
        <v>154</v>
      </c>
      <c r="AB96" s="881">
        <v>0</v>
      </c>
      <c r="AC96" s="880" t="s">
        <v>154</v>
      </c>
      <c r="AD96" s="881">
        <v>0</v>
      </c>
      <c r="AE96" s="45"/>
      <c r="AF96" s="17"/>
      <c r="AG96" s="518"/>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49"/>
      <c r="CA96" s="449"/>
      <c r="CB96" s="449"/>
      <c r="CC96" s="449"/>
      <c r="CD96" s="449"/>
      <c r="CE96" s="449"/>
      <c r="CF96" s="449"/>
      <c r="CG96" s="449"/>
      <c r="CH96" s="449"/>
      <c r="CI96" s="449"/>
      <c r="CJ96" s="449"/>
      <c r="CK96" s="449"/>
      <c r="CL96" s="449"/>
      <c r="CM96" s="449"/>
      <c r="CN96" s="449"/>
      <c r="CO96" s="449"/>
      <c r="CP96" s="449"/>
      <c r="CQ96" s="449"/>
      <c r="CR96" s="449"/>
      <c r="CS96" s="449"/>
      <c r="CT96" s="449"/>
      <c r="CU96" s="449"/>
      <c r="CV96" s="449"/>
    </row>
    <row r="97" spans="1:100" s="448" customFormat="1" ht="11.25" customHeight="1">
      <c r="A97" s="432"/>
      <c r="B97" s="517"/>
      <c r="C97" s="45"/>
      <c r="D97" s="45">
        <v>17</v>
      </c>
      <c r="E97" s="599" t="s">
        <v>154</v>
      </c>
      <c r="F97" s="600"/>
      <c r="G97" s="599" t="s">
        <v>154</v>
      </c>
      <c r="H97" s="600"/>
      <c r="I97" s="600"/>
      <c r="J97" s="601" t="s">
        <v>154</v>
      </c>
      <c r="K97" s="880" t="s">
        <v>154</v>
      </c>
      <c r="L97" s="881">
        <v>0</v>
      </c>
      <c r="M97" s="880" t="s">
        <v>154</v>
      </c>
      <c r="N97" s="881">
        <v>0</v>
      </c>
      <c r="O97" s="880" t="s">
        <v>154</v>
      </c>
      <c r="P97" s="881">
        <v>0</v>
      </c>
      <c r="Q97" s="880" t="s">
        <v>154</v>
      </c>
      <c r="R97" s="881">
        <v>0</v>
      </c>
      <c r="S97" s="880" t="s">
        <v>154</v>
      </c>
      <c r="T97" s="881">
        <v>0</v>
      </c>
      <c r="U97" s="880" t="s">
        <v>154</v>
      </c>
      <c r="V97" s="881">
        <v>0</v>
      </c>
      <c r="W97" s="880" t="s">
        <v>154</v>
      </c>
      <c r="X97" s="881">
        <v>0</v>
      </c>
      <c r="Y97" s="880" t="s">
        <v>154</v>
      </c>
      <c r="Z97" s="881">
        <v>0</v>
      </c>
      <c r="AA97" s="880" t="s">
        <v>154</v>
      </c>
      <c r="AB97" s="881">
        <v>0</v>
      </c>
      <c r="AC97" s="880" t="s">
        <v>154</v>
      </c>
      <c r="AD97" s="881">
        <v>0</v>
      </c>
      <c r="AE97" s="45"/>
      <c r="AF97" s="17"/>
      <c r="AG97" s="518"/>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49"/>
      <c r="CP97" s="449"/>
      <c r="CQ97" s="449"/>
      <c r="CR97" s="449"/>
      <c r="CS97" s="449"/>
      <c r="CT97" s="449"/>
      <c r="CU97" s="449"/>
      <c r="CV97" s="449"/>
    </row>
    <row r="98" spans="1:100" s="448" customFormat="1" ht="11.25" customHeight="1">
      <c r="A98" s="432"/>
      <c r="B98" s="517"/>
      <c r="C98" s="45"/>
      <c r="D98" s="45">
        <v>18</v>
      </c>
      <c r="E98" s="599" t="s">
        <v>154</v>
      </c>
      <c r="F98" s="600"/>
      <c r="G98" s="599" t="s">
        <v>154</v>
      </c>
      <c r="H98" s="600"/>
      <c r="I98" s="600"/>
      <c r="J98" s="601" t="s">
        <v>154</v>
      </c>
      <c r="K98" s="880" t="s">
        <v>154</v>
      </c>
      <c r="L98" s="881">
        <v>0</v>
      </c>
      <c r="M98" s="880" t="s">
        <v>154</v>
      </c>
      <c r="N98" s="881">
        <v>0</v>
      </c>
      <c r="O98" s="880" t="s">
        <v>154</v>
      </c>
      <c r="P98" s="881">
        <v>0</v>
      </c>
      <c r="Q98" s="880" t="s">
        <v>154</v>
      </c>
      <c r="R98" s="881">
        <v>0</v>
      </c>
      <c r="S98" s="880" t="s">
        <v>154</v>
      </c>
      <c r="T98" s="881">
        <v>0</v>
      </c>
      <c r="U98" s="880" t="s">
        <v>154</v>
      </c>
      <c r="V98" s="881">
        <v>0</v>
      </c>
      <c r="W98" s="880" t="s">
        <v>154</v>
      </c>
      <c r="X98" s="881">
        <v>0</v>
      </c>
      <c r="Y98" s="880" t="s">
        <v>154</v>
      </c>
      <c r="Z98" s="881">
        <v>0</v>
      </c>
      <c r="AA98" s="880" t="s">
        <v>154</v>
      </c>
      <c r="AB98" s="881">
        <v>0</v>
      </c>
      <c r="AC98" s="880" t="s">
        <v>154</v>
      </c>
      <c r="AD98" s="881">
        <v>0</v>
      </c>
      <c r="AE98" s="45"/>
      <c r="AF98" s="17"/>
      <c r="AG98" s="518"/>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c r="CN98" s="449"/>
      <c r="CO98" s="449"/>
      <c r="CP98" s="449"/>
      <c r="CQ98" s="449"/>
      <c r="CR98" s="449"/>
      <c r="CS98" s="449"/>
      <c r="CT98" s="449"/>
      <c r="CU98" s="449"/>
      <c r="CV98" s="449"/>
    </row>
    <row r="99" spans="1:100" s="448" customFormat="1" ht="11.25" customHeight="1">
      <c r="A99" s="432"/>
      <c r="B99" s="517"/>
      <c r="C99" s="45"/>
      <c r="D99" s="45">
        <v>19</v>
      </c>
      <c r="E99" s="599" t="s">
        <v>154</v>
      </c>
      <c r="F99" s="600"/>
      <c r="G99" s="599" t="s">
        <v>154</v>
      </c>
      <c r="H99" s="600"/>
      <c r="I99" s="600"/>
      <c r="J99" s="601" t="s">
        <v>154</v>
      </c>
      <c r="K99" s="880" t="s">
        <v>154</v>
      </c>
      <c r="L99" s="881">
        <v>0</v>
      </c>
      <c r="M99" s="880" t="s">
        <v>154</v>
      </c>
      <c r="N99" s="881">
        <v>0</v>
      </c>
      <c r="O99" s="880" t="s">
        <v>154</v>
      </c>
      <c r="P99" s="881">
        <v>0</v>
      </c>
      <c r="Q99" s="880" t="s">
        <v>154</v>
      </c>
      <c r="R99" s="881">
        <v>0</v>
      </c>
      <c r="S99" s="880" t="s">
        <v>154</v>
      </c>
      <c r="T99" s="881">
        <v>0</v>
      </c>
      <c r="U99" s="880" t="s">
        <v>154</v>
      </c>
      <c r="V99" s="881">
        <v>0</v>
      </c>
      <c r="W99" s="880" t="s">
        <v>154</v>
      </c>
      <c r="X99" s="881">
        <v>0</v>
      </c>
      <c r="Y99" s="880" t="s">
        <v>154</v>
      </c>
      <c r="Z99" s="881">
        <v>0</v>
      </c>
      <c r="AA99" s="880" t="s">
        <v>154</v>
      </c>
      <c r="AB99" s="881">
        <v>0</v>
      </c>
      <c r="AC99" s="880" t="s">
        <v>154</v>
      </c>
      <c r="AD99" s="881">
        <v>0</v>
      </c>
      <c r="AE99" s="45"/>
      <c r="AF99" s="17"/>
      <c r="AG99" s="518"/>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c r="BZ99" s="449"/>
      <c r="CA99" s="449"/>
      <c r="CB99" s="449"/>
      <c r="CC99" s="449"/>
      <c r="CD99" s="449"/>
      <c r="CE99" s="449"/>
      <c r="CF99" s="449"/>
      <c r="CG99" s="449"/>
      <c r="CH99" s="449"/>
      <c r="CI99" s="449"/>
      <c r="CJ99" s="449"/>
      <c r="CK99" s="449"/>
      <c r="CL99" s="449"/>
      <c r="CM99" s="449"/>
      <c r="CN99" s="449"/>
      <c r="CO99" s="449"/>
      <c r="CP99" s="449"/>
      <c r="CQ99" s="449"/>
      <c r="CR99" s="449"/>
      <c r="CS99" s="449"/>
      <c r="CT99" s="449"/>
      <c r="CU99" s="449"/>
      <c r="CV99" s="449"/>
    </row>
    <row r="100" spans="1:100" s="448" customFormat="1" ht="11.25" customHeight="1">
      <c r="A100" s="432"/>
      <c r="B100" s="517"/>
      <c r="C100" s="45"/>
      <c r="D100" s="45">
        <v>20</v>
      </c>
      <c r="E100" s="494" t="s">
        <v>154</v>
      </c>
      <c r="F100" s="495"/>
      <c r="G100" s="494" t="s">
        <v>154</v>
      </c>
      <c r="H100" s="495"/>
      <c r="I100" s="495"/>
      <c r="J100" s="496" t="s">
        <v>154</v>
      </c>
      <c r="K100" s="796" t="s">
        <v>154</v>
      </c>
      <c r="L100" s="797">
        <v>0</v>
      </c>
      <c r="M100" s="796" t="s">
        <v>154</v>
      </c>
      <c r="N100" s="797">
        <v>0</v>
      </c>
      <c r="O100" s="796" t="s">
        <v>154</v>
      </c>
      <c r="P100" s="797">
        <v>0</v>
      </c>
      <c r="Q100" s="796" t="s">
        <v>154</v>
      </c>
      <c r="R100" s="797">
        <v>0</v>
      </c>
      <c r="S100" s="796" t="s">
        <v>154</v>
      </c>
      <c r="T100" s="797">
        <v>0</v>
      </c>
      <c r="U100" s="796" t="s">
        <v>154</v>
      </c>
      <c r="V100" s="797">
        <v>0</v>
      </c>
      <c r="W100" s="796" t="s">
        <v>154</v>
      </c>
      <c r="X100" s="797">
        <v>0</v>
      </c>
      <c r="Y100" s="796" t="s">
        <v>154</v>
      </c>
      <c r="Z100" s="797">
        <v>0</v>
      </c>
      <c r="AA100" s="796" t="s">
        <v>154</v>
      </c>
      <c r="AB100" s="797">
        <v>0</v>
      </c>
      <c r="AC100" s="796" t="s">
        <v>154</v>
      </c>
      <c r="AD100" s="797">
        <v>0</v>
      </c>
      <c r="AE100" s="45"/>
      <c r="AF100" s="17"/>
      <c r="AG100" s="518"/>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row>
    <row r="101" spans="1:100" s="448" customFormat="1" ht="11.25" customHeight="1">
      <c r="A101" s="432"/>
      <c r="B101" s="517"/>
      <c r="C101" s="45"/>
      <c r="D101" s="479"/>
      <c r="E101" s="497" t="s">
        <v>192</v>
      </c>
      <c r="F101" s="497"/>
      <c r="G101" s="497"/>
      <c r="H101" s="497"/>
      <c r="I101" s="497"/>
      <c r="J101" s="497"/>
      <c r="K101" s="798">
        <v>0.66875658601681165</v>
      </c>
      <c r="L101" s="799">
        <v>0</v>
      </c>
      <c r="M101" s="798">
        <v>1.4334051944876383</v>
      </c>
      <c r="N101" s="799">
        <v>0</v>
      </c>
      <c r="O101" s="798">
        <v>0.54714870273819793</v>
      </c>
      <c r="P101" s="799">
        <v>0</v>
      </c>
      <c r="Q101" s="798">
        <v>0.8341085779292442</v>
      </c>
      <c r="R101" s="799">
        <v>0</v>
      </c>
      <c r="S101" s="798">
        <v>1.1843703062299946</v>
      </c>
      <c r="T101" s="799">
        <v>0</v>
      </c>
      <c r="U101" s="798">
        <v>1.3322106325981131</v>
      </c>
      <c r="V101" s="799">
        <v>0</v>
      </c>
      <c r="W101" s="798" t="s">
        <v>154</v>
      </c>
      <c r="X101" s="799">
        <v>0</v>
      </c>
      <c r="Y101" s="798" t="s">
        <v>154</v>
      </c>
      <c r="Z101" s="799">
        <v>0</v>
      </c>
      <c r="AA101" s="798" t="s">
        <v>154</v>
      </c>
      <c r="AB101" s="799">
        <v>0</v>
      </c>
      <c r="AC101" s="798" t="s">
        <v>154</v>
      </c>
      <c r="AD101" s="799">
        <v>0</v>
      </c>
      <c r="AE101" s="45"/>
      <c r="AF101" s="17"/>
      <c r="AG101" s="518"/>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49"/>
      <c r="BM101" s="449"/>
      <c r="BN101" s="449"/>
      <c r="BO101" s="449"/>
      <c r="BP101" s="449"/>
      <c r="BQ101" s="449"/>
      <c r="BR101" s="449"/>
      <c r="BS101" s="449"/>
      <c r="BT101" s="449"/>
      <c r="BU101" s="449"/>
      <c r="BV101" s="449"/>
      <c r="BW101" s="449"/>
      <c r="BX101" s="449"/>
      <c r="BY101" s="449"/>
      <c r="BZ101" s="449"/>
      <c r="CA101" s="449"/>
      <c r="CB101" s="449"/>
      <c r="CC101" s="449"/>
      <c r="CD101" s="449"/>
      <c r="CE101" s="449"/>
      <c r="CF101" s="449"/>
      <c r="CG101" s="449"/>
      <c r="CH101" s="449"/>
      <c r="CI101" s="449"/>
      <c r="CJ101" s="449"/>
      <c r="CK101" s="449"/>
      <c r="CL101" s="449"/>
      <c r="CM101" s="449"/>
      <c r="CN101" s="449"/>
      <c r="CO101" s="449"/>
      <c r="CP101" s="449"/>
      <c r="CQ101" s="449"/>
      <c r="CR101" s="449"/>
      <c r="CS101" s="449"/>
      <c r="CT101" s="449"/>
      <c r="CU101" s="449"/>
      <c r="CV101" s="449"/>
    </row>
    <row r="102" spans="1:100" s="448" customFormat="1" ht="11.25" customHeight="1">
      <c r="A102" s="432"/>
      <c r="B102" s="517"/>
      <c r="C102" s="45"/>
      <c r="D102" s="479"/>
      <c r="E102" s="483"/>
      <c r="F102" s="483" t="s">
        <v>193</v>
      </c>
      <c r="G102" s="483"/>
      <c r="H102" s="483" t="s">
        <v>194</v>
      </c>
      <c r="I102" s="479"/>
      <c r="J102" s="479"/>
      <c r="K102" s="880">
        <v>0.51259641579453807</v>
      </c>
      <c r="L102" s="881">
        <v>0</v>
      </c>
      <c r="M102" s="880">
        <v>1.1859797096714306</v>
      </c>
      <c r="N102" s="881">
        <v>0</v>
      </c>
      <c r="O102" s="880">
        <v>0.4390614326345208</v>
      </c>
      <c r="P102" s="881">
        <v>0</v>
      </c>
      <c r="Q102" s="880">
        <v>0.74383848773983807</v>
      </c>
      <c r="R102" s="881">
        <v>0</v>
      </c>
      <c r="S102" s="880">
        <v>0.9554885327783873</v>
      </c>
      <c r="T102" s="881">
        <v>0</v>
      </c>
      <c r="U102" s="880">
        <v>1.1630354213812848</v>
      </c>
      <c r="V102" s="881">
        <v>0</v>
      </c>
      <c r="W102" s="880">
        <v>0</v>
      </c>
      <c r="X102" s="881">
        <v>0</v>
      </c>
      <c r="Y102" s="880">
        <v>0</v>
      </c>
      <c r="Z102" s="881">
        <v>0</v>
      </c>
      <c r="AA102" s="880">
        <v>0</v>
      </c>
      <c r="AB102" s="881">
        <v>0</v>
      </c>
      <c r="AC102" s="880">
        <v>0</v>
      </c>
      <c r="AD102" s="881">
        <v>0</v>
      </c>
      <c r="AE102" s="45"/>
      <c r="AF102" s="17"/>
      <c r="AG102" s="518"/>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c r="CN102" s="449"/>
      <c r="CO102" s="449"/>
      <c r="CP102" s="449"/>
      <c r="CQ102" s="449"/>
      <c r="CR102" s="449"/>
      <c r="CS102" s="449"/>
      <c r="CT102" s="449"/>
      <c r="CU102" s="449"/>
      <c r="CV102" s="449"/>
    </row>
    <row r="103" spans="1:100" s="448" customFormat="1" ht="11.25" customHeight="1">
      <c r="A103" s="432"/>
      <c r="B103" s="517"/>
      <c r="C103" s="45"/>
      <c r="D103" s="479"/>
      <c r="E103" s="498"/>
      <c r="F103" s="498"/>
      <c r="G103" s="498"/>
      <c r="H103" s="498" t="s">
        <v>195</v>
      </c>
      <c r="I103" s="499"/>
      <c r="J103" s="499"/>
      <c r="K103" s="882">
        <v>0.15616017022227355</v>
      </c>
      <c r="L103" s="795">
        <v>0</v>
      </c>
      <c r="M103" s="882">
        <v>0.24742548481620769</v>
      </c>
      <c r="N103" s="795">
        <v>0</v>
      </c>
      <c r="O103" s="882">
        <v>0.10808727010367715</v>
      </c>
      <c r="P103" s="795">
        <v>0</v>
      </c>
      <c r="Q103" s="882">
        <v>9.0270090189406141E-2</v>
      </c>
      <c r="R103" s="795">
        <v>0</v>
      </c>
      <c r="S103" s="882">
        <v>0.22888177345160726</v>
      </c>
      <c r="T103" s="795">
        <v>0</v>
      </c>
      <c r="U103" s="882">
        <v>0.16917521121682827</v>
      </c>
      <c r="V103" s="795">
        <v>0</v>
      </c>
      <c r="W103" s="882">
        <v>0</v>
      </c>
      <c r="X103" s="795">
        <v>0</v>
      </c>
      <c r="Y103" s="882">
        <v>0</v>
      </c>
      <c r="Z103" s="795">
        <v>0</v>
      </c>
      <c r="AA103" s="882">
        <v>0</v>
      </c>
      <c r="AB103" s="795">
        <v>0</v>
      </c>
      <c r="AC103" s="882">
        <v>0</v>
      </c>
      <c r="AD103" s="795">
        <v>0</v>
      </c>
      <c r="AE103" s="45"/>
      <c r="AF103" s="17"/>
      <c r="AG103" s="518"/>
      <c r="AI103" s="449"/>
      <c r="AJ103" s="449"/>
      <c r="AK103" s="449"/>
      <c r="AL103" s="449"/>
      <c r="AM103" s="449"/>
      <c r="AN103" s="449"/>
      <c r="AO103" s="449"/>
      <c r="AP103" s="449"/>
      <c r="AQ103" s="449"/>
      <c r="AR103" s="449"/>
      <c r="AS103" s="449"/>
      <c r="AT103" s="449"/>
      <c r="AU103" s="449"/>
      <c r="AV103" s="449"/>
      <c r="AW103" s="449"/>
      <c r="AX103" s="449"/>
      <c r="AY103" s="449"/>
      <c r="AZ103" s="449"/>
      <c r="BA103" s="449"/>
      <c r="BB103" s="449"/>
      <c r="BC103" s="449"/>
      <c r="BD103" s="449"/>
      <c r="BE103" s="449"/>
      <c r="BF103" s="449"/>
      <c r="BG103" s="449"/>
      <c r="BH103" s="449"/>
      <c r="BI103" s="449"/>
      <c r="BJ103" s="449"/>
      <c r="BK103" s="449"/>
      <c r="BL103" s="449"/>
      <c r="BM103" s="449"/>
      <c r="BN103" s="449"/>
      <c r="BO103" s="449"/>
      <c r="BP103" s="449"/>
      <c r="BQ103" s="449"/>
      <c r="BR103" s="449"/>
      <c r="BS103" s="449"/>
      <c r="BT103" s="449"/>
      <c r="BU103" s="449"/>
      <c r="BV103" s="449"/>
      <c r="BW103" s="449"/>
      <c r="BX103" s="449"/>
      <c r="BY103" s="449"/>
      <c r="BZ103" s="449"/>
      <c r="CA103" s="449"/>
      <c r="CB103" s="449"/>
      <c r="CC103" s="449"/>
      <c r="CD103" s="449"/>
      <c r="CE103" s="449"/>
      <c r="CF103" s="449"/>
      <c r="CG103" s="449"/>
      <c r="CH103" s="449"/>
      <c r="CI103" s="449"/>
      <c r="CJ103" s="449"/>
      <c r="CK103" s="449"/>
      <c r="CL103" s="449"/>
      <c r="CM103" s="449"/>
      <c r="CN103" s="449"/>
      <c r="CO103" s="449"/>
      <c r="CP103" s="449"/>
      <c r="CQ103" s="449"/>
      <c r="CR103" s="449"/>
      <c r="CS103" s="449"/>
      <c r="CT103" s="449"/>
      <c r="CU103" s="449"/>
      <c r="CV103" s="449"/>
    </row>
    <row r="104" spans="1:100" s="448" customFormat="1" ht="11.25" customHeight="1">
      <c r="A104" s="432"/>
      <c r="B104" s="517"/>
      <c r="C104" s="45"/>
      <c r="D104" s="479"/>
      <c r="E104" s="500" t="s">
        <v>196</v>
      </c>
      <c r="F104" s="501"/>
      <c r="G104" s="501"/>
      <c r="H104" s="501"/>
      <c r="I104" s="501"/>
      <c r="J104" s="502"/>
      <c r="K104" s="801">
        <v>0.33124341398318835</v>
      </c>
      <c r="L104" s="801">
        <v>0</v>
      </c>
      <c r="M104" s="801">
        <v>-0.43340519448763826</v>
      </c>
      <c r="N104" s="801">
        <v>0</v>
      </c>
      <c r="O104" s="801">
        <v>0.45285129726180207</v>
      </c>
      <c r="P104" s="801">
        <v>0</v>
      </c>
      <c r="Q104" s="801">
        <v>0.1658914220707558</v>
      </c>
      <c r="R104" s="801">
        <v>0</v>
      </c>
      <c r="S104" s="801">
        <v>-0.18437030622999462</v>
      </c>
      <c r="T104" s="801">
        <v>0</v>
      </c>
      <c r="U104" s="801">
        <v>-0.33221063259811312</v>
      </c>
      <c r="V104" s="801">
        <v>0</v>
      </c>
      <c r="W104" s="801" t="s">
        <v>154</v>
      </c>
      <c r="X104" s="801">
        <v>0</v>
      </c>
      <c r="Y104" s="801" t="s">
        <v>154</v>
      </c>
      <c r="Z104" s="801">
        <v>0</v>
      </c>
      <c r="AA104" s="801" t="s">
        <v>154</v>
      </c>
      <c r="AB104" s="801">
        <v>0</v>
      </c>
      <c r="AC104" s="801" t="s">
        <v>154</v>
      </c>
      <c r="AD104" s="801">
        <v>0</v>
      </c>
      <c r="AE104" s="45"/>
      <c r="AF104" s="17"/>
      <c r="AG104" s="518"/>
      <c r="AI104" s="449"/>
      <c r="AJ104" s="449"/>
    </row>
    <row r="105" spans="1:100" s="448" customFormat="1" ht="24.75" customHeight="1">
      <c r="A105" s="432"/>
      <c r="B105" s="517"/>
      <c r="C105" s="45"/>
      <c r="D105" s="479"/>
      <c r="E105" s="45"/>
      <c r="F105" s="45"/>
      <c r="G105" s="45"/>
      <c r="H105" s="45"/>
      <c r="I105" s="45"/>
      <c r="J105" s="45"/>
      <c r="K105" s="17"/>
      <c r="L105" s="17"/>
      <c r="M105" s="17"/>
      <c r="N105" s="17"/>
      <c r="O105" s="17"/>
      <c r="P105" s="17"/>
      <c r="Q105" s="17"/>
      <c r="R105" s="17"/>
      <c r="S105" s="17"/>
      <c r="T105" s="17"/>
      <c r="U105" s="17"/>
      <c r="V105" s="17"/>
      <c r="W105" s="17"/>
      <c r="X105" s="17"/>
      <c r="Y105" s="17"/>
      <c r="Z105" s="17"/>
      <c r="AA105" s="17"/>
      <c r="AB105" s="17"/>
      <c r="AC105" s="17"/>
      <c r="AD105" s="17"/>
      <c r="AE105" s="45"/>
      <c r="AF105" s="17"/>
      <c r="AG105" s="518"/>
      <c r="AI105" s="449"/>
      <c r="AJ105" s="449"/>
    </row>
    <row r="106" spans="1:100" s="448" customFormat="1" ht="12.75" customHeight="1">
      <c r="A106" s="432"/>
      <c r="B106" s="517"/>
      <c r="C106" s="476" t="s">
        <v>198</v>
      </c>
      <c r="D106" s="479"/>
      <c r="E106" s="45"/>
      <c r="F106" s="45"/>
      <c r="G106" s="45"/>
      <c r="H106" s="45"/>
      <c r="I106" s="45"/>
      <c r="J106" s="45"/>
      <c r="K106" s="17"/>
      <c r="L106" s="17"/>
      <c r="M106" s="17"/>
      <c r="N106" s="17"/>
      <c r="O106" s="17"/>
      <c r="P106" s="17"/>
      <c r="Q106" s="17"/>
      <c r="R106" s="17"/>
      <c r="S106" s="17"/>
      <c r="T106" s="484" t="s">
        <v>199</v>
      </c>
      <c r="U106" s="875" t="s">
        <v>320</v>
      </c>
      <c r="V106" s="876"/>
      <c r="W106" s="876"/>
      <c r="X106" s="877"/>
      <c r="Y106" s="485" t="s">
        <v>200</v>
      </c>
      <c r="Z106" s="17"/>
      <c r="AA106" s="17"/>
      <c r="AB106" s="17"/>
      <c r="AC106" s="17"/>
      <c r="AD106" s="17"/>
      <c r="AE106" s="17"/>
      <c r="AF106" s="17"/>
      <c r="AG106" s="518"/>
      <c r="AI106" s="449"/>
    </row>
    <row r="107" spans="1:100" s="448" customFormat="1" ht="5.25" customHeight="1">
      <c r="A107" s="432"/>
      <c r="B107" s="517"/>
      <c r="C107" s="486"/>
      <c r="D107" s="479"/>
      <c r="E107" s="45"/>
      <c r="F107" s="45"/>
      <c r="G107" s="45"/>
      <c r="H107" s="45"/>
      <c r="I107" s="45"/>
      <c r="J107" s="45"/>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518"/>
      <c r="AI107" s="449"/>
    </row>
    <row r="108" spans="1:100" s="448" customFormat="1" ht="12.75" customHeight="1">
      <c r="A108" s="432"/>
      <c r="B108" s="517"/>
      <c r="C108" s="45"/>
      <c r="D108" s="45"/>
      <c r="E108" s="45"/>
      <c r="F108" s="45"/>
      <c r="G108" s="45"/>
      <c r="H108" s="45"/>
      <c r="I108" s="602" t="s">
        <v>154</v>
      </c>
      <c r="J108" s="603"/>
      <c r="K108" s="603"/>
      <c r="L108" s="603"/>
      <c r="M108" s="603"/>
      <c r="N108" s="603"/>
      <c r="O108" s="603"/>
      <c r="P108" s="603"/>
      <c r="Q108" s="603"/>
      <c r="R108" s="603"/>
      <c r="S108" s="603"/>
      <c r="T108" s="603"/>
      <c r="U108" s="603"/>
      <c r="V108" s="603"/>
      <c r="W108" s="603"/>
      <c r="X108" s="603"/>
      <c r="Y108" s="603"/>
      <c r="Z108" s="603"/>
      <c r="AA108" s="603"/>
      <c r="AB108" s="604"/>
      <c r="AC108" s="17"/>
      <c r="AD108" s="17"/>
      <c r="AE108" s="17"/>
      <c r="AF108" s="17"/>
      <c r="AG108" s="518"/>
      <c r="AI108" s="449"/>
      <c r="AJ108" s="453"/>
    </row>
    <row r="109" spans="1:100" s="448" customFormat="1" ht="3.75" customHeight="1">
      <c r="A109" s="432"/>
      <c r="B109" s="517"/>
      <c r="C109" s="17"/>
      <c r="D109" s="17"/>
      <c r="E109" s="17"/>
      <c r="F109" s="17"/>
      <c r="G109" s="17"/>
      <c r="H109" s="17"/>
      <c r="I109" s="487"/>
      <c r="J109" s="487"/>
      <c r="K109" s="487"/>
      <c r="L109" s="487"/>
      <c r="M109" s="487"/>
      <c r="N109" s="487"/>
      <c r="O109" s="487"/>
      <c r="P109" s="487"/>
      <c r="Q109" s="487"/>
      <c r="R109" s="487"/>
      <c r="S109" s="487"/>
      <c r="T109" s="487"/>
      <c r="U109" s="487"/>
      <c r="V109" s="487"/>
      <c r="W109" s="487"/>
      <c r="X109" s="487"/>
      <c r="Y109" s="487"/>
      <c r="Z109" s="487"/>
      <c r="AA109" s="487"/>
      <c r="AB109" s="487"/>
      <c r="AC109" s="17"/>
      <c r="AD109" s="17"/>
      <c r="AE109" s="17"/>
      <c r="AF109" s="17"/>
      <c r="AG109" s="518"/>
      <c r="AI109" s="449"/>
      <c r="AJ109" s="453"/>
    </row>
    <row r="110" spans="1:100" s="448" customFormat="1" ht="12.75" customHeight="1">
      <c r="A110" s="432"/>
      <c r="B110" s="517"/>
      <c r="C110" s="17"/>
      <c r="D110" s="17"/>
      <c r="E110" s="17"/>
      <c r="F110" s="17"/>
      <c r="G110" s="17"/>
      <c r="H110" s="17"/>
      <c r="I110" s="488" t="s">
        <v>201</v>
      </c>
      <c r="J110" s="487"/>
      <c r="K110" s="463"/>
      <c r="L110" s="878" t="s">
        <v>239</v>
      </c>
      <c r="M110" s="879">
        <v>0</v>
      </c>
      <c r="N110" s="488" t="s">
        <v>202</v>
      </c>
      <c r="O110" s="487"/>
      <c r="P110" s="487"/>
      <c r="Q110" s="487"/>
      <c r="R110" s="487"/>
      <c r="S110" s="487"/>
      <c r="T110" s="487"/>
      <c r="U110" s="487"/>
      <c r="V110" s="487"/>
      <c r="W110" s="487"/>
      <c r="X110" s="487"/>
      <c r="Y110" s="487"/>
      <c r="Z110" s="487"/>
      <c r="AA110" s="487"/>
      <c r="AB110" s="487"/>
      <c r="AC110" s="17"/>
      <c r="AD110" s="17"/>
      <c r="AE110" s="17"/>
      <c r="AF110" s="17"/>
      <c r="AG110" s="518"/>
      <c r="AI110" s="449"/>
      <c r="AJ110" s="453"/>
    </row>
    <row r="111" spans="1:100" s="448" customFormat="1" ht="12.75" customHeight="1">
      <c r="A111" s="432"/>
      <c r="B111" s="517"/>
      <c r="C111" s="45"/>
      <c r="D111" s="45"/>
      <c r="E111" s="45"/>
      <c r="F111" s="45"/>
      <c r="G111" s="45"/>
      <c r="H111" s="45"/>
      <c r="I111" s="488"/>
      <c r="J111" s="488"/>
      <c r="K111" s="488"/>
      <c r="L111" s="489"/>
      <c r="M111" s="489"/>
      <c r="N111" s="489"/>
      <c r="O111" s="489"/>
      <c r="P111" s="489"/>
      <c r="Q111" s="489"/>
      <c r="R111" s="489"/>
      <c r="S111" s="489"/>
      <c r="T111" s="489"/>
      <c r="U111" s="489"/>
      <c r="V111" s="489"/>
      <c r="W111" s="489"/>
      <c r="X111" s="487"/>
      <c r="Y111" s="487"/>
      <c r="Z111" s="487"/>
      <c r="AA111" s="487"/>
      <c r="AB111" s="490"/>
      <c r="AC111" s="802" t="s">
        <v>131</v>
      </c>
      <c r="AD111" s="782"/>
      <c r="AE111" s="781" t="s">
        <v>203</v>
      </c>
      <c r="AF111" s="781"/>
      <c r="AG111" s="518"/>
      <c r="AI111" s="449"/>
      <c r="AJ111" s="453"/>
    </row>
    <row r="112" spans="1:100" s="448" customFormat="1" ht="15" customHeight="1">
      <c r="A112" s="432"/>
      <c r="B112" s="517"/>
      <c r="C112" s="17"/>
      <c r="D112" s="605" t="s">
        <v>204</v>
      </c>
      <c r="E112" s="606"/>
      <c r="F112" s="606"/>
      <c r="G112" s="606"/>
      <c r="H112" s="607"/>
      <c r="I112" s="868">
        <v>431384.59028381156</v>
      </c>
      <c r="J112" s="872"/>
      <c r="K112" s="868">
        <v>938060.69753393601</v>
      </c>
      <c r="L112" s="872"/>
      <c r="M112" s="868">
        <v>385428.31485143735</v>
      </c>
      <c r="N112" s="872"/>
      <c r="O112" s="868">
        <v>551299.36922162771</v>
      </c>
      <c r="P112" s="872"/>
      <c r="Q112" s="868">
        <v>757081.42802155518</v>
      </c>
      <c r="R112" s="872"/>
      <c r="S112" s="868">
        <v>883745.60008763184</v>
      </c>
      <c r="T112" s="872"/>
      <c r="U112" s="868">
        <v>0</v>
      </c>
      <c r="V112" s="872"/>
      <c r="W112" s="868">
        <v>0</v>
      </c>
      <c r="X112" s="872"/>
      <c r="Y112" s="868">
        <v>0</v>
      </c>
      <c r="Z112" s="872"/>
      <c r="AA112" s="868">
        <v>0</v>
      </c>
      <c r="AB112" s="869"/>
      <c r="AC112" s="870">
        <v>3947000</v>
      </c>
      <c r="AD112" s="871"/>
      <c r="AE112" s="869">
        <v>171.68334058286214</v>
      </c>
      <c r="AF112" s="872"/>
      <c r="AG112" s="518"/>
      <c r="AI112" s="449"/>
      <c r="AJ112" s="453"/>
    </row>
    <row r="113" spans="1:36" s="448" customFormat="1" ht="15" customHeight="1">
      <c r="A113" s="432"/>
      <c r="B113" s="517"/>
      <c r="C113" s="17"/>
      <c r="D113" s="608" t="s">
        <v>205</v>
      </c>
      <c r="E113" s="504"/>
      <c r="F113" s="504"/>
      <c r="G113" s="504"/>
      <c r="H113" s="609"/>
      <c r="I113" s="873">
        <v>449768.98398323898</v>
      </c>
      <c r="J113" s="806"/>
      <c r="K113" s="873">
        <v>978038.19688336179</v>
      </c>
      <c r="L113" s="806"/>
      <c r="M113" s="873">
        <v>401854.18179877964</v>
      </c>
      <c r="N113" s="806"/>
      <c r="O113" s="873">
        <v>574794.19235230167</v>
      </c>
      <c r="P113" s="806"/>
      <c r="Q113" s="873">
        <v>789346.10169966659</v>
      </c>
      <c r="R113" s="806"/>
      <c r="S113" s="873">
        <v>921408.34328265092</v>
      </c>
      <c r="T113" s="806"/>
      <c r="U113" s="873">
        <v>0</v>
      </c>
      <c r="V113" s="806"/>
      <c r="W113" s="873">
        <v>0</v>
      </c>
      <c r="X113" s="806"/>
      <c r="Y113" s="873">
        <v>0</v>
      </c>
      <c r="Z113" s="806"/>
      <c r="AA113" s="873">
        <v>0</v>
      </c>
      <c r="AB113" s="810"/>
      <c r="AC113" s="874">
        <v>4115209.9999999991</v>
      </c>
      <c r="AD113" s="812"/>
      <c r="AE113" s="810">
        <v>179</v>
      </c>
      <c r="AF113" s="806"/>
      <c r="AG113" s="518"/>
      <c r="AH113" s="464"/>
      <c r="AI113" s="464"/>
      <c r="AJ113" s="453"/>
    </row>
    <row r="114" spans="1:36" s="448" customFormat="1" ht="15" customHeight="1">
      <c r="A114" s="432"/>
      <c r="B114" s="517"/>
      <c r="C114" s="17"/>
      <c r="D114" s="500" t="s">
        <v>161</v>
      </c>
      <c r="E114" s="501"/>
      <c r="F114" s="501"/>
      <c r="G114" s="501"/>
      <c r="H114" s="506">
        <v>1.0869565217391304</v>
      </c>
      <c r="I114" s="813">
        <v>71412.379466973478</v>
      </c>
      <c r="J114" s="817"/>
      <c r="K114" s="813">
        <v>97063.409275157494</v>
      </c>
      <c r="L114" s="817"/>
      <c r="M114" s="813">
        <v>136790.60942089889</v>
      </c>
      <c r="N114" s="817"/>
      <c r="O114" s="813">
        <v>104820.61392734043</v>
      </c>
      <c r="P114" s="817"/>
      <c r="Q114" s="813">
        <v>105929.18572271694</v>
      </c>
      <c r="R114" s="817"/>
      <c r="S114" s="813">
        <v>347027.2804477826</v>
      </c>
      <c r="T114" s="817"/>
      <c r="U114" s="813">
        <v>0</v>
      </c>
      <c r="V114" s="817"/>
      <c r="W114" s="813">
        <v>0</v>
      </c>
      <c r="X114" s="817"/>
      <c r="Y114" s="813">
        <v>0</v>
      </c>
      <c r="Z114" s="817"/>
      <c r="AA114" s="813">
        <v>0</v>
      </c>
      <c r="AB114" s="814"/>
      <c r="AC114" s="815">
        <v>863043.47826086974</v>
      </c>
      <c r="AD114" s="816"/>
      <c r="AE114" s="814">
        <v>37.539951207519358</v>
      </c>
      <c r="AF114" s="817"/>
      <c r="AG114" s="518"/>
      <c r="AI114" s="449"/>
      <c r="AJ114" s="453"/>
    </row>
    <row r="115" spans="1:36" s="448" customFormat="1" ht="15" customHeight="1">
      <c r="A115" s="432"/>
      <c r="B115" s="517"/>
      <c r="C115" s="17"/>
      <c r="D115" s="605" t="s">
        <v>141</v>
      </c>
      <c r="E115" s="606"/>
      <c r="F115" s="606"/>
      <c r="G115" s="606"/>
      <c r="H115" s="610">
        <v>1.0526315789473684</v>
      </c>
      <c r="I115" s="868">
        <v>123552.44515187263</v>
      </c>
      <c r="J115" s="872"/>
      <c r="K115" s="868">
        <v>419535.30696464947</v>
      </c>
      <c r="L115" s="872"/>
      <c r="M115" s="868">
        <v>74492.094807183676</v>
      </c>
      <c r="N115" s="872"/>
      <c r="O115" s="868">
        <v>208095.80524919159</v>
      </c>
      <c r="P115" s="872"/>
      <c r="Q115" s="868">
        <v>251863.49546958946</v>
      </c>
      <c r="R115" s="872"/>
      <c r="S115" s="868">
        <v>171934.53656803895</v>
      </c>
      <c r="T115" s="872"/>
      <c r="U115" s="868">
        <v>0</v>
      </c>
      <c r="V115" s="872"/>
      <c r="W115" s="868">
        <v>0</v>
      </c>
      <c r="X115" s="872"/>
      <c r="Y115" s="868">
        <v>0</v>
      </c>
      <c r="Z115" s="872"/>
      <c r="AA115" s="868">
        <v>0</v>
      </c>
      <c r="AB115" s="869"/>
      <c r="AC115" s="870">
        <v>1249473.6842105258</v>
      </c>
      <c r="AD115" s="871"/>
      <c r="AE115" s="869">
        <v>54.348572605938493</v>
      </c>
      <c r="AF115" s="872"/>
      <c r="AG115" s="518"/>
      <c r="AI115" s="449"/>
      <c r="AJ115" s="453"/>
    </row>
    <row r="116" spans="1:36" s="448" customFormat="1" ht="15" customHeight="1">
      <c r="A116" s="432"/>
      <c r="B116" s="517"/>
      <c r="C116" s="17"/>
      <c r="D116" s="605" t="s">
        <v>142</v>
      </c>
      <c r="E116" s="606"/>
      <c r="F116" s="606"/>
      <c r="G116" s="606"/>
      <c r="H116" s="610">
        <v>1.0526315789473684</v>
      </c>
      <c r="I116" s="868">
        <v>47185.877795379994</v>
      </c>
      <c r="J116" s="872"/>
      <c r="K116" s="868">
        <v>102615.75827935956</v>
      </c>
      <c r="L116" s="872"/>
      <c r="M116" s="868">
        <v>5316.7458111254837</v>
      </c>
      <c r="N116" s="872"/>
      <c r="O116" s="868">
        <v>14975.22983392421</v>
      </c>
      <c r="P116" s="872"/>
      <c r="Q116" s="868">
        <v>58327.44091178957</v>
      </c>
      <c r="R116" s="872"/>
      <c r="S116" s="868">
        <v>0</v>
      </c>
      <c r="T116" s="872"/>
      <c r="U116" s="868">
        <v>0</v>
      </c>
      <c r="V116" s="872"/>
      <c r="W116" s="868">
        <v>0</v>
      </c>
      <c r="X116" s="872"/>
      <c r="Y116" s="868">
        <v>0</v>
      </c>
      <c r="Z116" s="872"/>
      <c r="AA116" s="868">
        <v>0</v>
      </c>
      <c r="AB116" s="869"/>
      <c r="AC116" s="870">
        <v>228421.05263157884</v>
      </c>
      <c r="AD116" s="871"/>
      <c r="AE116" s="869">
        <v>9.9356699709255718</v>
      </c>
      <c r="AF116" s="872"/>
      <c r="AG116" s="518"/>
      <c r="AI116" s="449"/>
      <c r="AJ116" s="453"/>
    </row>
    <row r="117" spans="1:36" s="448" customFormat="1" ht="15" customHeight="1">
      <c r="A117" s="432"/>
      <c r="B117" s="517"/>
      <c r="C117" s="17"/>
      <c r="D117" s="605" t="s">
        <v>143</v>
      </c>
      <c r="E117" s="606"/>
      <c r="F117" s="606"/>
      <c r="G117" s="606"/>
      <c r="H117" s="610">
        <v>1.0526315789473684</v>
      </c>
      <c r="I117" s="868">
        <v>167666.70908075682</v>
      </c>
      <c r="J117" s="872"/>
      <c r="K117" s="868">
        <v>265656.83632898104</v>
      </c>
      <c r="L117" s="872"/>
      <c r="M117" s="868">
        <v>116051.59526921157</v>
      </c>
      <c r="N117" s="872"/>
      <c r="O117" s="868">
        <v>96921.570519151908</v>
      </c>
      <c r="P117" s="872"/>
      <c r="Q117" s="868">
        <v>245746.74623225155</v>
      </c>
      <c r="R117" s="872"/>
      <c r="S117" s="868">
        <v>181640.75309596315</v>
      </c>
      <c r="T117" s="872"/>
      <c r="U117" s="868">
        <v>0</v>
      </c>
      <c r="V117" s="872"/>
      <c r="W117" s="868">
        <v>0</v>
      </c>
      <c r="X117" s="872"/>
      <c r="Y117" s="868">
        <v>0</v>
      </c>
      <c r="Z117" s="872"/>
      <c r="AA117" s="868">
        <v>0</v>
      </c>
      <c r="AB117" s="869"/>
      <c r="AC117" s="870">
        <v>1073684.2105263162</v>
      </c>
      <c r="AD117" s="871"/>
      <c r="AE117" s="869">
        <v>46.702227513106401</v>
      </c>
      <c r="AF117" s="872"/>
      <c r="AG117" s="518"/>
      <c r="AI117" s="449"/>
      <c r="AJ117" s="453"/>
    </row>
    <row r="118" spans="1:36" s="448" customFormat="1" ht="15" customHeight="1">
      <c r="A118" s="432"/>
      <c r="B118" s="517"/>
      <c r="C118" s="17"/>
      <c r="D118" s="605" t="s">
        <v>160</v>
      </c>
      <c r="E118" s="606"/>
      <c r="F118" s="606"/>
      <c r="G118" s="606"/>
      <c r="H118" s="610"/>
      <c r="I118" s="868">
        <v>18217.758902473099</v>
      </c>
      <c r="J118" s="872"/>
      <c r="K118" s="868">
        <v>29713.802592078802</v>
      </c>
      <c r="L118" s="872"/>
      <c r="M118" s="868">
        <v>47896.7002422429</v>
      </c>
      <c r="N118" s="872"/>
      <c r="O118" s="868">
        <v>127679.459641066</v>
      </c>
      <c r="P118" s="872"/>
      <c r="Q118" s="868">
        <v>43162.085826388902</v>
      </c>
      <c r="R118" s="872"/>
      <c r="S118" s="868">
        <v>132330.19279575002</v>
      </c>
      <c r="T118" s="872"/>
      <c r="U118" s="868">
        <v>0</v>
      </c>
      <c r="V118" s="872"/>
      <c r="W118" s="868">
        <v>0</v>
      </c>
      <c r="X118" s="872"/>
      <c r="Y118" s="868">
        <v>0</v>
      </c>
      <c r="Z118" s="872"/>
      <c r="AA118" s="868">
        <v>0</v>
      </c>
      <c r="AB118" s="869"/>
      <c r="AC118" s="870">
        <v>398999.99999999977</v>
      </c>
      <c r="AD118" s="871"/>
      <c r="AE118" s="869">
        <v>17.355371900826437</v>
      </c>
      <c r="AF118" s="872"/>
      <c r="AG118" s="518"/>
      <c r="AI118" s="449"/>
      <c r="AJ118" s="453"/>
    </row>
    <row r="119" spans="1:36" s="448" customFormat="1" ht="15" customHeight="1">
      <c r="A119" s="432"/>
      <c r="B119" s="517"/>
      <c r="C119" s="17"/>
      <c r="D119" s="605" t="s">
        <v>162</v>
      </c>
      <c r="E119" s="606"/>
      <c r="F119" s="606"/>
      <c r="G119" s="606"/>
      <c r="H119" s="610"/>
      <c r="I119" s="868">
        <v>25982.6618451139</v>
      </c>
      <c r="J119" s="872"/>
      <c r="K119" s="868">
        <v>70631.051914371783</v>
      </c>
      <c r="L119" s="872"/>
      <c r="M119" s="868">
        <v>25616.839848822699</v>
      </c>
      <c r="N119" s="872"/>
      <c r="O119" s="868">
        <v>23191.969445254097</v>
      </c>
      <c r="P119" s="872"/>
      <c r="Q119" s="868">
        <v>88323.692847317609</v>
      </c>
      <c r="R119" s="872"/>
      <c r="S119" s="868">
        <v>96253.784099119803</v>
      </c>
      <c r="T119" s="872"/>
      <c r="U119" s="868">
        <v>0</v>
      </c>
      <c r="V119" s="872"/>
      <c r="W119" s="868">
        <v>0</v>
      </c>
      <c r="X119" s="872"/>
      <c r="Y119" s="868">
        <v>0</v>
      </c>
      <c r="Z119" s="872"/>
      <c r="AA119" s="868">
        <v>0</v>
      </c>
      <c r="AB119" s="869"/>
      <c r="AC119" s="870">
        <v>329999.99999999988</v>
      </c>
      <c r="AD119" s="871"/>
      <c r="AE119" s="869">
        <v>14.354066985645931</v>
      </c>
      <c r="AF119" s="872"/>
      <c r="AG119" s="518"/>
      <c r="AI119" s="449"/>
      <c r="AJ119" s="453"/>
    </row>
    <row r="120" spans="1:36" s="448" customFormat="1" ht="15" customHeight="1">
      <c r="A120" s="432"/>
      <c r="B120" s="517"/>
      <c r="C120" s="17"/>
      <c r="D120" s="611" t="s">
        <v>206</v>
      </c>
      <c r="E120" s="606"/>
      <c r="F120" s="606"/>
      <c r="G120" s="606"/>
      <c r="H120" s="610"/>
      <c r="I120" s="868">
        <v>0</v>
      </c>
      <c r="J120" s="872"/>
      <c r="K120" s="868">
        <v>0</v>
      </c>
      <c r="L120" s="872"/>
      <c r="M120" s="868">
        <v>0</v>
      </c>
      <c r="N120" s="872"/>
      <c r="O120" s="868">
        <v>0</v>
      </c>
      <c r="P120" s="872"/>
      <c r="Q120" s="868">
        <v>0</v>
      </c>
      <c r="R120" s="872"/>
      <c r="S120" s="868">
        <v>0</v>
      </c>
      <c r="T120" s="872"/>
      <c r="U120" s="868">
        <v>0</v>
      </c>
      <c r="V120" s="872"/>
      <c r="W120" s="868">
        <v>0</v>
      </c>
      <c r="X120" s="872"/>
      <c r="Y120" s="868">
        <v>0</v>
      </c>
      <c r="Z120" s="872"/>
      <c r="AA120" s="868">
        <v>0</v>
      </c>
      <c r="AB120" s="869"/>
      <c r="AC120" s="870">
        <v>0</v>
      </c>
      <c r="AD120" s="871"/>
      <c r="AE120" s="869">
        <v>0</v>
      </c>
      <c r="AF120" s="872"/>
      <c r="AG120" s="518"/>
      <c r="AI120" s="449"/>
      <c r="AJ120" s="453"/>
    </row>
    <row r="121" spans="1:36" s="448" customFormat="1" ht="15" customHeight="1">
      <c r="A121" s="432"/>
      <c r="B121" s="517"/>
      <c r="C121" s="17"/>
      <c r="D121" s="612" t="s">
        <v>207</v>
      </c>
      <c r="E121" s="613"/>
      <c r="F121" s="613"/>
      <c r="G121" s="613"/>
      <c r="H121" s="614"/>
      <c r="I121" s="863">
        <v>454017.83224256989</v>
      </c>
      <c r="J121" s="867"/>
      <c r="K121" s="863">
        <v>985216.1653545982</v>
      </c>
      <c r="L121" s="867"/>
      <c r="M121" s="863">
        <v>406164.58539948519</v>
      </c>
      <c r="N121" s="867"/>
      <c r="O121" s="863">
        <v>575684.64861592825</v>
      </c>
      <c r="P121" s="867"/>
      <c r="Q121" s="863">
        <v>793352.64701005397</v>
      </c>
      <c r="R121" s="867"/>
      <c r="S121" s="863">
        <v>929186.54700665455</v>
      </c>
      <c r="T121" s="867"/>
      <c r="U121" s="863">
        <v>0</v>
      </c>
      <c r="V121" s="867"/>
      <c r="W121" s="863">
        <v>0</v>
      </c>
      <c r="X121" s="867"/>
      <c r="Y121" s="863">
        <v>0</v>
      </c>
      <c r="Z121" s="867"/>
      <c r="AA121" s="863">
        <v>0</v>
      </c>
      <c r="AB121" s="864"/>
      <c r="AC121" s="865">
        <v>4143622.4256292908</v>
      </c>
      <c r="AD121" s="866"/>
      <c r="AE121" s="864">
        <v>180.23586018396222</v>
      </c>
      <c r="AF121" s="867"/>
      <c r="AG121" s="518"/>
      <c r="AI121" s="449"/>
      <c r="AJ121" s="453"/>
    </row>
    <row r="122" spans="1:36" s="448" customFormat="1" ht="15" customHeight="1">
      <c r="A122" s="432"/>
      <c r="B122" s="517"/>
      <c r="C122" s="17"/>
      <c r="D122" s="508" t="s">
        <v>203</v>
      </c>
      <c r="E122" s="507"/>
      <c r="F122" s="507"/>
      <c r="G122" s="507"/>
      <c r="H122" s="615"/>
      <c r="I122" s="825">
        <v>204.54428203564575</v>
      </c>
      <c r="J122" s="832"/>
      <c r="K122" s="825">
        <v>204.10044033186458</v>
      </c>
      <c r="L122" s="832"/>
      <c r="M122" s="825">
        <v>162.3987294333694</v>
      </c>
      <c r="N122" s="832"/>
      <c r="O122" s="825">
        <v>163.44348693302166</v>
      </c>
      <c r="P122" s="832"/>
      <c r="Q122" s="825">
        <v>192.76516968572193</v>
      </c>
      <c r="R122" s="832"/>
      <c r="S122" s="825">
        <v>160.08507738222207</v>
      </c>
      <c r="T122" s="832"/>
      <c r="U122" s="825" t="s">
        <v>154</v>
      </c>
      <c r="V122" s="832"/>
      <c r="W122" s="825" t="s">
        <v>154</v>
      </c>
      <c r="X122" s="832"/>
      <c r="Y122" s="825" t="s">
        <v>154</v>
      </c>
      <c r="Z122" s="832"/>
      <c r="AA122" s="825" t="s">
        <v>154</v>
      </c>
      <c r="AB122" s="826"/>
      <c r="AC122" s="827"/>
      <c r="AD122" s="828"/>
      <c r="AE122" s="829"/>
      <c r="AF122" s="830"/>
      <c r="AG122" s="518"/>
      <c r="AI122" s="449"/>
      <c r="AJ122" s="453"/>
    </row>
    <row r="123" spans="1:36" s="448" customFormat="1" ht="15" customHeight="1">
      <c r="A123" s="432"/>
      <c r="B123" s="517"/>
      <c r="C123" s="17"/>
      <c r="D123" s="500" t="s">
        <v>208</v>
      </c>
      <c r="E123" s="501"/>
      <c r="F123" s="501"/>
      <c r="G123" s="501"/>
      <c r="H123" s="502"/>
      <c r="I123" s="813">
        <v>0</v>
      </c>
      <c r="J123" s="817"/>
      <c r="K123" s="813">
        <v>0</v>
      </c>
      <c r="L123" s="817"/>
      <c r="M123" s="813">
        <v>0</v>
      </c>
      <c r="N123" s="817"/>
      <c r="O123" s="813">
        <v>0</v>
      </c>
      <c r="P123" s="817"/>
      <c r="Q123" s="813">
        <v>0</v>
      </c>
      <c r="R123" s="817"/>
      <c r="S123" s="813">
        <v>0</v>
      </c>
      <c r="T123" s="817"/>
      <c r="U123" s="813">
        <v>0</v>
      </c>
      <c r="V123" s="817"/>
      <c r="W123" s="813">
        <v>0</v>
      </c>
      <c r="X123" s="817"/>
      <c r="Y123" s="813">
        <v>0</v>
      </c>
      <c r="Z123" s="817"/>
      <c r="AA123" s="813">
        <v>0</v>
      </c>
      <c r="AB123" s="814"/>
      <c r="AC123" s="815">
        <v>0</v>
      </c>
      <c r="AD123" s="816"/>
      <c r="AE123" s="814">
        <v>0</v>
      </c>
      <c r="AF123" s="817"/>
      <c r="AG123" s="518"/>
      <c r="AI123" s="449"/>
      <c r="AJ123" s="453"/>
    </row>
    <row r="124" spans="1:36" s="470" customFormat="1" ht="7.5" customHeight="1">
      <c r="B124" s="519"/>
      <c r="C124" s="491"/>
      <c r="D124" s="491"/>
      <c r="E124" s="491"/>
      <c r="F124" s="491"/>
      <c r="G124" s="491"/>
      <c r="H124" s="491"/>
      <c r="I124" s="492"/>
      <c r="J124" s="492"/>
      <c r="K124" s="492"/>
      <c r="L124" s="492"/>
      <c r="M124" s="492"/>
      <c r="N124" s="492"/>
      <c r="O124" s="492"/>
      <c r="P124" s="492"/>
      <c r="Q124" s="492"/>
      <c r="R124" s="492"/>
      <c r="S124" s="492"/>
      <c r="T124" s="492"/>
      <c r="U124" s="492"/>
      <c r="V124" s="492"/>
      <c r="W124" s="492"/>
      <c r="X124" s="492"/>
      <c r="Y124" s="492"/>
      <c r="Z124" s="492"/>
      <c r="AA124" s="492"/>
      <c r="AB124" s="492"/>
      <c r="AC124" s="491"/>
      <c r="AD124" s="491"/>
      <c r="AE124" s="491"/>
      <c r="AF124" s="491"/>
      <c r="AG124" s="520"/>
      <c r="AI124" s="471"/>
      <c r="AJ124" s="448"/>
    </row>
    <row r="125" spans="1:36" s="448" customFormat="1" ht="12" customHeight="1">
      <c r="A125" s="432"/>
      <c r="B125" s="837" t="s">
        <v>209</v>
      </c>
      <c r="C125" s="838"/>
      <c r="D125" s="839">
        <v>42390</v>
      </c>
      <c r="E125" s="839"/>
      <c r="F125" s="839"/>
      <c r="G125" s="521"/>
      <c r="H125" s="521"/>
      <c r="I125" s="521"/>
      <c r="J125" s="521"/>
      <c r="K125" s="521"/>
      <c r="L125" s="521"/>
      <c r="M125" s="521"/>
      <c r="N125" s="522"/>
      <c r="O125" s="521"/>
      <c r="P125" s="521"/>
      <c r="Q125" s="521"/>
      <c r="R125" s="521"/>
      <c r="S125" s="523"/>
      <c r="T125" s="523"/>
      <c r="U125" s="521"/>
      <c r="V125" s="521"/>
      <c r="W125" s="521"/>
      <c r="X125" s="521"/>
      <c r="Y125" s="521"/>
      <c r="Z125" s="523"/>
      <c r="AA125" s="521"/>
      <c r="AB125" s="521"/>
      <c r="AC125" s="523"/>
      <c r="AD125" s="523"/>
      <c r="AE125" s="521"/>
      <c r="AF125" s="524"/>
      <c r="AG125" s="525"/>
      <c r="AI125" s="449"/>
      <c r="AJ125" s="449"/>
    </row>
    <row r="126" spans="1:36" s="432" customFormat="1" ht="9" customHeight="1">
      <c r="B126" s="472"/>
      <c r="C126" s="473"/>
      <c r="D126" s="473"/>
      <c r="E126" s="473"/>
      <c r="F126" s="473"/>
      <c r="G126" s="473"/>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4"/>
      <c r="AI126" s="438"/>
      <c r="AJ126" s="438"/>
    </row>
    <row r="127" spans="1:36" s="432" customFormat="1" ht="2.25" customHeight="1">
      <c r="AI127" s="438"/>
      <c r="AJ127" s="453"/>
    </row>
    <row r="129" spans="1:100" s="432" customFormat="1" ht="7.5" customHeight="1"/>
    <row r="130" spans="1:100" s="432" customFormat="1" ht="22.5" customHeight="1" collapsed="1">
      <c r="B130" s="510" t="s">
        <v>240</v>
      </c>
      <c r="C130" s="433"/>
      <c r="D130" s="434"/>
      <c r="E130" s="434"/>
      <c r="F130" s="435"/>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6"/>
      <c r="AD130" s="434"/>
      <c r="AE130" s="434"/>
      <c r="AF130" s="511" t="s">
        <v>179</v>
      </c>
      <c r="AG130" s="437"/>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c r="BK130" s="438"/>
      <c r="BL130" s="438"/>
      <c r="BM130" s="438"/>
      <c r="BN130" s="438"/>
      <c r="BO130" s="438"/>
      <c r="BP130" s="438"/>
      <c r="BQ130" s="438"/>
      <c r="BR130" s="438"/>
      <c r="BS130" s="438"/>
      <c r="BT130" s="438"/>
      <c r="BU130" s="438"/>
      <c r="BV130" s="438"/>
      <c r="BW130" s="438"/>
      <c r="BX130" s="438"/>
      <c r="BY130" s="438"/>
      <c r="BZ130" s="438"/>
      <c r="CA130" s="438"/>
      <c r="CB130" s="438"/>
      <c r="CC130" s="438"/>
      <c r="CD130" s="438"/>
      <c r="CE130" s="438"/>
      <c r="CF130" s="438"/>
      <c r="CG130" s="438"/>
      <c r="CH130" s="438"/>
      <c r="CI130" s="438"/>
      <c r="CJ130" s="438"/>
      <c r="CK130" s="438"/>
      <c r="CL130" s="438"/>
      <c r="CM130" s="438"/>
      <c r="CN130" s="438"/>
      <c r="CO130" s="438"/>
      <c r="CP130" s="438"/>
      <c r="CQ130" s="438"/>
      <c r="CR130" s="438"/>
      <c r="CS130" s="438"/>
      <c r="CT130" s="438"/>
      <c r="CU130" s="438"/>
      <c r="CV130" s="438"/>
    </row>
    <row r="131" spans="1:100" s="432" customFormat="1" ht="8.25" customHeight="1" thickBot="1">
      <c r="B131" s="512"/>
      <c r="C131" s="513"/>
      <c r="D131" s="513"/>
      <c r="E131" s="513"/>
      <c r="F131" s="514"/>
      <c r="G131" s="515"/>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6"/>
      <c r="AI131" s="438"/>
      <c r="AJ131" s="438"/>
      <c r="AK131" s="438"/>
      <c r="AL131" s="438"/>
      <c r="AM131" s="438"/>
      <c r="AN131" s="438"/>
      <c r="AO131" s="438"/>
      <c r="AP131" s="438"/>
      <c r="AQ131" s="438"/>
      <c r="AR131" s="438"/>
      <c r="AS131" s="438"/>
      <c r="AT131" s="438"/>
      <c r="AU131" s="438"/>
      <c r="AV131" s="438"/>
      <c r="AW131" s="438"/>
      <c r="AX131" s="438"/>
      <c r="AY131" s="438"/>
      <c r="AZ131" s="438"/>
      <c r="BA131" s="438"/>
      <c r="BB131" s="438"/>
      <c r="BC131" s="438"/>
      <c r="BD131" s="438"/>
      <c r="BE131" s="438"/>
      <c r="BF131" s="438"/>
      <c r="BG131" s="438"/>
      <c r="BH131" s="438"/>
      <c r="BI131" s="438"/>
      <c r="BJ131" s="438"/>
      <c r="BK131" s="438"/>
      <c r="BL131" s="438"/>
      <c r="BM131" s="438"/>
      <c r="BN131" s="438"/>
      <c r="BO131" s="438"/>
      <c r="BP131" s="438"/>
      <c r="BQ131" s="438"/>
      <c r="BR131" s="438"/>
      <c r="BS131" s="438"/>
      <c r="BT131" s="438"/>
      <c r="BU131" s="438"/>
      <c r="BV131" s="438"/>
      <c r="BW131" s="438"/>
      <c r="BX131" s="438"/>
      <c r="BY131" s="438"/>
      <c r="BZ131" s="438"/>
      <c r="CA131" s="438"/>
      <c r="CB131" s="438"/>
      <c r="CC131" s="438"/>
      <c r="CD131" s="438"/>
      <c r="CE131" s="438"/>
      <c r="CF131" s="438"/>
      <c r="CG131" s="438"/>
      <c r="CH131" s="438"/>
      <c r="CI131" s="438"/>
      <c r="CJ131" s="438"/>
      <c r="CK131" s="438"/>
      <c r="CL131" s="438"/>
      <c r="CM131" s="438"/>
      <c r="CN131" s="438"/>
      <c r="CO131" s="438"/>
      <c r="CP131" s="438"/>
      <c r="CQ131" s="438"/>
      <c r="CR131" s="438"/>
      <c r="CS131" s="438"/>
      <c r="CT131" s="438"/>
      <c r="CU131" s="438"/>
      <c r="CV131" s="438"/>
    </row>
    <row r="132" spans="1:100" s="432" customFormat="1" ht="15" customHeight="1" thickTop="1" thickBot="1">
      <c r="B132" s="517"/>
      <c r="C132" s="17"/>
      <c r="D132" s="17"/>
      <c r="E132" s="17"/>
      <c r="F132" s="475" t="s">
        <v>52</v>
      </c>
      <c r="G132" s="45"/>
      <c r="H132" s="45"/>
      <c r="I132" s="439"/>
      <c r="J132" s="440" t="s">
        <v>93</v>
      </c>
      <c r="K132" s="441" t="s">
        <v>321</v>
      </c>
      <c r="L132" s="442"/>
      <c r="M132" s="443"/>
      <c r="N132" s="597" t="s">
        <v>322</v>
      </c>
      <c r="O132" s="597"/>
      <c r="P132" s="597"/>
      <c r="Q132" s="597"/>
      <c r="R132" s="597"/>
      <c r="S132" s="597"/>
      <c r="T132" s="597"/>
      <c r="U132" s="597"/>
      <c r="V132" s="597"/>
      <c r="W132" s="597"/>
      <c r="X132" s="597"/>
      <c r="Y132" s="597"/>
      <c r="Z132" s="597"/>
      <c r="AA132" s="597"/>
      <c r="AB132" s="598"/>
      <c r="AC132" s="446"/>
      <c r="AD132" s="447" t="s">
        <v>67</v>
      </c>
      <c r="AE132" s="894">
        <v>2015</v>
      </c>
      <c r="AF132" s="895"/>
      <c r="AG132" s="51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38"/>
      <c r="BH132" s="438"/>
      <c r="BI132" s="438"/>
      <c r="BJ132" s="438"/>
      <c r="BK132" s="438"/>
      <c r="BL132" s="438"/>
      <c r="BM132" s="438"/>
      <c r="BN132" s="438"/>
      <c r="BO132" s="438"/>
      <c r="BP132" s="438"/>
      <c r="BQ132" s="438"/>
      <c r="BR132" s="438"/>
      <c r="BS132" s="438"/>
      <c r="BT132" s="438"/>
      <c r="BU132" s="438"/>
      <c r="BV132" s="438"/>
      <c r="BW132" s="438"/>
      <c r="BX132" s="438"/>
      <c r="BY132" s="438"/>
      <c r="BZ132" s="438"/>
      <c r="CA132" s="438"/>
      <c r="CB132" s="438"/>
      <c r="CC132" s="438"/>
      <c r="CD132" s="438"/>
      <c r="CE132" s="438"/>
      <c r="CF132" s="438"/>
      <c r="CG132" s="438"/>
      <c r="CH132" s="438"/>
      <c r="CI132" s="438"/>
      <c r="CJ132" s="438"/>
      <c r="CK132" s="438"/>
      <c r="CL132" s="438"/>
      <c r="CM132" s="438"/>
      <c r="CN132" s="438"/>
      <c r="CO132" s="438"/>
      <c r="CP132" s="438"/>
      <c r="CQ132" s="438"/>
      <c r="CR132" s="438"/>
      <c r="CS132" s="438"/>
      <c r="CT132" s="438"/>
      <c r="CU132" s="438"/>
      <c r="CV132" s="438"/>
    </row>
    <row r="133" spans="1:100" s="448" customFormat="1" ht="15" customHeight="1" thickTop="1">
      <c r="A133" s="432"/>
      <c r="B133" s="517"/>
      <c r="C133" s="17"/>
      <c r="D133" s="17"/>
      <c r="E133" s="17"/>
      <c r="F133" s="475" t="s">
        <v>180</v>
      </c>
      <c r="G133" s="45"/>
      <c r="H133" s="45"/>
      <c r="I133" s="439"/>
      <c r="J133" s="896" t="s">
        <v>323</v>
      </c>
      <c r="K133" s="897" t="s">
        <v>322</v>
      </c>
      <c r="L133" s="897" t="s">
        <v>322</v>
      </c>
      <c r="M133" s="897" t="s">
        <v>322</v>
      </c>
      <c r="N133" s="897" t="s">
        <v>322</v>
      </c>
      <c r="O133" s="897" t="s">
        <v>322</v>
      </c>
      <c r="P133" s="897" t="s">
        <v>322</v>
      </c>
      <c r="Q133" s="897" t="s">
        <v>322</v>
      </c>
      <c r="R133" s="897" t="s">
        <v>322</v>
      </c>
      <c r="S133" s="897" t="s">
        <v>322</v>
      </c>
      <c r="T133" s="897" t="s">
        <v>322</v>
      </c>
      <c r="U133" s="897" t="s">
        <v>322</v>
      </c>
      <c r="V133" s="897" t="s">
        <v>322</v>
      </c>
      <c r="W133" s="897" t="s">
        <v>322</v>
      </c>
      <c r="X133" s="897" t="s">
        <v>322</v>
      </c>
      <c r="Y133" s="897" t="s">
        <v>322</v>
      </c>
      <c r="Z133" s="897" t="s">
        <v>322</v>
      </c>
      <c r="AA133" s="897" t="s">
        <v>322</v>
      </c>
      <c r="AB133" s="897" t="s">
        <v>322</v>
      </c>
      <c r="AC133" s="897" t="s">
        <v>322</v>
      </c>
      <c r="AD133" s="897" t="s">
        <v>322</v>
      </c>
      <c r="AE133" s="897" t="s">
        <v>322</v>
      </c>
      <c r="AF133" s="898" t="s">
        <v>322</v>
      </c>
      <c r="AG133" s="518"/>
      <c r="AI133" s="449"/>
      <c r="AJ133" s="449"/>
      <c r="AK133" s="449"/>
      <c r="AL133" s="449"/>
      <c r="AM133" s="449"/>
      <c r="AN133" s="449"/>
      <c r="AO133" s="449"/>
      <c r="AP133" s="449"/>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449"/>
      <c r="BW133" s="449"/>
      <c r="BX133" s="449"/>
      <c r="BY133" s="449"/>
      <c r="BZ133" s="449"/>
      <c r="CA133" s="449"/>
      <c r="CB133" s="449"/>
      <c r="CC133" s="449"/>
      <c r="CD133" s="449"/>
      <c r="CE133" s="449"/>
      <c r="CF133" s="449"/>
      <c r="CG133" s="449"/>
      <c r="CH133" s="449"/>
      <c r="CI133" s="449"/>
      <c r="CJ133" s="449"/>
      <c r="CK133" s="449"/>
      <c r="CL133" s="449"/>
      <c r="CM133" s="449"/>
      <c r="CN133" s="449"/>
      <c r="CO133" s="449"/>
      <c r="CP133" s="449"/>
      <c r="CQ133" s="449"/>
      <c r="CR133" s="449"/>
      <c r="CS133" s="449"/>
      <c r="CT133" s="449"/>
      <c r="CU133" s="449"/>
      <c r="CV133" s="449"/>
    </row>
    <row r="134" spans="1:100" s="448" customFormat="1" ht="4.5" customHeight="1">
      <c r="A134" s="432"/>
      <c r="B134" s="517"/>
      <c r="C134" s="45"/>
      <c r="D134" s="45"/>
      <c r="E134" s="45"/>
      <c r="F134" s="45"/>
      <c r="G134" s="45"/>
      <c r="H134" s="45"/>
      <c r="I134" s="45"/>
      <c r="J134" s="17"/>
      <c r="K134" s="17"/>
      <c r="L134" s="17"/>
      <c r="M134" s="17"/>
      <c r="N134" s="17"/>
      <c r="O134" s="17"/>
      <c r="P134" s="17"/>
      <c r="Q134" s="17"/>
      <c r="R134" s="17"/>
      <c r="S134" s="17"/>
      <c r="T134" s="17"/>
      <c r="U134" s="17"/>
      <c r="V134" s="17"/>
      <c r="W134" s="17"/>
      <c r="X134" s="17"/>
      <c r="Y134" s="17"/>
      <c r="Z134" s="17"/>
      <c r="AA134" s="17"/>
      <c r="AB134" s="17"/>
      <c r="AC134" s="17"/>
      <c r="AD134" s="17"/>
      <c r="AE134" s="45"/>
      <c r="AF134" s="17"/>
      <c r="AG134" s="518"/>
      <c r="AI134" s="449"/>
      <c r="AJ134" s="449"/>
      <c r="AK134" s="449"/>
      <c r="AL134" s="449"/>
      <c r="AM134" s="449"/>
      <c r="AN134" s="449"/>
      <c r="AO134" s="449"/>
      <c r="AP134" s="449"/>
      <c r="AQ134" s="449"/>
      <c r="AR134" s="449"/>
      <c r="AS134" s="449"/>
      <c r="AT134" s="449"/>
      <c r="AU134" s="449"/>
      <c r="AV134" s="449"/>
      <c r="AW134" s="449"/>
      <c r="AX134" s="449"/>
      <c r="AY134" s="449"/>
      <c r="AZ134" s="449"/>
      <c r="BA134" s="449"/>
      <c r="BB134" s="449"/>
      <c r="BC134" s="449"/>
      <c r="BD134" s="449"/>
      <c r="BE134" s="449"/>
      <c r="BF134" s="449"/>
      <c r="BG134" s="449"/>
      <c r="BH134" s="449"/>
      <c r="BI134" s="449"/>
      <c r="BJ134" s="449"/>
      <c r="BK134" s="449"/>
      <c r="BL134" s="449"/>
      <c r="BM134" s="449"/>
      <c r="BN134" s="449"/>
      <c r="BO134" s="449"/>
      <c r="BP134" s="449"/>
      <c r="BQ134" s="449"/>
      <c r="BR134" s="449"/>
      <c r="BS134" s="449"/>
      <c r="BT134" s="449"/>
      <c r="BU134" s="449"/>
      <c r="BV134" s="449"/>
      <c r="BW134" s="449"/>
      <c r="BX134" s="449"/>
      <c r="BY134" s="449"/>
      <c r="BZ134" s="449"/>
      <c r="CA134" s="449"/>
      <c r="CB134" s="449"/>
      <c r="CC134" s="449"/>
      <c r="CD134" s="449"/>
      <c r="CE134" s="449"/>
      <c r="CF134" s="449"/>
      <c r="CG134" s="449"/>
      <c r="CH134" s="449"/>
      <c r="CI134" s="449"/>
      <c r="CJ134" s="449"/>
      <c r="CK134" s="449"/>
      <c r="CL134" s="449"/>
      <c r="CM134" s="449"/>
      <c r="CN134" s="449"/>
      <c r="CO134" s="449"/>
      <c r="CP134" s="449"/>
      <c r="CQ134" s="449"/>
      <c r="CR134" s="449"/>
      <c r="CS134" s="449"/>
      <c r="CT134" s="449"/>
      <c r="CU134" s="449"/>
      <c r="CV134" s="449"/>
    </row>
    <row r="135" spans="1:100" s="448" customFormat="1" ht="15" customHeight="1">
      <c r="A135" s="432"/>
      <c r="B135" s="517"/>
      <c r="C135" s="17"/>
      <c r="D135" s="450" t="s">
        <v>181</v>
      </c>
      <c r="E135" s="45"/>
      <c r="F135" s="45"/>
      <c r="G135" s="451"/>
      <c r="H135" s="451"/>
      <c r="I135" s="452"/>
      <c r="J135" s="896" t="s">
        <v>154</v>
      </c>
      <c r="K135" s="897"/>
      <c r="L135" s="897"/>
      <c r="M135" s="897"/>
      <c r="N135" s="897"/>
      <c r="O135" s="897"/>
      <c r="P135" s="897"/>
      <c r="Q135" s="897"/>
      <c r="R135" s="897"/>
      <c r="S135" s="897"/>
      <c r="T135" s="897"/>
      <c r="U135" s="897"/>
      <c r="V135" s="897"/>
      <c r="W135" s="897"/>
      <c r="X135" s="897"/>
      <c r="Y135" s="897"/>
      <c r="Z135" s="897"/>
      <c r="AA135" s="897"/>
      <c r="AB135" s="897"/>
      <c r="AC135" s="897"/>
      <c r="AD135" s="897"/>
      <c r="AE135" s="897"/>
      <c r="AF135" s="898"/>
      <c r="AG135" s="518"/>
      <c r="AI135" s="449"/>
      <c r="AJ135" s="449"/>
      <c r="AK135" s="449"/>
      <c r="AL135" s="449"/>
      <c r="AM135" s="449"/>
      <c r="AN135" s="449"/>
      <c r="AO135" s="449"/>
      <c r="AP135" s="449"/>
      <c r="AQ135" s="449"/>
      <c r="AR135" s="449"/>
      <c r="AS135" s="449"/>
      <c r="AT135" s="449"/>
      <c r="AU135" s="449"/>
      <c r="AV135" s="449"/>
      <c r="AW135" s="449"/>
      <c r="AX135" s="449"/>
      <c r="AY135" s="449"/>
      <c r="AZ135" s="449"/>
      <c r="BA135" s="449"/>
      <c r="BB135" s="449"/>
      <c r="BC135" s="449"/>
      <c r="BD135" s="449"/>
      <c r="BE135" s="449"/>
      <c r="BF135" s="449"/>
      <c r="BG135" s="449"/>
      <c r="BH135" s="449"/>
      <c r="BI135" s="449"/>
      <c r="BJ135" s="449"/>
      <c r="BK135" s="449"/>
      <c r="BL135" s="449"/>
      <c r="BM135" s="449"/>
      <c r="BN135" s="449"/>
      <c r="BO135" s="449"/>
      <c r="BP135" s="449"/>
      <c r="BQ135" s="449"/>
      <c r="BR135" s="449"/>
      <c r="BS135" s="449"/>
      <c r="BT135" s="449"/>
      <c r="BU135" s="449"/>
      <c r="BV135" s="449"/>
      <c r="BW135" s="449"/>
      <c r="BX135" s="449"/>
      <c r="BY135" s="449"/>
      <c r="BZ135" s="449"/>
      <c r="CA135" s="449"/>
      <c r="CB135" s="449"/>
      <c r="CC135" s="449"/>
      <c r="CD135" s="449"/>
      <c r="CE135" s="449"/>
      <c r="CF135" s="449"/>
      <c r="CG135" s="449"/>
      <c r="CH135" s="449"/>
      <c r="CI135" s="449"/>
      <c r="CJ135" s="449"/>
      <c r="CK135" s="449"/>
      <c r="CL135" s="449"/>
      <c r="CM135" s="449"/>
      <c r="CN135" s="449"/>
      <c r="CO135" s="449"/>
      <c r="CP135" s="449"/>
      <c r="CQ135" s="449"/>
      <c r="CR135" s="449"/>
      <c r="CS135" s="449"/>
      <c r="CT135" s="449"/>
      <c r="CU135" s="449"/>
      <c r="CV135" s="449"/>
    </row>
    <row r="136" spans="1:100" s="448" customFormat="1" ht="4.5" customHeight="1">
      <c r="A136" s="432"/>
      <c r="B136" s="517"/>
      <c r="C136" s="17"/>
      <c r="D136" s="17"/>
      <c r="E136" s="45"/>
      <c r="F136" s="45"/>
      <c r="G136" s="45"/>
      <c r="H136" s="45"/>
      <c r="I136" s="45"/>
      <c r="J136" s="45"/>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518"/>
      <c r="AI136" s="449"/>
      <c r="AJ136" s="449"/>
      <c r="AK136" s="449"/>
      <c r="AL136" s="449"/>
      <c r="AM136" s="449"/>
      <c r="AN136" s="449"/>
      <c r="AO136" s="449"/>
      <c r="AP136" s="449"/>
      <c r="AQ136" s="449"/>
      <c r="AR136" s="449"/>
      <c r="AS136" s="449"/>
      <c r="AT136" s="449"/>
      <c r="AU136" s="449"/>
      <c r="AV136" s="449"/>
      <c r="AW136" s="449"/>
      <c r="AX136" s="449"/>
      <c r="AY136" s="449"/>
      <c r="AZ136" s="449"/>
      <c r="BA136" s="449"/>
      <c r="BB136" s="449"/>
      <c r="BC136" s="449"/>
      <c r="BD136" s="449"/>
      <c r="BE136" s="449"/>
      <c r="BF136" s="449"/>
      <c r="BG136" s="449"/>
      <c r="BH136" s="449"/>
      <c r="BI136" s="449"/>
      <c r="BJ136" s="449"/>
      <c r="BK136" s="449"/>
      <c r="BL136" s="449"/>
      <c r="BM136" s="449"/>
      <c r="BN136" s="449"/>
      <c r="BO136" s="449"/>
      <c r="BP136" s="449"/>
      <c r="BQ136" s="449"/>
      <c r="BR136" s="449"/>
      <c r="BS136" s="449"/>
      <c r="BT136" s="449"/>
      <c r="BU136" s="449"/>
      <c r="BV136" s="449"/>
      <c r="BW136" s="449"/>
      <c r="BX136" s="449"/>
      <c r="BY136" s="449"/>
      <c r="BZ136" s="449"/>
      <c r="CA136" s="449"/>
      <c r="CB136" s="449"/>
      <c r="CC136" s="449"/>
      <c r="CD136" s="449"/>
      <c r="CE136" s="449"/>
      <c r="CF136" s="449"/>
      <c r="CG136" s="449"/>
      <c r="CH136" s="449"/>
      <c r="CI136" s="449"/>
      <c r="CJ136" s="449"/>
      <c r="CK136" s="449"/>
      <c r="CL136" s="449"/>
      <c r="CM136" s="449"/>
      <c r="CN136" s="449"/>
      <c r="CO136" s="449"/>
      <c r="CP136" s="449"/>
      <c r="CQ136" s="449"/>
      <c r="CR136" s="449"/>
      <c r="CS136" s="449"/>
      <c r="CT136" s="449"/>
      <c r="CU136" s="449"/>
      <c r="CV136" s="449"/>
    </row>
    <row r="137" spans="1:100" s="448" customFormat="1" ht="15">
      <c r="A137" s="432"/>
      <c r="B137" s="517"/>
      <c r="C137" s="17"/>
      <c r="D137" s="45"/>
      <c r="E137" s="17"/>
      <c r="F137" s="17"/>
      <c r="G137" s="17"/>
      <c r="H137" s="17"/>
      <c r="I137" s="17"/>
      <c r="J137" s="17"/>
      <c r="K137" s="778">
        <v>1</v>
      </c>
      <c r="L137" s="778"/>
      <c r="M137" s="778">
        <v>2</v>
      </c>
      <c r="N137" s="778"/>
      <c r="O137" s="778">
        <v>3</v>
      </c>
      <c r="P137" s="778"/>
      <c r="Q137" s="778">
        <v>4</v>
      </c>
      <c r="R137" s="778"/>
      <c r="S137" s="778">
        <v>5</v>
      </c>
      <c r="T137" s="778"/>
      <c r="U137" s="778">
        <v>6</v>
      </c>
      <c r="V137" s="778"/>
      <c r="W137" s="778">
        <v>7</v>
      </c>
      <c r="X137" s="778"/>
      <c r="Y137" s="778">
        <v>8</v>
      </c>
      <c r="Z137" s="778"/>
      <c r="AA137" s="778">
        <v>9</v>
      </c>
      <c r="AB137" s="778"/>
      <c r="AC137" s="778">
        <v>10</v>
      </c>
      <c r="AD137" s="778"/>
      <c r="AE137" s="17"/>
      <c r="AF137" s="17"/>
      <c r="AG137" s="518"/>
      <c r="AI137" s="449"/>
      <c r="AJ137" s="449"/>
      <c r="AK137" s="449"/>
      <c r="AL137" s="449"/>
      <c r="AM137" s="449"/>
      <c r="AN137" s="449"/>
      <c r="AO137" s="449"/>
      <c r="AP137" s="449"/>
      <c r="AQ137" s="449"/>
      <c r="AR137" s="449"/>
      <c r="AS137" s="449"/>
      <c r="AT137" s="449"/>
      <c r="AU137" s="449"/>
      <c r="AV137" s="449"/>
      <c r="AW137" s="449"/>
      <c r="AX137" s="449"/>
      <c r="AY137" s="449"/>
      <c r="AZ137" s="449"/>
      <c r="BA137" s="449"/>
      <c r="BB137" s="449"/>
      <c r="BC137" s="449"/>
      <c r="BD137" s="449"/>
      <c r="BE137" s="449"/>
      <c r="BF137" s="449"/>
      <c r="BG137" s="449"/>
      <c r="BH137" s="449"/>
      <c r="BI137" s="449"/>
      <c r="BJ137" s="449"/>
      <c r="BK137" s="449"/>
      <c r="BL137" s="449"/>
      <c r="BM137" s="449"/>
      <c r="BN137" s="449"/>
      <c r="BO137" s="449"/>
      <c r="BP137" s="449"/>
      <c r="BQ137" s="449"/>
      <c r="BR137" s="449"/>
      <c r="BS137" s="449"/>
      <c r="BT137" s="449"/>
      <c r="BU137" s="449"/>
      <c r="BV137" s="449"/>
      <c r="BW137" s="449"/>
      <c r="BX137" s="449"/>
      <c r="BY137" s="449"/>
      <c r="BZ137" s="449"/>
      <c r="CA137" s="449"/>
      <c r="CB137" s="449"/>
      <c r="CC137" s="449"/>
      <c r="CD137" s="449"/>
      <c r="CE137" s="449"/>
      <c r="CF137" s="449"/>
      <c r="CG137" s="449"/>
      <c r="CH137" s="449"/>
      <c r="CI137" s="449"/>
      <c r="CJ137" s="449"/>
      <c r="CK137" s="449"/>
      <c r="CL137" s="449"/>
      <c r="CM137" s="449"/>
      <c r="CN137" s="449"/>
      <c r="CO137" s="449"/>
      <c r="CP137" s="449"/>
      <c r="CQ137" s="449"/>
      <c r="CR137" s="449"/>
      <c r="CS137" s="449"/>
      <c r="CT137" s="449"/>
      <c r="CU137" s="449"/>
      <c r="CV137" s="449"/>
    </row>
    <row r="138" spans="1:100" s="448" customFormat="1" ht="32.25" customHeight="1">
      <c r="A138" s="432"/>
      <c r="B138" s="517"/>
      <c r="C138" s="45"/>
      <c r="D138" s="45" t="s">
        <v>182</v>
      </c>
      <c r="E138" s="45"/>
      <c r="F138" s="45"/>
      <c r="G138" s="45"/>
      <c r="H138" s="45"/>
      <c r="I138" s="45"/>
      <c r="J138" s="45"/>
      <c r="K138" s="892" t="s">
        <v>154</v>
      </c>
      <c r="L138" s="893"/>
      <c r="M138" s="892" t="s">
        <v>154</v>
      </c>
      <c r="N138" s="893"/>
      <c r="O138" s="892" t="s">
        <v>154</v>
      </c>
      <c r="P138" s="893"/>
      <c r="Q138" s="892" t="s">
        <v>154</v>
      </c>
      <c r="R138" s="893"/>
      <c r="S138" s="892" t="s">
        <v>154</v>
      </c>
      <c r="T138" s="893"/>
      <c r="U138" s="892" t="s">
        <v>154</v>
      </c>
      <c r="V138" s="893"/>
      <c r="W138" s="892" t="s">
        <v>154</v>
      </c>
      <c r="X138" s="893"/>
      <c r="Y138" s="892" t="s">
        <v>154</v>
      </c>
      <c r="Z138" s="893"/>
      <c r="AA138" s="892" t="s">
        <v>154</v>
      </c>
      <c r="AB138" s="893"/>
      <c r="AC138" s="892" t="s">
        <v>154</v>
      </c>
      <c r="AD138" s="893"/>
      <c r="AE138" s="45"/>
      <c r="AF138" s="17"/>
      <c r="AG138" s="518"/>
      <c r="AI138" s="449"/>
      <c r="AJ138" s="449"/>
      <c r="AK138" s="449"/>
      <c r="AL138" s="449"/>
      <c r="AM138" s="449"/>
      <c r="AN138" s="449"/>
      <c r="AO138" s="449"/>
      <c r="AP138" s="449"/>
      <c r="AQ138" s="449"/>
      <c r="AR138" s="449"/>
      <c r="AS138" s="449"/>
      <c r="AT138" s="449"/>
      <c r="AU138" s="449"/>
      <c r="AV138" s="449"/>
      <c r="AW138" s="449"/>
      <c r="AX138" s="449"/>
      <c r="AY138" s="449"/>
      <c r="AZ138" s="449"/>
      <c r="BA138" s="449"/>
      <c r="BB138" s="449"/>
      <c r="BC138" s="449"/>
      <c r="BD138" s="449"/>
      <c r="BE138" s="449"/>
      <c r="BF138" s="449"/>
      <c r="BG138" s="449"/>
      <c r="BH138" s="449"/>
      <c r="BI138" s="449"/>
      <c r="BJ138" s="449"/>
      <c r="BK138" s="449"/>
      <c r="BL138" s="449"/>
      <c r="BM138" s="449"/>
      <c r="BN138" s="449"/>
      <c r="BO138" s="449"/>
      <c r="BP138" s="449"/>
      <c r="BQ138" s="449"/>
      <c r="BR138" s="449"/>
      <c r="BS138" s="449"/>
      <c r="BT138" s="449"/>
      <c r="BU138" s="449"/>
      <c r="BV138" s="449"/>
      <c r="BW138" s="449"/>
      <c r="BX138" s="449"/>
      <c r="BY138" s="449"/>
      <c r="BZ138" s="449"/>
      <c r="CA138" s="449"/>
      <c r="CB138" s="449"/>
      <c r="CC138" s="449"/>
      <c r="CD138" s="449"/>
      <c r="CE138" s="449"/>
      <c r="CF138" s="449"/>
      <c r="CG138" s="449"/>
      <c r="CH138" s="449"/>
      <c r="CI138" s="449"/>
      <c r="CJ138" s="449"/>
      <c r="CK138" s="449"/>
      <c r="CL138" s="449"/>
      <c r="CM138" s="449"/>
      <c r="CN138" s="449"/>
      <c r="CO138" s="449"/>
      <c r="CP138" s="449"/>
      <c r="CQ138" s="449"/>
      <c r="CR138" s="449"/>
      <c r="CS138" s="449"/>
      <c r="CT138" s="449"/>
      <c r="CU138" s="449"/>
      <c r="CV138" s="449"/>
    </row>
    <row r="139" spans="1:100" s="448" customFormat="1" ht="18.75" customHeight="1">
      <c r="A139" s="432"/>
      <c r="B139" s="517"/>
      <c r="C139" s="45"/>
      <c r="D139" s="45"/>
      <c r="E139" s="45" t="s">
        <v>183</v>
      </c>
      <c r="F139" s="45"/>
      <c r="G139" s="45"/>
      <c r="H139" s="45"/>
      <c r="I139" s="45"/>
      <c r="J139" s="45"/>
      <c r="K139" s="892" t="s">
        <v>154</v>
      </c>
      <c r="L139" s="893"/>
      <c r="M139" s="892" t="s">
        <v>154</v>
      </c>
      <c r="N139" s="893"/>
      <c r="O139" s="892" t="s">
        <v>154</v>
      </c>
      <c r="P139" s="893"/>
      <c r="Q139" s="892" t="s">
        <v>154</v>
      </c>
      <c r="R139" s="893"/>
      <c r="S139" s="892" t="s">
        <v>154</v>
      </c>
      <c r="T139" s="893"/>
      <c r="U139" s="892" t="s">
        <v>154</v>
      </c>
      <c r="V139" s="893"/>
      <c r="W139" s="892" t="s">
        <v>154</v>
      </c>
      <c r="X139" s="893"/>
      <c r="Y139" s="892" t="s">
        <v>154</v>
      </c>
      <c r="Z139" s="893"/>
      <c r="AA139" s="892" t="s">
        <v>154</v>
      </c>
      <c r="AB139" s="893"/>
      <c r="AC139" s="892" t="s">
        <v>154</v>
      </c>
      <c r="AD139" s="893"/>
      <c r="AE139" s="45"/>
      <c r="AF139" s="17"/>
      <c r="AG139" s="518"/>
      <c r="AI139" s="449"/>
      <c r="AJ139" s="449"/>
      <c r="AK139" s="449"/>
      <c r="AL139" s="449"/>
      <c r="AM139" s="449"/>
      <c r="AN139" s="449"/>
      <c r="AO139" s="449"/>
      <c r="AP139" s="449"/>
      <c r="AQ139" s="449"/>
      <c r="AR139" s="449"/>
      <c r="AS139" s="449"/>
      <c r="AT139" s="449"/>
      <c r="AU139" s="449"/>
      <c r="AV139" s="449"/>
      <c r="AW139" s="449"/>
      <c r="AX139" s="449"/>
      <c r="AY139" s="449"/>
      <c r="AZ139" s="449"/>
      <c r="BA139" s="449"/>
      <c r="BB139" s="449"/>
      <c r="BC139" s="449"/>
      <c r="BD139" s="449"/>
      <c r="BE139" s="449"/>
      <c r="BF139" s="449"/>
      <c r="BG139" s="449"/>
      <c r="BH139" s="449"/>
      <c r="BI139" s="449"/>
      <c r="BJ139" s="449"/>
      <c r="BK139" s="449"/>
      <c r="BL139" s="449"/>
      <c r="BM139" s="449"/>
      <c r="BN139" s="449"/>
      <c r="BO139" s="449"/>
      <c r="BP139" s="449"/>
      <c r="BQ139" s="449"/>
      <c r="BR139" s="449"/>
      <c r="BS139" s="449"/>
      <c r="BT139" s="449"/>
      <c r="BU139" s="449"/>
      <c r="BV139" s="449"/>
      <c r="BW139" s="449"/>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49"/>
      <c r="CT139" s="449"/>
      <c r="CU139" s="449"/>
      <c r="CV139" s="449"/>
    </row>
    <row r="140" spans="1:100" s="448" customFormat="1" ht="21" customHeight="1">
      <c r="A140" s="432"/>
      <c r="B140" s="517"/>
      <c r="C140" s="45"/>
      <c r="D140" s="45"/>
      <c r="E140" s="45" t="s">
        <v>184</v>
      </c>
      <c r="F140" s="45"/>
      <c r="G140" s="45"/>
      <c r="H140" s="45"/>
      <c r="I140" s="45"/>
      <c r="J140" s="45"/>
      <c r="K140" s="783" t="s">
        <v>154</v>
      </c>
      <c r="L140" s="784"/>
      <c r="M140" s="783" t="s">
        <v>154</v>
      </c>
      <c r="N140" s="784"/>
      <c r="O140" s="783" t="s">
        <v>154</v>
      </c>
      <c r="P140" s="784"/>
      <c r="Q140" s="783" t="s">
        <v>154</v>
      </c>
      <c r="R140" s="784"/>
      <c r="S140" s="783" t="s">
        <v>154</v>
      </c>
      <c r="T140" s="784"/>
      <c r="U140" s="783" t="s">
        <v>154</v>
      </c>
      <c r="V140" s="784"/>
      <c r="W140" s="783" t="s">
        <v>154</v>
      </c>
      <c r="X140" s="784"/>
      <c r="Y140" s="783" t="s">
        <v>154</v>
      </c>
      <c r="Z140" s="784"/>
      <c r="AA140" s="783" t="s">
        <v>154</v>
      </c>
      <c r="AB140" s="784"/>
      <c r="AC140" s="783" t="s">
        <v>154</v>
      </c>
      <c r="AD140" s="784"/>
      <c r="AE140" s="45"/>
      <c r="AF140" s="17"/>
      <c r="AG140" s="518"/>
      <c r="AI140" s="449"/>
      <c r="AJ140" s="449"/>
      <c r="AK140" s="449"/>
      <c r="AL140" s="449"/>
      <c r="AM140" s="449"/>
      <c r="AN140" s="449"/>
      <c r="AO140" s="449"/>
      <c r="AP140" s="449"/>
      <c r="AQ140" s="449"/>
      <c r="AR140" s="449"/>
      <c r="AS140" s="449"/>
      <c r="AT140" s="449"/>
      <c r="AU140" s="449"/>
      <c r="AV140" s="449"/>
      <c r="AW140" s="449"/>
      <c r="AX140" s="449"/>
      <c r="AY140" s="449"/>
      <c r="AZ140" s="449"/>
      <c r="BA140" s="449"/>
      <c r="BB140" s="449"/>
      <c r="BC140" s="449"/>
      <c r="BD140" s="449"/>
      <c r="BE140" s="449"/>
      <c r="BF140" s="449"/>
      <c r="BG140" s="449"/>
      <c r="BH140" s="449"/>
      <c r="BI140" s="449"/>
      <c r="BJ140" s="449"/>
      <c r="BK140" s="449"/>
      <c r="BL140" s="449"/>
      <c r="BM140" s="449"/>
      <c r="BN140" s="449"/>
      <c r="BO140" s="449"/>
      <c r="BP140" s="449"/>
      <c r="BQ140" s="449"/>
      <c r="BR140" s="449"/>
      <c r="BS140" s="449"/>
      <c r="BT140" s="449"/>
      <c r="BU140" s="449"/>
      <c r="BV140" s="449"/>
      <c r="BW140" s="449"/>
      <c r="BX140" s="449"/>
      <c r="BY140" s="449"/>
      <c r="BZ140" s="449"/>
      <c r="CA140" s="449"/>
      <c r="CB140" s="449"/>
      <c r="CC140" s="449"/>
      <c r="CD140" s="449"/>
      <c r="CE140" s="449"/>
      <c r="CF140" s="449"/>
      <c r="CG140" s="449"/>
      <c r="CH140" s="449"/>
      <c r="CI140" s="449"/>
      <c r="CJ140" s="449"/>
      <c r="CK140" s="449"/>
      <c r="CL140" s="449"/>
      <c r="CM140" s="449"/>
      <c r="CN140" s="449"/>
      <c r="CO140" s="449"/>
      <c r="CP140" s="449"/>
      <c r="CQ140" s="449"/>
      <c r="CR140" s="449"/>
      <c r="CS140" s="449"/>
      <c r="CT140" s="449"/>
      <c r="CU140" s="449"/>
      <c r="CV140" s="449"/>
    </row>
    <row r="141" spans="1:100" s="448" customFormat="1" ht="6.75" customHeight="1">
      <c r="A141" s="432"/>
      <c r="B141" s="5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518"/>
      <c r="AI141" s="449"/>
      <c r="AJ141" s="449"/>
      <c r="AK141" s="449"/>
      <c r="AL141" s="449"/>
      <c r="AM141" s="449"/>
      <c r="AN141" s="449"/>
      <c r="AO141" s="449"/>
      <c r="AP141" s="449"/>
      <c r="AQ141" s="449"/>
      <c r="AR141" s="449"/>
      <c r="AS141" s="449"/>
      <c r="AT141" s="449"/>
      <c r="AU141" s="449"/>
      <c r="AV141" s="449"/>
      <c r="AW141" s="449"/>
      <c r="AX141" s="449"/>
      <c r="AY141" s="449"/>
      <c r="AZ141" s="449"/>
      <c r="BA141" s="449"/>
      <c r="BB141" s="449"/>
      <c r="BC141" s="449"/>
      <c r="BD141" s="449"/>
      <c r="BE141" s="449"/>
      <c r="BF141" s="449"/>
      <c r="BG141" s="449"/>
      <c r="BH141" s="449"/>
      <c r="BI141" s="449"/>
      <c r="BJ141" s="449"/>
      <c r="BK141" s="449"/>
      <c r="BL141" s="449"/>
      <c r="BM141" s="449"/>
      <c r="BN141" s="449"/>
      <c r="BO141" s="449"/>
      <c r="BP141" s="449"/>
      <c r="BQ141" s="449"/>
      <c r="BR141" s="449"/>
      <c r="BS141" s="449"/>
      <c r="BT141" s="449"/>
      <c r="BU141" s="449"/>
      <c r="BV141" s="449"/>
      <c r="BW141" s="449"/>
      <c r="BX141" s="449"/>
      <c r="BY141" s="449"/>
      <c r="BZ141" s="449"/>
      <c r="CA141" s="449"/>
      <c r="CB141" s="449"/>
      <c r="CC141" s="449"/>
      <c r="CD141" s="449"/>
      <c r="CE141" s="449"/>
      <c r="CF141" s="449"/>
      <c r="CG141" s="449"/>
      <c r="CH141" s="449"/>
      <c r="CI141" s="449"/>
      <c r="CJ141" s="449"/>
      <c r="CK141" s="449"/>
      <c r="CL141" s="449"/>
      <c r="CM141" s="449"/>
      <c r="CN141" s="449"/>
      <c r="CO141" s="449"/>
      <c r="CP141" s="449"/>
      <c r="CQ141" s="449"/>
      <c r="CR141" s="449"/>
      <c r="CS141" s="449"/>
      <c r="CT141" s="449"/>
      <c r="CU141" s="449"/>
      <c r="CV141" s="449"/>
    </row>
    <row r="142" spans="1:100" s="448" customFormat="1" ht="15" customHeight="1">
      <c r="A142" s="432"/>
      <c r="B142" s="517"/>
      <c r="C142" s="476" t="s">
        <v>185</v>
      </c>
      <c r="D142" s="17"/>
      <c r="E142" s="17"/>
      <c r="F142" s="17"/>
      <c r="G142" s="17"/>
      <c r="H142" s="17"/>
      <c r="I142" s="781" t="s">
        <v>131</v>
      </c>
      <c r="J142" s="782"/>
      <c r="K142" s="17"/>
      <c r="L142" s="17"/>
      <c r="M142" s="17"/>
      <c r="N142" s="17"/>
      <c r="O142" s="17"/>
      <c r="P142" s="17"/>
      <c r="Q142" s="17"/>
      <c r="R142" s="17"/>
      <c r="S142" s="17"/>
      <c r="T142" s="17"/>
      <c r="U142" s="17"/>
      <c r="V142" s="17"/>
      <c r="W142" s="17"/>
      <c r="X142" s="17"/>
      <c r="Y142" s="17"/>
      <c r="Z142" s="17"/>
      <c r="AA142" s="17"/>
      <c r="AB142" s="17"/>
      <c r="AC142" s="17"/>
      <c r="AD142" s="477"/>
      <c r="AE142" s="17"/>
      <c r="AF142" s="17"/>
      <c r="AG142" s="518"/>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row>
    <row r="143" spans="1:100" s="448" customFormat="1" ht="12" customHeight="1">
      <c r="A143" s="432"/>
      <c r="B143" s="517"/>
      <c r="C143" s="45"/>
      <c r="D143" s="478" t="s">
        <v>164</v>
      </c>
      <c r="E143" s="45"/>
      <c r="F143" s="45"/>
      <c r="G143" s="45"/>
      <c r="H143" s="45"/>
      <c r="I143" s="889">
        <v>200.18391897555878</v>
      </c>
      <c r="J143" s="890">
        <v>0</v>
      </c>
      <c r="K143" s="891">
        <v>200.18391897555878</v>
      </c>
      <c r="L143" s="888">
        <v>0</v>
      </c>
      <c r="M143" s="887">
        <v>0</v>
      </c>
      <c r="N143" s="888">
        <v>0</v>
      </c>
      <c r="O143" s="887">
        <v>0</v>
      </c>
      <c r="P143" s="888">
        <v>0</v>
      </c>
      <c r="Q143" s="887">
        <v>0</v>
      </c>
      <c r="R143" s="888">
        <v>0</v>
      </c>
      <c r="S143" s="887">
        <v>0</v>
      </c>
      <c r="T143" s="888">
        <v>0</v>
      </c>
      <c r="U143" s="887">
        <v>0</v>
      </c>
      <c r="V143" s="888">
        <v>0</v>
      </c>
      <c r="W143" s="887">
        <v>0</v>
      </c>
      <c r="X143" s="888">
        <v>0</v>
      </c>
      <c r="Y143" s="887">
        <v>0</v>
      </c>
      <c r="Z143" s="888">
        <v>0</v>
      </c>
      <c r="AA143" s="887">
        <v>0</v>
      </c>
      <c r="AB143" s="888">
        <v>0</v>
      </c>
      <c r="AC143" s="887">
        <v>0</v>
      </c>
      <c r="AD143" s="888">
        <v>0</v>
      </c>
      <c r="AE143" s="17" t="s">
        <v>313</v>
      </c>
      <c r="AF143" s="17"/>
      <c r="AG143" s="518"/>
      <c r="AI143" s="449"/>
      <c r="AJ143" s="449"/>
      <c r="AK143" s="449"/>
      <c r="AL143" s="449"/>
      <c r="AM143" s="449"/>
      <c r="AN143" s="449"/>
      <c r="AO143" s="449"/>
      <c r="AP143" s="449"/>
      <c r="AQ143" s="449"/>
      <c r="AR143" s="449"/>
      <c r="AS143" s="449"/>
      <c r="AT143" s="449"/>
      <c r="AU143" s="449"/>
      <c r="AV143" s="449"/>
      <c r="AW143" s="449"/>
      <c r="AX143" s="449"/>
      <c r="AY143" s="449"/>
      <c r="AZ143" s="449"/>
      <c r="BA143" s="449"/>
      <c r="BB143" s="449"/>
      <c r="BC143" s="449"/>
      <c r="BD143" s="449"/>
      <c r="BE143" s="449"/>
      <c r="BF143" s="449"/>
      <c r="BG143" s="449"/>
      <c r="BH143" s="449"/>
      <c r="BI143" s="449"/>
      <c r="BJ143" s="449"/>
      <c r="BK143" s="449"/>
      <c r="BL143" s="449"/>
      <c r="BM143" s="449"/>
      <c r="BN143" s="449"/>
      <c r="BO143" s="449"/>
      <c r="BP143" s="449"/>
      <c r="BQ143" s="449"/>
      <c r="BR143" s="449"/>
      <c r="BS143" s="449"/>
      <c r="BT143" s="449"/>
      <c r="BU143" s="449"/>
      <c r="BV143" s="449"/>
      <c r="BW143" s="449"/>
      <c r="BX143" s="449"/>
      <c r="BY143" s="449"/>
      <c r="BZ143" s="449"/>
      <c r="CA143" s="449"/>
      <c r="CB143" s="449"/>
      <c r="CC143" s="449"/>
      <c r="CD143" s="449"/>
      <c r="CE143" s="449"/>
      <c r="CF143" s="449"/>
      <c r="CG143" s="449"/>
      <c r="CH143" s="449"/>
      <c r="CI143" s="449"/>
      <c r="CJ143" s="449"/>
      <c r="CK143" s="449"/>
      <c r="CL143" s="449"/>
      <c r="CM143" s="449"/>
      <c r="CN143" s="449"/>
      <c r="CO143" s="449"/>
      <c r="CP143" s="449"/>
      <c r="CQ143" s="449"/>
      <c r="CR143" s="449"/>
      <c r="CS143" s="449"/>
      <c r="CT143" s="449"/>
      <c r="CU143" s="449"/>
      <c r="CV143" s="449"/>
    </row>
    <row r="144" spans="1:100" s="448" customFormat="1" ht="12" customHeight="1">
      <c r="A144" s="432"/>
      <c r="B144" s="517"/>
      <c r="C144" s="45"/>
      <c r="D144" s="478" t="s">
        <v>165</v>
      </c>
      <c r="E144" s="45"/>
      <c r="F144" s="45"/>
      <c r="G144" s="45"/>
      <c r="H144" s="45"/>
      <c r="I144" s="889">
        <v>200</v>
      </c>
      <c r="J144" s="890">
        <v>0</v>
      </c>
      <c r="K144" s="891">
        <v>200</v>
      </c>
      <c r="L144" s="888">
        <v>0</v>
      </c>
      <c r="M144" s="887">
        <v>0</v>
      </c>
      <c r="N144" s="888">
        <v>0</v>
      </c>
      <c r="O144" s="887">
        <v>0</v>
      </c>
      <c r="P144" s="888">
        <v>0</v>
      </c>
      <c r="Q144" s="887">
        <v>0</v>
      </c>
      <c r="R144" s="888">
        <v>0</v>
      </c>
      <c r="S144" s="887">
        <v>0</v>
      </c>
      <c r="T144" s="888">
        <v>0</v>
      </c>
      <c r="U144" s="887">
        <v>0</v>
      </c>
      <c r="V144" s="888">
        <v>0</v>
      </c>
      <c r="W144" s="887">
        <v>0</v>
      </c>
      <c r="X144" s="888">
        <v>0</v>
      </c>
      <c r="Y144" s="887">
        <v>0</v>
      </c>
      <c r="Z144" s="888">
        <v>0</v>
      </c>
      <c r="AA144" s="887">
        <v>0</v>
      </c>
      <c r="AB144" s="888">
        <v>0</v>
      </c>
      <c r="AC144" s="887">
        <v>0</v>
      </c>
      <c r="AD144" s="888">
        <v>0</v>
      </c>
      <c r="AE144" s="17" t="s">
        <v>313</v>
      </c>
      <c r="AF144" s="17"/>
      <c r="AG144" s="518"/>
      <c r="AI144" s="449"/>
      <c r="AJ144" s="449"/>
      <c r="AK144" s="449"/>
      <c r="AL144" s="449"/>
      <c r="AM144" s="449"/>
      <c r="AN144" s="449"/>
      <c r="AO144" s="449"/>
      <c r="AP144" s="449"/>
      <c r="AQ144" s="449"/>
      <c r="AR144" s="449"/>
      <c r="AS144" s="449"/>
      <c r="AT144" s="449"/>
      <c r="AU144" s="449"/>
      <c r="AV144" s="449"/>
      <c r="AW144" s="449"/>
      <c r="AX144" s="449"/>
      <c r="AY144" s="449"/>
      <c r="AZ144" s="449"/>
      <c r="BA144" s="449"/>
      <c r="BB144" s="449"/>
      <c r="BC144" s="449"/>
      <c r="BD144" s="449"/>
      <c r="BE144" s="449"/>
      <c r="BF144" s="449"/>
      <c r="BG144" s="449"/>
      <c r="BH144" s="449"/>
      <c r="BI144" s="449"/>
      <c r="BJ144" s="449"/>
      <c r="BK144" s="449"/>
      <c r="BL144" s="449"/>
      <c r="BM144" s="449"/>
      <c r="BN144" s="449"/>
      <c r="BO144" s="449"/>
      <c r="BP144" s="449"/>
      <c r="BQ144" s="449"/>
      <c r="BR144" s="449"/>
      <c r="BS144" s="449"/>
      <c r="BT144" s="449"/>
      <c r="BU144" s="449"/>
      <c r="BV144" s="449"/>
      <c r="BW144" s="449"/>
      <c r="BX144" s="449"/>
      <c r="BY144" s="449"/>
      <c r="BZ144" s="449"/>
      <c r="CA144" s="449"/>
      <c r="CB144" s="449"/>
      <c r="CC144" s="449"/>
      <c r="CD144" s="449"/>
      <c r="CE144" s="449"/>
      <c r="CF144" s="449"/>
      <c r="CG144" s="449"/>
      <c r="CH144" s="449"/>
      <c r="CI144" s="449"/>
      <c r="CJ144" s="449"/>
      <c r="CK144" s="449"/>
      <c r="CL144" s="449"/>
      <c r="CM144" s="449"/>
      <c r="CN144" s="449"/>
      <c r="CO144" s="449"/>
      <c r="CP144" s="449"/>
      <c r="CQ144" s="449"/>
      <c r="CR144" s="449"/>
      <c r="CS144" s="449"/>
      <c r="CT144" s="449"/>
      <c r="CU144" s="449"/>
      <c r="CV144" s="449"/>
    </row>
    <row r="145" spans="1:100" s="448" customFormat="1" ht="12" customHeight="1">
      <c r="A145" s="432"/>
      <c r="B145" s="517"/>
      <c r="C145" s="45"/>
      <c r="D145" s="478" t="s">
        <v>166</v>
      </c>
      <c r="E145" s="45"/>
      <c r="F145" s="45"/>
      <c r="G145" s="45"/>
      <c r="H145" s="45"/>
      <c r="I145" s="889"/>
      <c r="J145" s="890"/>
      <c r="K145" s="891">
        <v>38.4</v>
      </c>
      <c r="L145" s="888">
        <v>0</v>
      </c>
      <c r="M145" s="887">
        <v>0</v>
      </c>
      <c r="N145" s="888">
        <v>0</v>
      </c>
      <c r="O145" s="887">
        <v>0</v>
      </c>
      <c r="P145" s="888">
        <v>0</v>
      </c>
      <c r="Q145" s="887">
        <v>0</v>
      </c>
      <c r="R145" s="888">
        <v>0</v>
      </c>
      <c r="S145" s="887">
        <v>0</v>
      </c>
      <c r="T145" s="888">
        <v>0</v>
      </c>
      <c r="U145" s="887">
        <v>0</v>
      </c>
      <c r="V145" s="888">
        <v>0</v>
      </c>
      <c r="W145" s="887">
        <v>0</v>
      </c>
      <c r="X145" s="888">
        <v>0</v>
      </c>
      <c r="Y145" s="887">
        <v>0</v>
      </c>
      <c r="Z145" s="888">
        <v>0</v>
      </c>
      <c r="AA145" s="887">
        <v>0</v>
      </c>
      <c r="AB145" s="888">
        <v>0</v>
      </c>
      <c r="AC145" s="887">
        <v>0</v>
      </c>
      <c r="AD145" s="888">
        <v>0</v>
      </c>
      <c r="AE145" s="17" t="s">
        <v>314</v>
      </c>
      <c r="AF145" s="17"/>
      <c r="AG145" s="518"/>
      <c r="AI145" s="449"/>
      <c r="AJ145" s="449"/>
      <c r="AK145" s="449"/>
      <c r="AL145" s="449"/>
      <c r="AM145" s="449"/>
      <c r="AN145" s="449"/>
      <c r="AO145" s="449"/>
      <c r="AP145" s="449"/>
      <c r="AQ145" s="449"/>
      <c r="AR145" s="449"/>
      <c r="AS145" s="449"/>
      <c r="AT145" s="449"/>
      <c r="AU145" s="449"/>
      <c r="AV145" s="449"/>
      <c r="AW145" s="449"/>
      <c r="AX145" s="449"/>
      <c r="AY145" s="449"/>
      <c r="AZ145" s="449"/>
      <c r="BA145" s="449"/>
      <c r="BB145" s="449"/>
      <c r="BC145" s="449"/>
      <c r="BD145" s="449"/>
      <c r="BE145" s="449"/>
      <c r="BF145" s="449"/>
      <c r="BG145" s="449"/>
      <c r="BH145" s="449"/>
      <c r="BI145" s="449"/>
      <c r="BJ145" s="449"/>
      <c r="BK145" s="449"/>
      <c r="BL145" s="449"/>
      <c r="BM145" s="449"/>
      <c r="BN145" s="449"/>
      <c r="BO145" s="449"/>
      <c r="BP145" s="449"/>
      <c r="BQ145" s="449"/>
      <c r="BR145" s="449"/>
      <c r="BS145" s="449"/>
      <c r="BT145" s="449"/>
      <c r="BU145" s="449"/>
      <c r="BV145" s="449"/>
      <c r="BW145" s="449"/>
      <c r="BX145" s="449"/>
      <c r="BY145" s="449"/>
      <c r="BZ145" s="449"/>
      <c r="CA145" s="449"/>
      <c r="CB145" s="449"/>
      <c r="CC145" s="449"/>
      <c r="CD145" s="449"/>
      <c r="CE145" s="449"/>
      <c r="CF145" s="449"/>
      <c r="CG145" s="449"/>
      <c r="CH145" s="449"/>
      <c r="CI145" s="449"/>
      <c r="CJ145" s="449"/>
      <c r="CK145" s="449"/>
      <c r="CL145" s="449"/>
      <c r="CM145" s="449"/>
      <c r="CN145" s="449"/>
      <c r="CO145" s="449"/>
      <c r="CP145" s="449"/>
      <c r="CQ145" s="449"/>
      <c r="CR145" s="449"/>
      <c r="CS145" s="449"/>
      <c r="CT145" s="449"/>
      <c r="CU145" s="449"/>
      <c r="CV145" s="449"/>
    </row>
    <row r="146" spans="1:100" s="448" customFormat="1" ht="12" customHeight="1">
      <c r="A146" s="432"/>
      <c r="B146" s="517"/>
      <c r="C146" s="45"/>
      <c r="D146" s="478" t="s">
        <v>167</v>
      </c>
      <c r="E146" s="45"/>
      <c r="F146" s="45"/>
      <c r="G146" s="45"/>
      <c r="H146" s="17"/>
      <c r="I146" s="889">
        <v>32.64</v>
      </c>
      <c r="J146" s="890">
        <v>0</v>
      </c>
      <c r="K146" s="891">
        <v>32.64</v>
      </c>
      <c r="L146" s="888">
        <v>0</v>
      </c>
      <c r="M146" s="887">
        <v>0</v>
      </c>
      <c r="N146" s="888">
        <v>0</v>
      </c>
      <c r="O146" s="887">
        <v>0</v>
      </c>
      <c r="P146" s="888">
        <v>0</v>
      </c>
      <c r="Q146" s="887">
        <v>0</v>
      </c>
      <c r="R146" s="888">
        <v>0</v>
      </c>
      <c r="S146" s="887">
        <v>0</v>
      </c>
      <c r="T146" s="888">
        <v>0</v>
      </c>
      <c r="U146" s="887">
        <v>0</v>
      </c>
      <c r="V146" s="888">
        <v>0</v>
      </c>
      <c r="W146" s="887">
        <v>0</v>
      </c>
      <c r="X146" s="888">
        <v>0</v>
      </c>
      <c r="Y146" s="887">
        <v>0</v>
      </c>
      <c r="Z146" s="888">
        <v>0</v>
      </c>
      <c r="AA146" s="887">
        <v>0</v>
      </c>
      <c r="AB146" s="888">
        <v>0</v>
      </c>
      <c r="AC146" s="887">
        <v>0</v>
      </c>
      <c r="AD146" s="888">
        <v>0</v>
      </c>
      <c r="AE146" s="17" t="s">
        <v>314</v>
      </c>
      <c r="AF146" s="17"/>
      <c r="AG146" s="518"/>
      <c r="AI146" s="449"/>
      <c r="AJ146" s="449"/>
      <c r="AK146" s="449"/>
      <c r="AL146" s="449"/>
      <c r="AM146" s="449"/>
      <c r="AN146" s="449"/>
      <c r="AO146" s="449"/>
      <c r="AP146" s="449"/>
      <c r="AQ146" s="449"/>
      <c r="AR146" s="449"/>
      <c r="AS146" s="449"/>
      <c r="AT146" s="449"/>
      <c r="AU146" s="449"/>
      <c r="AV146" s="449"/>
      <c r="AW146" s="449"/>
      <c r="AX146" s="449"/>
      <c r="AY146" s="449"/>
      <c r="AZ146" s="449"/>
      <c r="BA146" s="449"/>
      <c r="BB146" s="449"/>
      <c r="BC146" s="449"/>
      <c r="BD146" s="449"/>
      <c r="BE146" s="449"/>
      <c r="BF146" s="449"/>
      <c r="BG146" s="449"/>
      <c r="BH146" s="449"/>
      <c r="BI146" s="449"/>
      <c r="BJ146" s="449"/>
      <c r="BK146" s="449"/>
      <c r="BL146" s="449"/>
      <c r="BM146" s="449"/>
      <c r="BN146" s="449"/>
      <c r="BO146" s="449"/>
      <c r="BP146" s="449"/>
      <c r="BQ146" s="449"/>
      <c r="BR146" s="449"/>
      <c r="BS146" s="449"/>
      <c r="BT146" s="449"/>
      <c r="BU146" s="449"/>
      <c r="BV146" s="449"/>
      <c r="BW146" s="449"/>
      <c r="BX146" s="449"/>
      <c r="BY146" s="449"/>
      <c r="BZ146" s="449"/>
      <c r="CA146" s="449"/>
      <c r="CB146" s="449"/>
      <c r="CC146" s="449"/>
      <c r="CD146" s="449"/>
      <c r="CE146" s="449"/>
      <c r="CF146" s="449"/>
      <c r="CG146" s="449"/>
      <c r="CH146" s="449"/>
      <c r="CI146" s="449"/>
      <c r="CJ146" s="449"/>
      <c r="CK146" s="449"/>
      <c r="CL146" s="449"/>
      <c r="CM146" s="449"/>
      <c r="CN146" s="449"/>
      <c r="CO146" s="449"/>
      <c r="CP146" s="449"/>
      <c r="CQ146" s="449"/>
      <c r="CR146" s="449"/>
      <c r="CS146" s="449"/>
      <c r="CT146" s="449"/>
      <c r="CU146" s="449"/>
      <c r="CV146" s="449"/>
    </row>
    <row r="147" spans="1:100" s="448" customFormat="1" ht="6.75" customHeight="1">
      <c r="A147" s="432"/>
      <c r="B147" s="5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518"/>
      <c r="AI147" s="449"/>
      <c r="AJ147" s="449"/>
      <c r="AK147" s="449"/>
      <c r="AL147" s="449"/>
      <c r="AM147" s="449"/>
      <c r="AN147" s="449"/>
      <c r="AO147" s="449"/>
      <c r="AP147" s="449"/>
      <c r="AQ147" s="449"/>
      <c r="AR147" s="449"/>
      <c r="AS147" s="449"/>
      <c r="AT147" s="449"/>
      <c r="AU147" s="449"/>
      <c r="AV147" s="449"/>
      <c r="AW147" s="449"/>
      <c r="AX147" s="449"/>
      <c r="AY147" s="449"/>
      <c r="AZ147" s="449"/>
      <c r="BA147" s="449"/>
      <c r="BB147" s="449"/>
      <c r="BC147" s="449"/>
      <c r="BD147" s="449"/>
      <c r="BE147" s="449"/>
      <c r="BF147" s="449"/>
      <c r="BG147" s="449"/>
      <c r="BH147" s="449"/>
      <c r="BI147" s="449"/>
      <c r="BJ147" s="449"/>
      <c r="BK147" s="449"/>
      <c r="BL147" s="449"/>
      <c r="BM147" s="449"/>
      <c r="BN147" s="449"/>
      <c r="BO147" s="449"/>
      <c r="BP147" s="449"/>
      <c r="BQ147" s="449"/>
      <c r="BR147" s="449"/>
      <c r="BS147" s="449"/>
      <c r="BT147" s="449"/>
      <c r="BU147" s="449"/>
      <c r="BV147" s="449"/>
      <c r="BW147" s="449"/>
      <c r="BX147" s="449"/>
      <c r="BY147" s="449"/>
      <c r="BZ147" s="449"/>
      <c r="CA147" s="449"/>
      <c r="CB147" s="449"/>
      <c r="CC147" s="449"/>
      <c r="CD147" s="449"/>
      <c r="CE147" s="449"/>
      <c r="CF147" s="449"/>
      <c r="CG147" s="449"/>
      <c r="CH147" s="449"/>
      <c r="CI147" s="449"/>
      <c r="CJ147" s="449"/>
      <c r="CK147" s="449"/>
      <c r="CL147" s="449"/>
      <c r="CM147" s="449"/>
      <c r="CN147" s="449"/>
      <c r="CO147" s="449"/>
      <c r="CP147" s="449"/>
      <c r="CQ147" s="449"/>
      <c r="CR147" s="449"/>
      <c r="CS147" s="449"/>
      <c r="CT147" s="449"/>
      <c r="CU147" s="449"/>
      <c r="CV147" s="449"/>
    </row>
    <row r="148" spans="1:100" s="448" customFormat="1" ht="16.5" customHeight="1">
      <c r="A148" s="432"/>
      <c r="B148" s="517"/>
      <c r="C148" s="476" t="s">
        <v>186</v>
      </c>
      <c r="D148" s="17"/>
      <c r="E148" s="45"/>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477"/>
      <c r="AE148" s="17"/>
      <c r="AF148" s="17"/>
      <c r="AG148" s="518"/>
      <c r="AI148" s="449"/>
      <c r="AJ148" s="449"/>
      <c r="AK148" s="449"/>
      <c r="AL148" s="449"/>
      <c r="AM148" s="449"/>
      <c r="AN148" s="449"/>
      <c r="AO148" s="449"/>
      <c r="AP148" s="449"/>
      <c r="AQ148" s="449"/>
      <c r="AR148" s="449"/>
      <c r="AS148" s="449"/>
      <c r="AT148" s="449"/>
      <c r="AU148" s="449"/>
      <c r="AV148" s="449"/>
      <c r="AW148" s="449"/>
      <c r="AX148" s="449"/>
      <c r="AY148" s="449"/>
      <c r="AZ148" s="449"/>
      <c r="BA148" s="449"/>
      <c r="BB148" s="449"/>
      <c r="BC148" s="449"/>
      <c r="BD148" s="449"/>
      <c r="BE148" s="449"/>
      <c r="BF148" s="449"/>
      <c r="BG148" s="449"/>
      <c r="BH148" s="449"/>
      <c r="BI148" s="449"/>
      <c r="BJ148" s="449"/>
      <c r="BK148" s="449"/>
      <c r="BL148" s="449"/>
      <c r="BM148" s="449"/>
      <c r="BN148" s="449"/>
      <c r="BO148" s="449"/>
      <c r="BP148" s="449"/>
      <c r="BQ148" s="449"/>
      <c r="BR148" s="449"/>
      <c r="BS148" s="449"/>
      <c r="BT148" s="449"/>
      <c r="BU148" s="449"/>
      <c r="BV148" s="449"/>
      <c r="BW148" s="449"/>
      <c r="BX148" s="449"/>
      <c r="BY148" s="449"/>
      <c r="BZ148" s="449"/>
      <c r="CA148" s="449"/>
      <c r="CB148" s="449"/>
      <c r="CC148" s="449"/>
      <c r="CD148" s="449"/>
      <c r="CE148" s="449"/>
      <c r="CF148" s="449"/>
      <c r="CG148" s="449"/>
      <c r="CH148" s="449"/>
      <c r="CI148" s="449"/>
      <c r="CJ148" s="449"/>
      <c r="CK148" s="449"/>
      <c r="CL148" s="449"/>
      <c r="CM148" s="449"/>
      <c r="CN148" s="449"/>
      <c r="CO148" s="449"/>
      <c r="CP148" s="449"/>
      <c r="CQ148" s="449"/>
      <c r="CR148" s="449"/>
      <c r="CS148" s="449"/>
      <c r="CT148" s="449"/>
      <c r="CU148" s="449"/>
      <c r="CV148" s="449"/>
    </row>
    <row r="149" spans="1:100" s="448" customFormat="1" ht="12.75" customHeight="1">
      <c r="A149" s="432"/>
      <c r="B149" s="517"/>
      <c r="C149" s="45"/>
      <c r="D149" s="479" t="s">
        <v>168</v>
      </c>
      <c r="E149" s="45"/>
      <c r="F149" s="45"/>
      <c r="G149" s="45"/>
      <c r="H149" s="45"/>
      <c r="I149" s="45"/>
      <c r="J149" s="45"/>
      <c r="K149" s="17"/>
      <c r="L149" s="17"/>
      <c r="M149" s="17"/>
      <c r="N149" s="17"/>
      <c r="O149" s="17"/>
      <c r="P149" s="17"/>
      <c r="Q149" s="17"/>
      <c r="R149" s="17"/>
      <c r="S149" s="17"/>
      <c r="T149" s="17"/>
      <c r="U149" s="17"/>
      <c r="V149" s="17"/>
      <c r="W149" s="17"/>
      <c r="X149" s="17"/>
      <c r="Y149" s="17"/>
      <c r="Z149" s="17"/>
      <c r="AA149" s="17"/>
      <c r="AB149" s="17"/>
      <c r="AC149" s="17"/>
      <c r="AD149" s="17"/>
      <c r="AE149" s="45"/>
      <c r="AF149" s="17"/>
      <c r="AG149" s="518"/>
      <c r="AI149" s="449"/>
      <c r="AJ149" s="453"/>
      <c r="AK149" s="453"/>
    </row>
    <row r="150" spans="1:100" s="448" customFormat="1" ht="12.75" customHeight="1">
      <c r="A150" s="432"/>
      <c r="B150" s="517"/>
      <c r="C150" s="45"/>
      <c r="D150" s="480" t="s">
        <v>169</v>
      </c>
      <c r="E150" s="45"/>
      <c r="F150" s="45"/>
      <c r="G150" s="45"/>
      <c r="H150" s="45"/>
      <c r="I150" s="45"/>
      <c r="J150" s="45"/>
      <c r="K150" s="17"/>
      <c r="L150" s="17"/>
      <c r="M150" s="17"/>
      <c r="N150" s="17"/>
      <c r="O150" s="17"/>
      <c r="P150" s="17"/>
      <c r="Q150" s="17"/>
      <c r="R150" s="17"/>
      <c r="S150" s="17"/>
      <c r="T150" s="17"/>
      <c r="U150" s="17"/>
      <c r="V150" s="17"/>
      <c r="W150" s="17"/>
      <c r="X150" s="17"/>
      <c r="Y150" s="17"/>
      <c r="Z150" s="17"/>
      <c r="AA150" s="17"/>
      <c r="AB150" s="17"/>
      <c r="AC150" s="17"/>
      <c r="AD150" s="477"/>
      <c r="AE150" s="45"/>
      <c r="AF150" s="17"/>
      <c r="AG150" s="518"/>
      <c r="AI150" s="449"/>
      <c r="AJ150" s="453"/>
      <c r="AK150" s="453"/>
    </row>
    <row r="151" spans="1:100" s="448" customFormat="1" ht="11.25" customHeight="1">
      <c r="A151" s="432"/>
      <c r="B151" s="517"/>
      <c r="C151" s="45"/>
      <c r="D151" s="45"/>
      <c r="E151" s="45" t="s">
        <v>170</v>
      </c>
      <c r="F151" s="45"/>
      <c r="G151" s="45"/>
      <c r="H151" s="45"/>
      <c r="I151" s="45"/>
      <c r="J151" s="45"/>
      <c r="K151" s="885">
        <v>2.8</v>
      </c>
      <c r="L151" s="886"/>
      <c r="M151" s="885">
        <v>0</v>
      </c>
      <c r="N151" s="886"/>
      <c r="O151" s="885">
        <v>0</v>
      </c>
      <c r="P151" s="886"/>
      <c r="Q151" s="885">
        <v>0</v>
      </c>
      <c r="R151" s="886"/>
      <c r="S151" s="885">
        <v>0</v>
      </c>
      <c r="T151" s="886"/>
      <c r="U151" s="885">
        <v>0</v>
      </c>
      <c r="V151" s="886"/>
      <c r="W151" s="885">
        <v>0</v>
      </c>
      <c r="X151" s="886"/>
      <c r="Y151" s="885">
        <v>0</v>
      </c>
      <c r="Z151" s="886"/>
      <c r="AA151" s="885">
        <v>0</v>
      </c>
      <c r="AB151" s="886"/>
      <c r="AC151" s="885">
        <v>0</v>
      </c>
      <c r="AD151" s="886"/>
      <c r="AE151" s="45" t="s">
        <v>171</v>
      </c>
      <c r="AF151" s="17"/>
      <c r="AG151" s="518"/>
      <c r="AI151" s="449"/>
      <c r="AJ151" s="453"/>
      <c r="AK151" s="453"/>
    </row>
    <row r="152" spans="1:100" s="448" customFormat="1" ht="11.25" customHeight="1">
      <c r="A152" s="432"/>
      <c r="B152" s="517"/>
      <c r="C152" s="45"/>
      <c r="D152" s="45"/>
      <c r="E152" s="45" t="s">
        <v>172</v>
      </c>
      <c r="F152" s="45"/>
      <c r="G152" s="45"/>
      <c r="H152" s="45"/>
      <c r="I152" s="45"/>
      <c r="J152" s="45"/>
      <c r="K152" s="885">
        <v>2.14</v>
      </c>
      <c r="L152" s="886"/>
      <c r="M152" s="885">
        <v>0</v>
      </c>
      <c r="N152" s="886"/>
      <c r="O152" s="885">
        <v>0</v>
      </c>
      <c r="P152" s="886"/>
      <c r="Q152" s="885">
        <v>0</v>
      </c>
      <c r="R152" s="886"/>
      <c r="S152" s="885">
        <v>0</v>
      </c>
      <c r="T152" s="886"/>
      <c r="U152" s="885">
        <v>0</v>
      </c>
      <c r="V152" s="886"/>
      <c r="W152" s="885">
        <v>0</v>
      </c>
      <c r="X152" s="886"/>
      <c r="Y152" s="885">
        <v>0</v>
      </c>
      <c r="Z152" s="886"/>
      <c r="AA152" s="885">
        <v>0</v>
      </c>
      <c r="AB152" s="886"/>
      <c r="AC152" s="885">
        <v>0</v>
      </c>
      <c r="AD152" s="886"/>
      <c r="AE152" s="45" t="s">
        <v>171</v>
      </c>
      <c r="AF152" s="17"/>
      <c r="AG152" s="518"/>
      <c r="AI152" s="449"/>
      <c r="AJ152" s="453"/>
      <c r="AK152" s="453"/>
    </row>
    <row r="153" spans="1:100" s="448" customFormat="1" ht="11.25" customHeight="1">
      <c r="A153" s="432"/>
      <c r="B153" s="517"/>
      <c r="C153" s="45"/>
      <c r="D153" s="45"/>
      <c r="E153" s="45" t="s">
        <v>173</v>
      </c>
      <c r="F153" s="45"/>
      <c r="G153" s="45"/>
      <c r="H153" s="45"/>
      <c r="I153" s="45"/>
      <c r="J153" s="45"/>
      <c r="K153" s="885">
        <v>4.9999999999999991</v>
      </c>
      <c r="L153" s="886"/>
      <c r="M153" s="885">
        <v>0</v>
      </c>
      <c r="N153" s="886"/>
      <c r="O153" s="885">
        <v>0</v>
      </c>
      <c r="P153" s="886"/>
      <c r="Q153" s="885">
        <v>0</v>
      </c>
      <c r="R153" s="886"/>
      <c r="S153" s="885">
        <v>0</v>
      </c>
      <c r="T153" s="886"/>
      <c r="U153" s="885">
        <v>0</v>
      </c>
      <c r="V153" s="886"/>
      <c r="W153" s="885">
        <v>0</v>
      </c>
      <c r="X153" s="886"/>
      <c r="Y153" s="885">
        <v>0</v>
      </c>
      <c r="Z153" s="886"/>
      <c r="AA153" s="885">
        <v>0</v>
      </c>
      <c r="AB153" s="886"/>
      <c r="AC153" s="885">
        <v>0</v>
      </c>
      <c r="AD153" s="886"/>
      <c r="AE153" s="45" t="s">
        <v>171</v>
      </c>
      <c r="AF153" s="17"/>
      <c r="AG153" s="518"/>
      <c r="AI153" s="449"/>
      <c r="AJ153" s="453"/>
      <c r="AK153" s="453"/>
    </row>
    <row r="154" spans="1:100" s="448" customFormat="1" ht="11.25" customHeight="1">
      <c r="A154" s="432"/>
      <c r="B154" s="517"/>
      <c r="C154" s="45"/>
      <c r="D154" s="45"/>
      <c r="E154" s="45" t="s">
        <v>174</v>
      </c>
      <c r="F154" s="45"/>
      <c r="G154" s="45"/>
      <c r="H154" s="45"/>
      <c r="I154" s="45"/>
      <c r="J154" s="45"/>
      <c r="K154" s="885">
        <v>2.0642711038961039</v>
      </c>
      <c r="L154" s="886"/>
      <c r="M154" s="885">
        <v>0</v>
      </c>
      <c r="N154" s="886"/>
      <c r="O154" s="885">
        <v>0</v>
      </c>
      <c r="P154" s="886"/>
      <c r="Q154" s="885">
        <v>0</v>
      </c>
      <c r="R154" s="886"/>
      <c r="S154" s="885">
        <v>0</v>
      </c>
      <c r="T154" s="886"/>
      <c r="U154" s="885">
        <v>0</v>
      </c>
      <c r="V154" s="886"/>
      <c r="W154" s="885">
        <v>0</v>
      </c>
      <c r="X154" s="886"/>
      <c r="Y154" s="885">
        <v>0</v>
      </c>
      <c r="Z154" s="886"/>
      <c r="AA154" s="885">
        <v>0</v>
      </c>
      <c r="AB154" s="886"/>
      <c r="AC154" s="885">
        <v>0</v>
      </c>
      <c r="AD154" s="886"/>
      <c r="AE154" s="45" t="s">
        <v>171</v>
      </c>
      <c r="AF154" s="17"/>
      <c r="AG154" s="518"/>
      <c r="AI154" s="449"/>
      <c r="AJ154" s="453"/>
      <c r="AK154" s="453"/>
    </row>
    <row r="155" spans="1:100" s="448" customFormat="1" ht="12.75" customHeight="1">
      <c r="A155" s="432"/>
      <c r="B155" s="517"/>
      <c r="C155" s="45"/>
      <c r="D155" s="479" t="s">
        <v>175</v>
      </c>
      <c r="E155" s="45"/>
      <c r="F155" s="45"/>
      <c r="G155" s="45"/>
      <c r="H155" s="45"/>
      <c r="I155" s="45"/>
      <c r="J155" s="45"/>
      <c r="K155" s="17"/>
      <c r="L155" s="17"/>
      <c r="M155" s="17"/>
      <c r="N155" s="17"/>
      <c r="O155" s="17"/>
      <c r="P155" s="17"/>
      <c r="Q155" s="17"/>
      <c r="R155" s="17"/>
      <c r="S155" s="17"/>
      <c r="T155" s="17"/>
      <c r="U155" s="17"/>
      <c r="V155" s="17"/>
      <c r="W155" s="17"/>
      <c r="X155" s="17"/>
      <c r="Y155" s="17"/>
      <c r="Z155" s="17"/>
      <c r="AA155" s="17"/>
      <c r="AB155" s="17"/>
      <c r="AC155" s="17"/>
      <c r="AD155" s="17"/>
      <c r="AE155" s="45"/>
      <c r="AF155" s="17"/>
      <c r="AG155" s="518"/>
      <c r="AI155" s="449"/>
      <c r="AJ155" s="453"/>
      <c r="AK155" s="453"/>
    </row>
    <row r="156" spans="1:100" s="448" customFormat="1" ht="12.75" customHeight="1">
      <c r="A156" s="432"/>
      <c r="B156" s="517"/>
      <c r="C156" s="45"/>
      <c r="D156" s="475" t="s">
        <v>176</v>
      </c>
      <c r="E156" s="45"/>
      <c r="F156" s="45"/>
      <c r="G156" s="45"/>
      <c r="H156" s="45"/>
      <c r="I156" s="45"/>
      <c r="J156" s="45"/>
      <c r="K156" s="17"/>
      <c r="L156" s="17"/>
      <c r="M156" s="17"/>
      <c r="N156" s="17"/>
      <c r="O156" s="17"/>
      <c r="P156" s="17"/>
      <c r="Q156" s="17"/>
      <c r="R156" s="17"/>
      <c r="S156" s="17"/>
      <c r="T156" s="17"/>
      <c r="U156" s="17"/>
      <c r="V156" s="17"/>
      <c r="W156" s="17"/>
      <c r="X156" s="17"/>
      <c r="Y156" s="17"/>
      <c r="Z156" s="17"/>
      <c r="AA156" s="17"/>
      <c r="AB156" s="17"/>
      <c r="AC156" s="17"/>
      <c r="AD156" s="477"/>
      <c r="AE156" s="45"/>
      <c r="AF156" s="17"/>
      <c r="AG156" s="518"/>
      <c r="AI156" s="449"/>
      <c r="AJ156" s="453"/>
      <c r="AK156" s="453"/>
    </row>
    <row r="157" spans="1:100" s="448" customFormat="1" ht="11.25" customHeight="1">
      <c r="A157" s="432"/>
      <c r="B157" s="517"/>
      <c r="C157" s="45"/>
      <c r="D157" s="45"/>
      <c r="E157" s="45" t="s">
        <v>170</v>
      </c>
      <c r="F157" s="45"/>
      <c r="G157" s="45"/>
      <c r="H157" s="45"/>
      <c r="I157" s="45"/>
      <c r="J157" s="45"/>
      <c r="K157" s="880">
        <v>0.8600000000000001</v>
      </c>
      <c r="L157" s="881"/>
      <c r="M157" s="880">
        <v>0</v>
      </c>
      <c r="N157" s="881"/>
      <c r="O157" s="880">
        <v>0</v>
      </c>
      <c r="P157" s="881"/>
      <c r="Q157" s="880">
        <v>0</v>
      </c>
      <c r="R157" s="881"/>
      <c r="S157" s="880">
        <v>0</v>
      </c>
      <c r="T157" s="881"/>
      <c r="U157" s="880">
        <v>0</v>
      </c>
      <c r="V157" s="881"/>
      <c r="W157" s="880">
        <v>0</v>
      </c>
      <c r="X157" s="881"/>
      <c r="Y157" s="880">
        <v>0</v>
      </c>
      <c r="Z157" s="881"/>
      <c r="AA157" s="880">
        <v>0</v>
      </c>
      <c r="AB157" s="881"/>
      <c r="AC157" s="880">
        <v>0</v>
      </c>
      <c r="AD157" s="881"/>
      <c r="AE157" s="45"/>
      <c r="AF157" s="17"/>
      <c r="AG157" s="518"/>
      <c r="AI157" s="449"/>
      <c r="AJ157" s="453"/>
      <c r="AK157" s="453"/>
    </row>
    <row r="158" spans="1:100" s="448" customFormat="1" ht="11.25" customHeight="1">
      <c r="A158" s="432"/>
      <c r="B158" s="517"/>
      <c r="C158" s="45"/>
      <c r="D158" s="45"/>
      <c r="E158" s="45" t="s">
        <v>172</v>
      </c>
      <c r="F158" s="45"/>
      <c r="G158" s="45"/>
      <c r="H158" s="45"/>
      <c r="I158" s="45"/>
      <c r="J158" s="45"/>
      <c r="K158" s="880">
        <v>0</v>
      </c>
      <c r="L158" s="881"/>
      <c r="M158" s="880">
        <v>0</v>
      </c>
      <c r="N158" s="881"/>
      <c r="O158" s="880">
        <v>0</v>
      </c>
      <c r="P158" s="881"/>
      <c r="Q158" s="880">
        <v>0</v>
      </c>
      <c r="R158" s="881"/>
      <c r="S158" s="880">
        <v>0</v>
      </c>
      <c r="T158" s="881"/>
      <c r="U158" s="880">
        <v>0</v>
      </c>
      <c r="V158" s="881"/>
      <c r="W158" s="880">
        <v>0</v>
      </c>
      <c r="X158" s="881"/>
      <c r="Y158" s="880">
        <v>0</v>
      </c>
      <c r="Z158" s="881"/>
      <c r="AA158" s="880">
        <v>0</v>
      </c>
      <c r="AB158" s="881"/>
      <c r="AC158" s="880">
        <v>0</v>
      </c>
      <c r="AD158" s="881"/>
      <c r="AE158" s="45"/>
      <c r="AF158" s="17"/>
      <c r="AG158" s="518"/>
      <c r="AI158" s="449"/>
      <c r="AJ158" s="453"/>
      <c r="AK158" s="453"/>
    </row>
    <row r="159" spans="1:100" s="448" customFormat="1" ht="11.25" customHeight="1">
      <c r="A159" s="432"/>
      <c r="B159" s="517"/>
      <c r="C159" s="45"/>
      <c r="D159" s="45"/>
      <c r="E159" s="45" t="s">
        <v>173</v>
      </c>
      <c r="F159" s="45"/>
      <c r="G159" s="45"/>
      <c r="H159" s="45"/>
      <c r="I159" s="45"/>
      <c r="J159" s="45"/>
      <c r="K159" s="880">
        <v>0.88</v>
      </c>
      <c r="L159" s="881"/>
      <c r="M159" s="880">
        <v>0</v>
      </c>
      <c r="N159" s="881"/>
      <c r="O159" s="880">
        <v>0</v>
      </c>
      <c r="P159" s="881"/>
      <c r="Q159" s="880">
        <v>0</v>
      </c>
      <c r="R159" s="881"/>
      <c r="S159" s="880">
        <v>0</v>
      </c>
      <c r="T159" s="881"/>
      <c r="U159" s="880">
        <v>0</v>
      </c>
      <c r="V159" s="881"/>
      <c r="W159" s="880">
        <v>0</v>
      </c>
      <c r="X159" s="881"/>
      <c r="Y159" s="880">
        <v>0</v>
      </c>
      <c r="Z159" s="881"/>
      <c r="AA159" s="880">
        <v>0</v>
      </c>
      <c r="AB159" s="881"/>
      <c r="AC159" s="880">
        <v>0</v>
      </c>
      <c r="AD159" s="881"/>
      <c r="AE159" s="45"/>
      <c r="AF159" s="17"/>
      <c r="AG159" s="518"/>
      <c r="AI159" s="449"/>
      <c r="AJ159" s="453"/>
      <c r="AK159" s="453"/>
    </row>
    <row r="160" spans="1:100" s="448" customFormat="1" ht="11.25" customHeight="1">
      <c r="A160" s="432"/>
      <c r="B160" s="517"/>
      <c r="C160" s="45"/>
      <c r="D160" s="493"/>
      <c r="E160" s="493" t="s">
        <v>174</v>
      </c>
      <c r="F160" s="493"/>
      <c r="G160" s="493"/>
      <c r="H160" s="493"/>
      <c r="I160" s="493"/>
      <c r="J160" s="493"/>
      <c r="K160" s="794">
        <v>0</v>
      </c>
      <c r="L160" s="795"/>
      <c r="M160" s="794">
        <v>0</v>
      </c>
      <c r="N160" s="795"/>
      <c r="O160" s="794">
        <v>0</v>
      </c>
      <c r="P160" s="795"/>
      <c r="Q160" s="794">
        <v>0</v>
      </c>
      <c r="R160" s="795"/>
      <c r="S160" s="794">
        <v>0</v>
      </c>
      <c r="T160" s="795"/>
      <c r="U160" s="794">
        <v>0</v>
      </c>
      <c r="V160" s="795"/>
      <c r="W160" s="794">
        <v>0</v>
      </c>
      <c r="X160" s="795"/>
      <c r="Y160" s="794">
        <v>0</v>
      </c>
      <c r="Z160" s="795"/>
      <c r="AA160" s="794">
        <v>0</v>
      </c>
      <c r="AB160" s="795"/>
      <c r="AC160" s="794">
        <v>0</v>
      </c>
      <c r="AD160" s="795"/>
      <c r="AE160" s="45"/>
      <c r="AF160" s="17"/>
      <c r="AG160" s="518"/>
      <c r="AI160" s="449"/>
      <c r="AJ160" s="453"/>
      <c r="AK160" s="453"/>
    </row>
    <row r="161" spans="1:100" s="448" customFormat="1" ht="11.25" customHeight="1">
      <c r="A161" s="432"/>
      <c r="B161" s="517"/>
      <c r="C161" s="45"/>
      <c r="D161" s="45"/>
      <c r="E161" s="481" t="s">
        <v>177</v>
      </c>
      <c r="F161" s="45"/>
      <c r="G161" s="45"/>
      <c r="H161" s="45"/>
      <c r="I161" s="45"/>
      <c r="J161" s="45"/>
      <c r="K161" s="833">
        <v>0.34413304696328684</v>
      </c>
      <c r="L161" s="834"/>
      <c r="M161" s="833">
        <v>0</v>
      </c>
      <c r="N161" s="834"/>
      <c r="O161" s="833">
        <v>0</v>
      </c>
      <c r="P161" s="834"/>
      <c r="Q161" s="833">
        <v>0</v>
      </c>
      <c r="R161" s="834"/>
      <c r="S161" s="833">
        <v>0</v>
      </c>
      <c r="T161" s="834"/>
      <c r="U161" s="833">
        <v>0</v>
      </c>
      <c r="V161" s="834"/>
      <c r="W161" s="833">
        <v>0</v>
      </c>
      <c r="X161" s="834"/>
      <c r="Y161" s="833">
        <v>0</v>
      </c>
      <c r="Z161" s="834"/>
      <c r="AA161" s="833">
        <v>0</v>
      </c>
      <c r="AB161" s="834"/>
      <c r="AC161" s="833">
        <v>0</v>
      </c>
      <c r="AD161" s="834"/>
      <c r="AE161" s="45"/>
      <c r="AF161" s="17"/>
      <c r="AG161" s="518"/>
      <c r="AI161" s="449"/>
      <c r="AJ161" s="453"/>
      <c r="AK161" s="453"/>
    </row>
    <row r="162" spans="1:100" s="448" customFormat="1" ht="12.75" customHeight="1">
      <c r="A162" s="432"/>
      <c r="B162" s="517"/>
      <c r="C162" s="45"/>
      <c r="D162" s="475" t="s">
        <v>178</v>
      </c>
      <c r="E162" s="45"/>
      <c r="F162" s="45"/>
      <c r="G162" s="45"/>
      <c r="H162" s="45"/>
      <c r="I162" s="45"/>
      <c r="J162" s="45"/>
      <c r="K162" s="17"/>
      <c r="L162" s="17"/>
      <c r="M162" s="17"/>
      <c r="N162" s="17"/>
      <c r="O162" s="17"/>
      <c r="P162" s="17"/>
      <c r="Q162" s="17"/>
      <c r="R162" s="17"/>
      <c r="S162" s="17"/>
      <c r="T162" s="17"/>
      <c r="U162" s="17"/>
      <c r="V162" s="17"/>
      <c r="W162" s="17"/>
      <c r="X162" s="17"/>
      <c r="Y162" s="17"/>
      <c r="Z162" s="17"/>
      <c r="AA162" s="17"/>
      <c r="AB162" s="17"/>
      <c r="AC162" s="17"/>
      <c r="AD162" s="477"/>
      <c r="AE162" s="45"/>
      <c r="AF162" s="17"/>
      <c r="AG162" s="518"/>
      <c r="AI162" s="449"/>
      <c r="AJ162" s="453"/>
      <c r="AK162" s="453"/>
    </row>
    <row r="163" spans="1:100" s="448" customFormat="1" ht="11.25" customHeight="1">
      <c r="A163" s="432"/>
      <c r="B163" s="517"/>
      <c r="C163" s="45"/>
      <c r="D163" s="45"/>
      <c r="E163" s="45" t="s">
        <v>170</v>
      </c>
      <c r="F163" s="45"/>
      <c r="G163" s="45"/>
      <c r="H163" s="45"/>
      <c r="I163" s="45"/>
      <c r="J163" s="45"/>
      <c r="K163" s="885">
        <v>1.29</v>
      </c>
      <c r="L163" s="886"/>
      <c r="M163" s="885">
        <v>0</v>
      </c>
      <c r="N163" s="886"/>
      <c r="O163" s="885">
        <v>0</v>
      </c>
      <c r="P163" s="886"/>
      <c r="Q163" s="885">
        <v>0</v>
      </c>
      <c r="R163" s="886"/>
      <c r="S163" s="885">
        <v>0</v>
      </c>
      <c r="T163" s="886"/>
      <c r="U163" s="885">
        <v>0</v>
      </c>
      <c r="V163" s="886"/>
      <c r="W163" s="885">
        <v>0</v>
      </c>
      <c r="X163" s="886"/>
      <c r="Y163" s="885">
        <v>0</v>
      </c>
      <c r="Z163" s="886"/>
      <c r="AA163" s="885">
        <v>0</v>
      </c>
      <c r="AB163" s="886"/>
      <c r="AC163" s="885">
        <v>0</v>
      </c>
      <c r="AD163" s="886"/>
      <c r="AE163" s="45" t="s">
        <v>171</v>
      </c>
      <c r="AF163" s="17"/>
      <c r="AG163" s="518"/>
      <c r="AI163" s="449"/>
      <c r="AJ163" s="453"/>
      <c r="AK163" s="453"/>
    </row>
    <row r="164" spans="1:100" s="448" customFormat="1" ht="11.25" customHeight="1">
      <c r="A164" s="432"/>
      <c r="B164" s="517"/>
      <c r="C164" s="45"/>
      <c r="D164" s="45"/>
      <c r="E164" s="45" t="s">
        <v>172</v>
      </c>
      <c r="F164" s="45"/>
      <c r="G164" s="45"/>
      <c r="H164" s="45"/>
      <c r="I164" s="45"/>
      <c r="J164" s="45"/>
      <c r="K164" s="885">
        <v>0</v>
      </c>
      <c r="L164" s="886"/>
      <c r="M164" s="885">
        <v>0</v>
      </c>
      <c r="N164" s="886"/>
      <c r="O164" s="885">
        <v>0</v>
      </c>
      <c r="P164" s="886"/>
      <c r="Q164" s="885">
        <v>0</v>
      </c>
      <c r="R164" s="886"/>
      <c r="S164" s="885">
        <v>0</v>
      </c>
      <c r="T164" s="886"/>
      <c r="U164" s="885">
        <v>0</v>
      </c>
      <c r="V164" s="886"/>
      <c r="W164" s="885">
        <v>0</v>
      </c>
      <c r="X164" s="886"/>
      <c r="Y164" s="885">
        <v>0</v>
      </c>
      <c r="Z164" s="886"/>
      <c r="AA164" s="885">
        <v>0</v>
      </c>
      <c r="AB164" s="886"/>
      <c r="AC164" s="885">
        <v>0</v>
      </c>
      <c r="AD164" s="886"/>
      <c r="AE164" s="45" t="s">
        <v>171</v>
      </c>
      <c r="AF164" s="17"/>
      <c r="AG164" s="518"/>
      <c r="AI164" s="449"/>
      <c r="AJ164" s="453"/>
      <c r="AK164" s="453"/>
    </row>
    <row r="165" spans="1:100" s="448" customFormat="1" ht="11.25" customHeight="1">
      <c r="A165" s="432"/>
      <c r="B165" s="517"/>
      <c r="C165" s="45"/>
      <c r="D165" s="45"/>
      <c r="E165" s="45" t="s">
        <v>173</v>
      </c>
      <c r="F165" s="45"/>
      <c r="G165" s="45"/>
      <c r="H165" s="45"/>
      <c r="I165" s="45"/>
      <c r="J165" s="45"/>
      <c r="K165" s="885">
        <v>2.63</v>
      </c>
      <c r="L165" s="886"/>
      <c r="M165" s="885">
        <v>0</v>
      </c>
      <c r="N165" s="886"/>
      <c r="O165" s="885">
        <v>0</v>
      </c>
      <c r="P165" s="886"/>
      <c r="Q165" s="885">
        <v>0</v>
      </c>
      <c r="R165" s="886"/>
      <c r="S165" s="885">
        <v>0</v>
      </c>
      <c r="T165" s="886"/>
      <c r="U165" s="885">
        <v>0</v>
      </c>
      <c r="V165" s="886"/>
      <c r="W165" s="885">
        <v>0</v>
      </c>
      <c r="X165" s="886"/>
      <c r="Y165" s="885">
        <v>0</v>
      </c>
      <c r="Z165" s="886"/>
      <c r="AA165" s="885">
        <v>0</v>
      </c>
      <c r="AB165" s="886"/>
      <c r="AC165" s="885">
        <v>0</v>
      </c>
      <c r="AD165" s="886"/>
      <c r="AE165" s="45" t="s">
        <v>171</v>
      </c>
      <c r="AF165" s="17"/>
      <c r="AG165" s="518"/>
      <c r="AI165" s="449"/>
      <c r="AJ165" s="453"/>
      <c r="AK165" s="453"/>
    </row>
    <row r="166" spans="1:100" s="448" customFormat="1" ht="11.25" customHeight="1">
      <c r="A166" s="432"/>
      <c r="B166" s="517"/>
      <c r="C166" s="45"/>
      <c r="D166" s="45"/>
      <c r="E166" s="45" t="s">
        <v>174</v>
      </c>
      <c r="F166" s="45"/>
      <c r="G166" s="45"/>
      <c r="H166" s="45"/>
      <c r="I166" s="45"/>
      <c r="J166" s="45"/>
      <c r="K166" s="885">
        <v>0</v>
      </c>
      <c r="L166" s="886"/>
      <c r="M166" s="885">
        <v>0</v>
      </c>
      <c r="N166" s="886"/>
      <c r="O166" s="885">
        <v>0</v>
      </c>
      <c r="P166" s="886"/>
      <c r="Q166" s="885">
        <v>0</v>
      </c>
      <c r="R166" s="886"/>
      <c r="S166" s="885">
        <v>0</v>
      </c>
      <c r="T166" s="886"/>
      <c r="U166" s="885">
        <v>0</v>
      </c>
      <c r="V166" s="886"/>
      <c r="W166" s="885">
        <v>0</v>
      </c>
      <c r="X166" s="886"/>
      <c r="Y166" s="885">
        <v>0</v>
      </c>
      <c r="Z166" s="886"/>
      <c r="AA166" s="885">
        <v>0</v>
      </c>
      <c r="AB166" s="886"/>
      <c r="AC166" s="885">
        <v>0</v>
      </c>
      <c r="AD166" s="886"/>
      <c r="AE166" s="45" t="s">
        <v>171</v>
      </c>
      <c r="AF166" s="17"/>
      <c r="AG166" s="518"/>
      <c r="AI166" s="449"/>
      <c r="AJ166" s="453"/>
      <c r="AK166" s="453"/>
    </row>
    <row r="167" spans="1:100" s="448" customFormat="1" ht="6.75" customHeight="1" collapsed="1">
      <c r="A167" s="432"/>
      <c r="B167" s="517"/>
      <c r="C167" s="45"/>
      <c r="D167" s="45"/>
      <c r="E167" s="45"/>
      <c r="F167" s="45"/>
      <c r="G167" s="45"/>
      <c r="H167" s="45"/>
      <c r="I167" s="45"/>
      <c r="J167" s="45"/>
      <c r="K167" s="17"/>
      <c r="L167" s="17"/>
      <c r="M167" s="17"/>
      <c r="N167" s="17"/>
      <c r="O167" s="17"/>
      <c r="P167" s="17"/>
      <c r="Q167" s="17"/>
      <c r="R167" s="17"/>
      <c r="S167" s="17"/>
      <c r="T167" s="17"/>
      <c r="U167" s="17"/>
      <c r="V167" s="17"/>
      <c r="W167" s="17"/>
      <c r="X167" s="17"/>
      <c r="Y167" s="17"/>
      <c r="Z167" s="17"/>
      <c r="AA167" s="17"/>
      <c r="AB167" s="17"/>
      <c r="AC167" s="17"/>
      <c r="AD167" s="17"/>
      <c r="AE167" s="45"/>
      <c r="AF167" s="17"/>
      <c r="AG167" s="518"/>
      <c r="AI167" s="449"/>
      <c r="AJ167" s="453"/>
      <c r="AK167" s="453"/>
    </row>
    <row r="168" spans="1:100" s="448" customFormat="1" ht="16.5" customHeight="1">
      <c r="A168" s="432"/>
      <c r="B168" s="517"/>
      <c r="C168" s="476" t="s">
        <v>187</v>
      </c>
      <c r="D168" s="17"/>
      <c r="E168" s="45"/>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477"/>
      <c r="AE168" s="17"/>
      <c r="AF168" s="17"/>
      <c r="AG168" s="518"/>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row>
    <row r="169" spans="1:100" s="448" customFormat="1" ht="5.25" customHeight="1">
      <c r="A169" s="432"/>
      <c r="B169" s="5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518"/>
      <c r="AI169" s="449"/>
      <c r="AJ169" s="449"/>
      <c r="AK169" s="449"/>
      <c r="AL169" s="449"/>
      <c r="AM169" s="449"/>
      <c r="AN169" s="449"/>
      <c r="AO169" s="449"/>
      <c r="AP169" s="449"/>
      <c r="AQ169" s="449"/>
      <c r="AR169" s="449"/>
      <c r="AS169" s="449"/>
      <c r="AT169" s="449"/>
      <c r="AU169" s="449"/>
      <c r="AV169" s="449"/>
      <c r="AW169" s="449"/>
      <c r="AX169" s="449"/>
      <c r="AY169" s="449"/>
      <c r="AZ169" s="449"/>
      <c r="BA169" s="449"/>
      <c r="BB169" s="449"/>
      <c r="BC169" s="449"/>
      <c r="BD169" s="449"/>
      <c r="BE169" s="449"/>
      <c r="BF169" s="449"/>
      <c r="BG169" s="449"/>
      <c r="BH169" s="449"/>
      <c r="BI169" s="449"/>
      <c r="BJ169" s="449"/>
      <c r="BK169" s="449"/>
      <c r="BL169" s="449"/>
      <c r="BM169" s="449"/>
      <c r="BN169" s="449"/>
      <c r="BO169" s="449"/>
      <c r="BP169" s="449"/>
      <c r="BQ169" s="449"/>
      <c r="BR169" s="449"/>
      <c r="BS169" s="449"/>
      <c r="BT169" s="449"/>
      <c r="BU169" s="449"/>
      <c r="BV169" s="449"/>
      <c r="BW169" s="449"/>
      <c r="BX169" s="449"/>
      <c r="BY169" s="449"/>
      <c r="BZ169" s="449"/>
      <c r="CA169" s="449"/>
      <c r="CB169" s="449"/>
      <c r="CC169" s="449"/>
      <c r="CD169" s="449"/>
      <c r="CE169" s="449"/>
      <c r="CF169" s="449"/>
      <c r="CG169" s="449"/>
      <c r="CH169" s="449"/>
      <c r="CI169" s="449"/>
      <c r="CJ169" s="449"/>
      <c r="CK169" s="449"/>
      <c r="CL169" s="449"/>
      <c r="CM169" s="449"/>
      <c r="CN169" s="449"/>
      <c r="CO169" s="449"/>
      <c r="CP169" s="449"/>
      <c r="CQ169" s="449"/>
      <c r="CR169" s="449"/>
      <c r="CS169" s="449"/>
      <c r="CT169" s="449"/>
      <c r="CU169" s="449"/>
      <c r="CV169" s="449"/>
    </row>
    <row r="170" spans="1:100" s="448" customFormat="1" ht="12.75" customHeight="1">
      <c r="A170" s="432"/>
      <c r="B170" s="517"/>
      <c r="C170" s="45"/>
      <c r="D170" s="482" t="s">
        <v>188</v>
      </c>
      <c r="E170" s="45"/>
      <c r="F170" s="45"/>
      <c r="G170" s="45"/>
      <c r="H170" s="45"/>
      <c r="I170" s="45"/>
      <c r="J170" s="45"/>
      <c r="K170" s="17"/>
      <c r="L170" s="17"/>
      <c r="M170" s="17"/>
      <c r="N170" s="17"/>
      <c r="O170" s="17"/>
      <c r="P170" s="17"/>
      <c r="Q170" s="17"/>
      <c r="R170" s="17"/>
      <c r="S170" s="17"/>
      <c r="T170" s="17"/>
      <c r="U170" s="17"/>
      <c r="V170" s="17"/>
      <c r="W170" s="17"/>
      <c r="X170" s="17"/>
      <c r="Y170" s="17"/>
      <c r="Z170" s="17"/>
      <c r="AA170" s="17"/>
      <c r="AB170" s="17"/>
      <c r="AC170" s="17"/>
      <c r="AD170" s="17"/>
      <c r="AE170" s="45"/>
      <c r="AF170" s="17"/>
      <c r="AG170" s="518"/>
      <c r="AI170" s="449"/>
      <c r="AJ170" s="453"/>
      <c r="AK170" s="453"/>
    </row>
    <row r="171" spans="1:100" s="448" customFormat="1" ht="12" customHeight="1">
      <c r="A171" s="432"/>
      <c r="B171" s="517"/>
      <c r="C171" s="45"/>
      <c r="D171" s="45"/>
      <c r="E171" s="483" t="s">
        <v>189</v>
      </c>
      <c r="F171" s="45"/>
      <c r="G171" s="45"/>
      <c r="H171" s="45"/>
      <c r="I171" s="45"/>
      <c r="J171" s="45"/>
      <c r="K171" s="883">
        <v>0</v>
      </c>
      <c r="L171" s="884">
        <v>0</v>
      </c>
      <c r="M171" s="883">
        <v>0</v>
      </c>
      <c r="N171" s="884">
        <v>0</v>
      </c>
      <c r="O171" s="883">
        <v>0</v>
      </c>
      <c r="P171" s="884">
        <v>0</v>
      </c>
      <c r="Q171" s="883">
        <v>0</v>
      </c>
      <c r="R171" s="884">
        <v>0</v>
      </c>
      <c r="S171" s="883">
        <v>0</v>
      </c>
      <c r="T171" s="884">
        <v>0</v>
      </c>
      <c r="U171" s="883">
        <v>0</v>
      </c>
      <c r="V171" s="884">
        <v>0</v>
      </c>
      <c r="W171" s="883">
        <v>0</v>
      </c>
      <c r="X171" s="884">
        <v>0</v>
      </c>
      <c r="Y171" s="883">
        <v>0</v>
      </c>
      <c r="Z171" s="884">
        <v>0</v>
      </c>
      <c r="AA171" s="883">
        <v>0</v>
      </c>
      <c r="AB171" s="884">
        <v>0</v>
      </c>
      <c r="AC171" s="883">
        <v>0</v>
      </c>
      <c r="AD171" s="884">
        <v>0</v>
      </c>
      <c r="AE171" s="45"/>
      <c r="AF171" s="17"/>
      <c r="AG171" s="518"/>
      <c r="AI171" s="449"/>
      <c r="AJ171" s="449"/>
      <c r="AK171" s="449"/>
      <c r="AL171" s="449"/>
      <c r="AM171" s="449"/>
      <c r="AN171" s="449"/>
      <c r="AO171" s="449"/>
      <c r="AP171" s="449"/>
      <c r="AQ171" s="449"/>
      <c r="AR171" s="449"/>
      <c r="AS171" s="449"/>
      <c r="AT171" s="449"/>
      <c r="AU171" s="449"/>
      <c r="AV171" s="449"/>
      <c r="AW171" s="449"/>
      <c r="AX171" s="449"/>
      <c r="AY171" s="449"/>
      <c r="AZ171" s="449"/>
      <c r="BA171" s="449"/>
      <c r="BB171" s="449"/>
      <c r="BC171" s="449"/>
      <c r="BD171" s="449"/>
      <c r="BE171" s="449"/>
      <c r="BF171" s="449"/>
      <c r="BG171" s="449"/>
      <c r="BH171" s="449"/>
      <c r="BI171" s="449"/>
      <c r="BJ171" s="449"/>
      <c r="BK171" s="449"/>
      <c r="BL171" s="449"/>
      <c r="BM171" s="449"/>
      <c r="BN171" s="449"/>
      <c r="BO171" s="449"/>
      <c r="BP171" s="449"/>
      <c r="BQ171" s="449"/>
      <c r="BR171" s="449"/>
      <c r="BS171" s="449"/>
      <c r="BT171" s="449"/>
      <c r="BU171" s="449"/>
      <c r="BV171" s="449"/>
      <c r="BW171" s="449"/>
      <c r="BX171" s="449"/>
      <c r="BY171" s="449"/>
      <c r="BZ171" s="449"/>
      <c r="CA171" s="449"/>
      <c r="CB171" s="449"/>
      <c r="CC171" s="449"/>
      <c r="CD171" s="449"/>
      <c r="CE171" s="449"/>
      <c r="CF171" s="449"/>
      <c r="CG171" s="449"/>
      <c r="CH171" s="449"/>
      <c r="CI171" s="449"/>
      <c r="CJ171" s="449"/>
      <c r="CK171" s="449"/>
      <c r="CL171" s="449"/>
      <c r="CM171" s="449"/>
      <c r="CN171" s="449"/>
      <c r="CO171" s="449"/>
      <c r="CP171" s="449"/>
      <c r="CQ171" s="449"/>
      <c r="CR171" s="449"/>
      <c r="CS171" s="449"/>
      <c r="CT171" s="449"/>
      <c r="CU171" s="449"/>
      <c r="CV171" s="449"/>
    </row>
    <row r="172" spans="1:100" s="448" customFormat="1" ht="5.25" customHeight="1">
      <c r="A172" s="432"/>
      <c r="B172" s="5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518"/>
      <c r="AI172" s="449"/>
      <c r="AJ172" s="449"/>
      <c r="AK172" s="449"/>
      <c r="AL172" s="449"/>
      <c r="AM172" s="449"/>
      <c r="AN172" s="449"/>
      <c r="AO172" s="449"/>
      <c r="AP172" s="449"/>
      <c r="AQ172" s="449"/>
      <c r="AR172" s="449"/>
      <c r="AS172" s="449"/>
      <c r="AT172" s="449"/>
      <c r="AU172" s="449"/>
      <c r="AV172" s="449"/>
      <c r="AW172" s="449"/>
      <c r="AX172" s="449"/>
      <c r="AY172" s="449"/>
      <c r="AZ172" s="449"/>
      <c r="BA172" s="449"/>
      <c r="BB172" s="449"/>
      <c r="BC172" s="449"/>
      <c r="BD172" s="449"/>
      <c r="BE172" s="449"/>
      <c r="BF172" s="449"/>
      <c r="BG172" s="449"/>
      <c r="BH172" s="449"/>
      <c r="BI172" s="449"/>
      <c r="BJ172" s="449"/>
      <c r="BK172" s="449"/>
      <c r="BL172" s="449"/>
      <c r="BM172" s="449"/>
      <c r="BN172" s="449"/>
      <c r="BO172" s="449"/>
      <c r="BP172" s="449"/>
      <c r="BQ172" s="449"/>
      <c r="BR172" s="449"/>
      <c r="BS172" s="449"/>
      <c r="BT172" s="449"/>
      <c r="BU172" s="449"/>
      <c r="BV172" s="449"/>
      <c r="BW172" s="449"/>
      <c r="BX172" s="449"/>
      <c r="BY172" s="449"/>
      <c r="BZ172" s="449"/>
      <c r="CA172" s="449"/>
      <c r="CB172" s="449"/>
      <c r="CC172" s="449"/>
      <c r="CD172" s="449"/>
      <c r="CE172" s="449"/>
      <c r="CF172" s="449"/>
      <c r="CG172" s="449"/>
      <c r="CH172" s="449"/>
      <c r="CI172" s="449"/>
      <c r="CJ172" s="449"/>
      <c r="CK172" s="449"/>
      <c r="CL172" s="449"/>
      <c r="CM172" s="449"/>
      <c r="CN172" s="449"/>
      <c r="CO172" s="449"/>
      <c r="CP172" s="449"/>
      <c r="CQ172" s="449"/>
      <c r="CR172" s="449"/>
      <c r="CS172" s="449"/>
      <c r="CT172" s="449"/>
      <c r="CU172" s="449"/>
      <c r="CV172" s="449"/>
    </row>
    <row r="173" spans="1:100" s="448" customFormat="1" ht="12.75" customHeight="1">
      <c r="A173" s="432"/>
      <c r="B173" s="517"/>
      <c r="C173" s="45"/>
      <c r="D173" s="482" t="s">
        <v>190</v>
      </c>
      <c r="E173" s="45"/>
      <c r="F173" s="45"/>
      <c r="G173" s="45"/>
      <c r="H173" s="45"/>
      <c r="I173" s="45"/>
      <c r="J173" s="45"/>
      <c r="K173" s="17"/>
      <c r="L173" s="17"/>
      <c r="M173" s="17"/>
      <c r="N173" s="17"/>
      <c r="O173" s="17"/>
      <c r="P173" s="17"/>
      <c r="Q173" s="17"/>
      <c r="R173" s="17"/>
      <c r="S173" s="17"/>
      <c r="T173" s="17"/>
      <c r="U173" s="17"/>
      <c r="V173" s="17"/>
      <c r="W173" s="17"/>
      <c r="X173" s="17"/>
      <c r="Y173" s="17"/>
      <c r="Z173" s="17"/>
      <c r="AA173" s="17"/>
      <c r="AB173" s="17"/>
      <c r="AC173" s="17"/>
      <c r="AD173" s="17"/>
      <c r="AE173" s="45"/>
      <c r="AF173" s="17"/>
      <c r="AG173" s="518"/>
      <c r="AI173" s="449"/>
      <c r="AJ173" s="453"/>
      <c r="AK173" s="453"/>
    </row>
    <row r="174" spans="1:100" s="448" customFormat="1" ht="10.5" customHeight="1">
      <c r="A174" s="432"/>
      <c r="B174" s="517"/>
      <c r="C174" s="476"/>
      <c r="D174" s="17"/>
      <c r="E174" s="483" t="s">
        <v>191</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477"/>
      <c r="AE174" s="17"/>
      <c r="AF174" s="17"/>
      <c r="AG174" s="518"/>
      <c r="AI174" s="449"/>
      <c r="AJ174" s="449"/>
      <c r="AK174" s="449"/>
      <c r="AL174" s="449"/>
      <c r="AM174" s="449"/>
      <c r="AN174" s="449"/>
      <c r="AO174" s="449"/>
      <c r="AP174" s="449"/>
      <c r="AQ174" s="449"/>
      <c r="AR174" s="449"/>
      <c r="AS174" s="449"/>
      <c r="AT174" s="449"/>
      <c r="AU174" s="449"/>
      <c r="AV174" s="449"/>
      <c r="AW174" s="449"/>
      <c r="AX174" s="449"/>
      <c r="AY174" s="449"/>
      <c r="AZ174" s="449"/>
      <c r="BA174" s="449"/>
      <c r="BB174" s="449"/>
      <c r="BC174" s="449"/>
      <c r="BD174" s="449"/>
      <c r="BE174" s="449"/>
      <c r="BF174" s="449"/>
      <c r="BG174" s="449"/>
      <c r="BH174" s="449"/>
      <c r="BI174" s="449"/>
      <c r="BJ174" s="449"/>
      <c r="BK174" s="449"/>
      <c r="BL174" s="449"/>
      <c r="BM174" s="449"/>
      <c r="BN174" s="449"/>
      <c r="BO174" s="449"/>
      <c r="BP174" s="449"/>
      <c r="BQ174" s="449"/>
      <c r="BR174" s="449"/>
      <c r="BS174" s="449"/>
      <c r="BT174" s="449"/>
      <c r="BU174" s="449"/>
      <c r="BV174" s="449"/>
      <c r="BW174" s="449"/>
      <c r="BX174" s="449"/>
      <c r="BY174" s="449"/>
      <c r="BZ174" s="449"/>
      <c r="CA174" s="449"/>
      <c r="CB174" s="449"/>
      <c r="CC174" s="449"/>
      <c r="CD174" s="449"/>
      <c r="CE174" s="449"/>
      <c r="CF174" s="449"/>
      <c r="CG174" s="449"/>
      <c r="CH174" s="449"/>
      <c r="CI174" s="449"/>
      <c r="CJ174" s="449"/>
      <c r="CK174" s="449"/>
      <c r="CL174" s="449"/>
      <c r="CM174" s="449"/>
      <c r="CN174" s="449"/>
      <c r="CO174" s="449"/>
      <c r="CP174" s="449"/>
      <c r="CQ174" s="449"/>
      <c r="CR174" s="449"/>
      <c r="CS174" s="449"/>
      <c r="CT174" s="449"/>
      <c r="CU174" s="449"/>
      <c r="CV174" s="449"/>
    </row>
    <row r="175" spans="1:100" s="448" customFormat="1" ht="11.25" customHeight="1">
      <c r="A175" s="432"/>
      <c r="B175" s="517"/>
      <c r="C175" s="45"/>
      <c r="D175" s="45">
        <v>1</v>
      </c>
      <c r="E175" s="599" t="s">
        <v>161</v>
      </c>
      <c r="F175" s="600"/>
      <c r="G175" s="599" t="s">
        <v>317</v>
      </c>
      <c r="H175" s="600"/>
      <c r="I175" s="600"/>
      <c r="J175" s="601" t="s">
        <v>218</v>
      </c>
      <c r="K175" s="880">
        <v>0.62</v>
      </c>
      <c r="L175" s="881">
        <v>0</v>
      </c>
      <c r="M175" s="880" t="s">
        <v>154</v>
      </c>
      <c r="N175" s="881">
        <v>0</v>
      </c>
      <c r="O175" s="880" t="s">
        <v>154</v>
      </c>
      <c r="P175" s="881">
        <v>0</v>
      </c>
      <c r="Q175" s="880" t="s">
        <v>154</v>
      </c>
      <c r="R175" s="881">
        <v>0</v>
      </c>
      <c r="S175" s="880" t="s">
        <v>154</v>
      </c>
      <c r="T175" s="881">
        <v>0</v>
      </c>
      <c r="U175" s="880" t="s">
        <v>154</v>
      </c>
      <c r="V175" s="881">
        <v>0</v>
      </c>
      <c r="W175" s="880" t="s">
        <v>154</v>
      </c>
      <c r="X175" s="881">
        <v>0</v>
      </c>
      <c r="Y175" s="880" t="s">
        <v>154</v>
      </c>
      <c r="Z175" s="881">
        <v>0</v>
      </c>
      <c r="AA175" s="880" t="s">
        <v>154</v>
      </c>
      <c r="AB175" s="881">
        <v>0</v>
      </c>
      <c r="AC175" s="880" t="s">
        <v>154</v>
      </c>
      <c r="AD175" s="881">
        <v>0</v>
      </c>
      <c r="AE175" s="45"/>
      <c r="AF175" s="17"/>
      <c r="AG175" s="518"/>
      <c r="AI175" s="449"/>
      <c r="AJ175" s="449"/>
      <c r="AK175" s="449"/>
      <c r="AL175" s="449"/>
      <c r="AM175" s="449"/>
      <c r="AN175" s="449"/>
      <c r="AO175" s="449"/>
      <c r="AP175" s="449"/>
      <c r="AQ175" s="449"/>
      <c r="AR175" s="449"/>
      <c r="AS175" s="449"/>
      <c r="AT175" s="449"/>
      <c r="AU175" s="449"/>
      <c r="AV175" s="449"/>
      <c r="AW175" s="449"/>
      <c r="AX175" s="449"/>
      <c r="AY175" s="449"/>
      <c r="AZ175" s="449"/>
      <c r="BA175" s="449"/>
      <c r="BB175" s="449"/>
      <c r="BC175" s="449"/>
      <c r="BD175" s="449"/>
      <c r="BE175" s="449"/>
      <c r="BF175" s="449"/>
      <c r="BG175" s="449"/>
      <c r="BH175" s="449"/>
      <c r="BI175" s="449"/>
      <c r="BJ175" s="449"/>
      <c r="BK175" s="449"/>
      <c r="BL175" s="449"/>
      <c r="BM175" s="449"/>
      <c r="BN175" s="449"/>
      <c r="BO175" s="449"/>
      <c r="BP175" s="449"/>
      <c r="BQ175" s="449"/>
      <c r="BR175" s="449"/>
      <c r="BS175" s="449"/>
      <c r="BT175" s="449"/>
      <c r="BU175" s="449"/>
      <c r="BV175" s="449"/>
      <c r="BW175" s="449"/>
      <c r="BX175" s="449"/>
      <c r="BY175" s="449"/>
      <c r="BZ175" s="449"/>
      <c r="CA175" s="449"/>
      <c r="CB175" s="449"/>
      <c r="CC175" s="449"/>
      <c r="CD175" s="449"/>
      <c r="CE175" s="449"/>
      <c r="CF175" s="449"/>
      <c r="CG175" s="449"/>
      <c r="CH175" s="449"/>
      <c r="CI175" s="449"/>
      <c r="CJ175" s="449"/>
      <c r="CK175" s="449"/>
      <c r="CL175" s="449"/>
      <c r="CM175" s="449"/>
      <c r="CN175" s="449"/>
      <c r="CO175" s="449"/>
      <c r="CP175" s="449"/>
      <c r="CQ175" s="449"/>
      <c r="CR175" s="449"/>
      <c r="CS175" s="449"/>
      <c r="CT175" s="449"/>
      <c r="CU175" s="449"/>
      <c r="CV175" s="449"/>
    </row>
    <row r="176" spans="1:100" s="448" customFormat="1" ht="11.25" customHeight="1">
      <c r="A176" s="432"/>
      <c r="B176" s="517"/>
      <c r="C176" s="45"/>
      <c r="D176" s="45">
        <v>2</v>
      </c>
      <c r="E176" s="599" t="s">
        <v>161</v>
      </c>
      <c r="F176" s="600"/>
      <c r="G176" s="599" t="s">
        <v>324</v>
      </c>
      <c r="H176" s="600"/>
      <c r="I176" s="600"/>
      <c r="J176" s="601" t="s">
        <v>223</v>
      </c>
      <c r="K176" s="880">
        <v>0.2</v>
      </c>
      <c r="L176" s="881">
        <v>0</v>
      </c>
      <c r="M176" s="880" t="s">
        <v>154</v>
      </c>
      <c r="N176" s="881">
        <v>0</v>
      </c>
      <c r="O176" s="880" t="s">
        <v>154</v>
      </c>
      <c r="P176" s="881">
        <v>0</v>
      </c>
      <c r="Q176" s="880" t="s">
        <v>154</v>
      </c>
      <c r="R176" s="881">
        <v>0</v>
      </c>
      <c r="S176" s="880" t="s">
        <v>154</v>
      </c>
      <c r="T176" s="881">
        <v>0</v>
      </c>
      <c r="U176" s="880" t="s">
        <v>154</v>
      </c>
      <c r="V176" s="881">
        <v>0</v>
      </c>
      <c r="W176" s="880" t="s">
        <v>154</v>
      </c>
      <c r="X176" s="881">
        <v>0</v>
      </c>
      <c r="Y176" s="880" t="s">
        <v>154</v>
      </c>
      <c r="Z176" s="881">
        <v>0</v>
      </c>
      <c r="AA176" s="880" t="s">
        <v>154</v>
      </c>
      <c r="AB176" s="881">
        <v>0</v>
      </c>
      <c r="AC176" s="880" t="s">
        <v>154</v>
      </c>
      <c r="AD176" s="881">
        <v>0</v>
      </c>
      <c r="AE176" s="45"/>
      <c r="AF176" s="17"/>
      <c r="AG176" s="518"/>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c r="BD176" s="449"/>
      <c r="BE176" s="449"/>
      <c r="BF176" s="449"/>
      <c r="BG176" s="449"/>
      <c r="BH176" s="449"/>
      <c r="BI176" s="449"/>
      <c r="BJ176" s="449"/>
      <c r="BK176" s="449"/>
      <c r="BL176" s="449"/>
      <c r="BM176" s="449"/>
      <c r="BN176" s="449"/>
      <c r="BO176" s="449"/>
      <c r="BP176" s="449"/>
      <c r="BQ176" s="449"/>
      <c r="BR176" s="449"/>
      <c r="BS176" s="449"/>
      <c r="BT176" s="449"/>
      <c r="BU176" s="449"/>
      <c r="BV176" s="449"/>
      <c r="BW176" s="449"/>
      <c r="BX176" s="449"/>
      <c r="BY176" s="449"/>
      <c r="BZ176" s="449"/>
      <c r="CA176" s="449"/>
      <c r="CB176" s="449"/>
      <c r="CC176" s="449"/>
      <c r="CD176" s="449"/>
      <c r="CE176" s="449"/>
      <c r="CF176" s="449"/>
      <c r="CG176" s="449"/>
      <c r="CH176" s="449"/>
      <c r="CI176" s="449"/>
      <c r="CJ176" s="449"/>
      <c r="CK176" s="449"/>
      <c r="CL176" s="449"/>
      <c r="CM176" s="449"/>
      <c r="CN176" s="449"/>
      <c r="CO176" s="449"/>
      <c r="CP176" s="449"/>
      <c r="CQ176" s="449"/>
      <c r="CR176" s="449"/>
      <c r="CS176" s="449"/>
      <c r="CT176" s="449"/>
      <c r="CU176" s="449"/>
      <c r="CV176" s="449"/>
    </row>
    <row r="177" spans="1:100" s="448" customFormat="1" ht="11.25" customHeight="1">
      <c r="A177" s="432"/>
      <c r="B177" s="517"/>
      <c r="C177" s="45"/>
      <c r="D177" s="45">
        <v>3</v>
      </c>
      <c r="E177" s="599" t="s">
        <v>161</v>
      </c>
      <c r="F177" s="600"/>
      <c r="G177" s="599" t="s">
        <v>325</v>
      </c>
      <c r="H177" s="600"/>
      <c r="I177" s="600"/>
      <c r="J177" s="601" t="s">
        <v>218</v>
      </c>
      <c r="K177" s="880">
        <v>0.1</v>
      </c>
      <c r="L177" s="881">
        <v>0</v>
      </c>
      <c r="M177" s="880" t="s">
        <v>154</v>
      </c>
      <c r="N177" s="881">
        <v>0</v>
      </c>
      <c r="O177" s="880" t="s">
        <v>154</v>
      </c>
      <c r="P177" s="881">
        <v>0</v>
      </c>
      <c r="Q177" s="880" t="s">
        <v>154</v>
      </c>
      <c r="R177" s="881">
        <v>0</v>
      </c>
      <c r="S177" s="880" t="s">
        <v>154</v>
      </c>
      <c r="T177" s="881">
        <v>0</v>
      </c>
      <c r="U177" s="880" t="s">
        <v>154</v>
      </c>
      <c r="V177" s="881">
        <v>0</v>
      </c>
      <c r="W177" s="880" t="s">
        <v>154</v>
      </c>
      <c r="X177" s="881">
        <v>0</v>
      </c>
      <c r="Y177" s="880" t="s">
        <v>154</v>
      </c>
      <c r="Z177" s="881">
        <v>0</v>
      </c>
      <c r="AA177" s="880" t="s">
        <v>154</v>
      </c>
      <c r="AB177" s="881">
        <v>0</v>
      </c>
      <c r="AC177" s="880" t="s">
        <v>154</v>
      </c>
      <c r="AD177" s="881">
        <v>0</v>
      </c>
      <c r="AE177" s="45"/>
      <c r="AF177" s="17"/>
      <c r="AG177" s="518"/>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c r="BD177" s="449"/>
      <c r="BE177" s="449"/>
      <c r="BF177" s="449"/>
      <c r="BG177" s="449"/>
      <c r="BH177" s="449"/>
      <c r="BI177" s="449"/>
      <c r="BJ177" s="449"/>
      <c r="BK177" s="449"/>
      <c r="BL177" s="449"/>
      <c r="BM177" s="449"/>
      <c r="BN177" s="449"/>
      <c r="BO177" s="449"/>
      <c r="BP177" s="449"/>
      <c r="BQ177" s="449"/>
      <c r="BR177" s="449"/>
      <c r="BS177" s="449"/>
      <c r="BT177" s="449"/>
      <c r="BU177" s="449"/>
      <c r="BV177" s="449"/>
      <c r="BW177" s="449"/>
      <c r="BX177" s="449"/>
      <c r="BY177" s="449"/>
      <c r="BZ177" s="449"/>
      <c r="CA177" s="449"/>
      <c r="CB177" s="449"/>
      <c r="CC177" s="449"/>
      <c r="CD177" s="449"/>
      <c r="CE177" s="449"/>
      <c r="CF177" s="449"/>
      <c r="CG177" s="449"/>
      <c r="CH177" s="449"/>
      <c r="CI177" s="449"/>
      <c r="CJ177" s="449"/>
      <c r="CK177" s="449"/>
      <c r="CL177" s="449"/>
      <c r="CM177" s="449"/>
      <c r="CN177" s="449"/>
      <c r="CO177" s="449"/>
      <c r="CP177" s="449"/>
      <c r="CQ177" s="449"/>
      <c r="CR177" s="449"/>
      <c r="CS177" s="449"/>
      <c r="CT177" s="449"/>
      <c r="CU177" s="449"/>
      <c r="CV177" s="449"/>
    </row>
    <row r="178" spans="1:100" s="448" customFormat="1" ht="11.25" customHeight="1">
      <c r="A178" s="432"/>
      <c r="B178" s="517"/>
      <c r="C178" s="45"/>
      <c r="D178" s="45">
        <v>4</v>
      </c>
      <c r="E178" s="599" t="s">
        <v>141</v>
      </c>
      <c r="F178" s="600"/>
      <c r="G178" s="599" t="s">
        <v>317</v>
      </c>
      <c r="H178" s="600"/>
      <c r="I178" s="600"/>
      <c r="J178" s="601" t="s">
        <v>218</v>
      </c>
      <c r="K178" s="880">
        <v>0.04</v>
      </c>
      <c r="L178" s="881">
        <v>0</v>
      </c>
      <c r="M178" s="880" t="s">
        <v>154</v>
      </c>
      <c r="N178" s="881">
        <v>0</v>
      </c>
      <c r="O178" s="880" t="s">
        <v>154</v>
      </c>
      <c r="P178" s="881">
        <v>0</v>
      </c>
      <c r="Q178" s="880" t="s">
        <v>154</v>
      </c>
      <c r="R178" s="881">
        <v>0</v>
      </c>
      <c r="S178" s="880" t="s">
        <v>154</v>
      </c>
      <c r="T178" s="881">
        <v>0</v>
      </c>
      <c r="U178" s="880" t="s">
        <v>154</v>
      </c>
      <c r="V178" s="881">
        <v>0</v>
      </c>
      <c r="W178" s="880" t="s">
        <v>154</v>
      </c>
      <c r="X178" s="881">
        <v>0</v>
      </c>
      <c r="Y178" s="880" t="s">
        <v>154</v>
      </c>
      <c r="Z178" s="881">
        <v>0</v>
      </c>
      <c r="AA178" s="880" t="s">
        <v>154</v>
      </c>
      <c r="AB178" s="881">
        <v>0</v>
      </c>
      <c r="AC178" s="880" t="s">
        <v>154</v>
      </c>
      <c r="AD178" s="881">
        <v>0</v>
      </c>
      <c r="AE178" s="45"/>
      <c r="AF178" s="17"/>
      <c r="AG178" s="518"/>
      <c r="AI178" s="449"/>
      <c r="AJ178" s="449"/>
      <c r="AK178" s="449"/>
      <c r="AL178" s="449"/>
      <c r="AM178" s="449"/>
      <c r="AN178" s="449"/>
      <c r="AO178" s="449"/>
      <c r="AP178" s="449"/>
      <c r="AQ178" s="449"/>
      <c r="AR178" s="449"/>
      <c r="AS178" s="449"/>
      <c r="AT178" s="449"/>
      <c r="AU178" s="449"/>
      <c r="AV178" s="449"/>
      <c r="AW178" s="449"/>
      <c r="AX178" s="449"/>
      <c r="AY178" s="449"/>
      <c r="AZ178" s="449"/>
      <c r="BA178" s="449"/>
      <c r="BB178" s="449"/>
      <c r="BC178" s="449"/>
      <c r="BD178" s="449"/>
      <c r="BE178" s="449"/>
      <c r="BF178" s="449"/>
      <c r="BG178" s="449"/>
      <c r="BH178" s="449"/>
      <c r="BI178" s="449"/>
      <c r="BJ178" s="449"/>
      <c r="BK178" s="449"/>
      <c r="BL178" s="449"/>
      <c r="BM178" s="449"/>
      <c r="BN178" s="449"/>
      <c r="BO178" s="449"/>
      <c r="BP178" s="449"/>
      <c r="BQ178" s="449"/>
      <c r="BR178" s="449"/>
      <c r="BS178" s="449"/>
      <c r="BT178" s="449"/>
      <c r="BU178" s="449"/>
      <c r="BV178" s="449"/>
      <c r="BW178" s="449"/>
      <c r="BX178" s="449"/>
      <c r="BY178" s="449"/>
      <c r="BZ178" s="449"/>
      <c r="CA178" s="449"/>
      <c r="CB178" s="449"/>
      <c r="CC178" s="449"/>
      <c r="CD178" s="449"/>
      <c r="CE178" s="449"/>
      <c r="CF178" s="449"/>
      <c r="CG178" s="449"/>
      <c r="CH178" s="449"/>
      <c r="CI178" s="449"/>
      <c r="CJ178" s="449"/>
      <c r="CK178" s="449"/>
      <c r="CL178" s="449"/>
      <c r="CM178" s="449"/>
      <c r="CN178" s="449"/>
      <c r="CO178" s="449"/>
      <c r="CP178" s="449"/>
      <c r="CQ178" s="449"/>
      <c r="CR178" s="449"/>
      <c r="CS178" s="449"/>
      <c r="CT178" s="449"/>
      <c r="CU178" s="449"/>
      <c r="CV178" s="449"/>
    </row>
    <row r="179" spans="1:100" s="448" customFormat="1" ht="11.25" customHeight="1">
      <c r="A179" s="432"/>
      <c r="B179" s="517"/>
      <c r="C179" s="45"/>
      <c r="D179" s="45">
        <v>5</v>
      </c>
      <c r="E179" s="599" t="s">
        <v>143</v>
      </c>
      <c r="F179" s="600"/>
      <c r="G179" s="599" t="s">
        <v>325</v>
      </c>
      <c r="H179" s="600"/>
      <c r="I179" s="600"/>
      <c r="J179" s="601" t="s">
        <v>218</v>
      </c>
      <c r="K179" s="880">
        <v>0.02</v>
      </c>
      <c r="L179" s="881">
        <v>0</v>
      </c>
      <c r="M179" s="880" t="s">
        <v>154</v>
      </c>
      <c r="N179" s="881">
        <v>0</v>
      </c>
      <c r="O179" s="880" t="s">
        <v>154</v>
      </c>
      <c r="P179" s="881">
        <v>0</v>
      </c>
      <c r="Q179" s="880" t="s">
        <v>154</v>
      </c>
      <c r="R179" s="881">
        <v>0</v>
      </c>
      <c r="S179" s="880" t="s">
        <v>154</v>
      </c>
      <c r="T179" s="881">
        <v>0</v>
      </c>
      <c r="U179" s="880" t="s">
        <v>154</v>
      </c>
      <c r="V179" s="881">
        <v>0</v>
      </c>
      <c r="W179" s="880" t="s">
        <v>154</v>
      </c>
      <c r="X179" s="881">
        <v>0</v>
      </c>
      <c r="Y179" s="880" t="s">
        <v>154</v>
      </c>
      <c r="Z179" s="881">
        <v>0</v>
      </c>
      <c r="AA179" s="880" t="s">
        <v>154</v>
      </c>
      <c r="AB179" s="881">
        <v>0</v>
      </c>
      <c r="AC179" s="880" t="s">
        <v>154</v>
      </c>
      <c r="AD179" s="881">
        <v>0</v>
      </c>
      <c r="AE179" s="45"/>
      <c r="AF179" s="17"/>
      <c r="AG179" s="518"/>
      <c r="AI179" s="449"/>
      <c r="AJ179" s="449"/>
      <c r="AK179" s="449"/>
      <c r="AL179" s="449"/>
      <c r="AM179" s="449"/>
      <c r="AN179" s="449"/>
      <c r="AO179" s="449"/>
      <c r="AP179" s="449"/>
      <c r="AQ179" s="449"/>
      <c r="AR179" s="449"/>
      <c r="AS179" s="449"/>
      <c r="AT179" s="449"/>
      <c r="AU179" s="449"/>
      <c r="AV179" s="449"/>
      <c r="AW179" s="449"/>
      <c r="AX179" s="449"/>
      <c r="AY179" s="449"/>
      <c r="AZ179" s="449"/>
      <c r="BA179" s="449"/>
      <c r="BB179" s="449"/>
      <c r="BC179" s="449"/>
      <c r="BD179" s="449"/>
      <c r="BE179" s="449"/>
      <c r="BF179" s="449"/>
      <c r="BG179" s="449"/>
      <c r="BH179" s="449"/>
      <c r="BI179" s="449"/>
      <c r="BJ179" s="449"/>
      <c r="BK179" s="449"/>
      <c r="BL179" s="449"/>
      <c r="BM179" s="449"/>
      <c r="BN179" s="449"/>
      <c r="BO179" s="449"/>
      <c r="BP179" s="449"/>
      <c r="BQ179" s="449"/>
      <c r="BR179" s="449"/>
      <c r="BS179" s="449"/>
      <c r="BT179" s="449"/>
      <c r="BU179" s="449"/>
      <c r="BV179" s="449"/>
      <c r="BW179" s="449"/>
      <c r="BX179" s="449"/>
      <c r="BY179" s="449"/>
      <c r="BZ179" s="449"/>
      <c r="CA179" s="449"/>
      <c r="CB179" s="449"/>
      <c r="CC179" s="449"/>
      <c r="CD179" s="449"/>
      <c r="CE179" s="449"/>
      <c r="CF179" s="449"/>
      <c r="CG179" s="449"/>
      <c r="CH179" s="449"/>
      <c r="CI179" s="449"/>
      <c r="CJ179" s="449"/>
      <c r="CK179" s="449"/>
      <c r="CL179" s="449"/>
      <c r="CM179" s="449"/>
      <c r="CN179" s="449"/>
      <c r="CO179" s="449"/>
      <c r="CP179" s="449"/>
      <c r="CQ179" s="449"/>
      <c r="CR179" s="449"/>
      <c r="CS179" s="449"/>
      <c r="CT179" s="449"/>
      <c r="CU179" s="449"/>
      <c r="CV179" s="449"/>
    </row>
    <row r="180" spans="1:100" s="448" customFormat="1" ht="11.25" customHeight="1">
      <c r="A180" s="432"/>
      <c r="B180" s="517"/>
      <c r="C180" s="45"/>
      <c r="D180" s="45">
        <v>6</v>
      </c>
      <c r="E180" s="599" t="s">
        <v>162</v>
      </c>
      <c r="F180" s="600"/>
      <c r="G180" s="599" t="s">
        <v>318</v>
      </c>
      <c r="H180" s="600"/>
      <c r="I180" s="600"/>
      <c r="J180" s="601" t="s">
        <v>223</v>
      </c>
      <c r="K180" s="880">
        <v>0.02</v>
      </c>
      <c r="L180" s="881">
        <v>0</v>
      </c>
      <c r="M180" s="880" t="s">
        <v>154</v>
      </c>
      <c r="N180" s="881">
        <v>0</v>
      </c>
      <c r="O180" s="880" t="s">
        <v>154</v>
      </c>
      <c r="P180" s="881">
        <v>0</v>
      </c>
      <c r="Q180" s="880" t="s">
        <v>154</v>
      </c>
      <c r="R180" s="881">
        <v>0</v>
      </c>
      <c r="S180" s="880" t="s">
        <v>154</v>
      </c>
      <c r="T180" s="881">
        <v>0</v>
      </c>
      <c r="U180" s="880" t="s">
        <v>154</v>
      </c>
      <c r="V180" s="881">
        <v>0</v>
      </c>
      <c r="W180" s="880" t="s">
        <v>154</v>
      </c>
      <c r="X180" s="881">
        <v>0</v>
      </c>
      <c r="Y180" s="880" t="s">
        <v>154</v>
      </c>
      <c r="Z180" s="881">
        <v>0</v>
      </c>
      <c r="AA180" s="880" t="s">
        <v>154</v>
      </c>
      <c r="AB180" s="881">
        <v>0</v>
      </c>
      <c r="AC180" s="880" t="s">
        <v>154</v>
      </c>
      <c r="AD180" s="881">
        <v>0</v>
      </c>
      <c r="AE180" s="45"/>
      <c r="AF180" s="17"/>
      <c r="AG180" s="518"/>
      <c r="AI180" s="449"/>
      <c r="AJ180" s="449"/>
      <c r="AK180" s="449"/>
      <c r="AL180" s="449"/>
      <c r="AM180" s="449"/>
      <c r="AN180" s="449"/>
      <c r="AO180" s="449"/>
      <c r="AP180" s="449"/>
      <c r="AQ180" s="449"/>
      <c r="AR180" s="449"/>
      <c r="AS180" s="449"/>
      <c r="AT180" s="449"/>
      <c r="AU180" s="449"/>
      <c r="AV180" s="449"/>
      <c r="AW180" s="449"/>
      <c r="AX180" s="449"/>
      <c r="AY180" s="449"/>
      <c r="AZ180" s="449"/>
      <c r="BA180" s="449"/>
      <c r="BB180" s="449"/>
      <c r="BC180" s="449"/>
      <c r="BD180" s="449"/>
      <c r="BE180" s="449"/>
      <c r="BF180" s="449"/>
      <c r="BG180" s="449"/>
      <c r="BH180" s="449"/>
      <c r="BI180" s="449"/>
      <c r="BJ180" s="449"/>
      <c r="BK180" s="449"/>
      <c r="BL180" s="449"/>
      <c r="BM180" s="449"/>
      <c r="BN180" s="449"/>
      <c r="BO180" s="449"/>
      <c r="BP180" s="449"/>
      <c r="BQ180" s="449"/>
      <c r="BR180" s="449"/>
      <c r="BS180" s="449"/>
      <c r="BT180" s="449"/>
      <c r="BU180" s="449"/>
      <c r="BV180" s="449"/>
      <c r="BW180" s="449"/>
      <c r="BX180" s="449"/>
      <c r="BY180" s="449"/>
      <c r="BZ180" s="449"/>
      <c r="CA180" s="449"/>
      <c r="CB180" s="449"/>
      <c r="CC180" s="449"/>
      <c r="CD180" s="449"/>
      <c r="CE180" s="449"/>
      <c r="CF180" s="449"/>
      <c r="CG180" s="449"/>
      <c r="CH180" s="449"/>
      <c r="CI180" s="449"/>
      <c r="CJ180" s="449"/>
      <c r="CK180" s="449"/>
      <c r="CL180" s="449"/>
      <c r="CM180" s="449"/>
      <c r="CN180" s="449"/>
      <c r="CO180" s="449"/>
      <c r="CP180" s="449"/>
      <c r="CQ180" s="449"/>
      <c r="CR180" s="449"/>
      <c r="CS180" s="449"/>
      <c r="CT180" s="449"/>
      <c r="CU180" s="449"/>
      <c r="CV180" s="449"/>
    </row>
    <row r="181" spans="1:100" s="448" customFormat="1" ht="11.25" customHeight="1">
      <c r="A181" s="432"/>
      <c r="B181" s="517"/>
      <c r="C181" s="45"/>
      <c r="D181" s="45">
        <v>7</v>
      </c>
      <c r="E181" s="599" t="s">
        <v>154</v>
      </c>
      <c r="F181" s="600"/>
      <c r="G181" s="599" t="s">
        <v>154</v>
      </c>
      <c r="H181" s="600"/>
      <c r="I181" s="600"/>
      <c r="J181" s="601" t="s">
        <v>154</v>
      </c>
      <c r="K181" s="880" t="s">
        <v>154</v>
      </c>
      <c r="L181" s="881">
        <v>0</v>
      </c>
      <c r="M181" s="880" t="s">
        <v>154</v>
      </c>
      <c r="N181" s="881">
        <v>0</v>
      </c>
      <c r="O181" s="880" t="s">
        <v>154</v>
      </c>
      <c r="P181" s="881">
        <v>0</v>
      </c>
      <c r="Q181" s="880" t="s">
        <v>154</v>
      </c>
      <c r="R181" s="881">
        <v>0</v>
      </c>
      <c r="S181" s="880" t="s">
        <v>154</v>
      </c>
      <c r="T181" s="881">
        <v>0</v>
      </c>
      <c r="U181" s="880" t="s">
        <v>154</v>
      </c>
      <c r="V181" s="881">
        <v>0</v>
      </c>
      <c r="W181" s="880" t="s">
        <v>154</v>
      </c>
      <c r="X181" s="881">
        <v>0</v>
      </c>
      <c r="Y181" s="880" t="s">
        <v>154</v>
      </c>
      <c r="Z181" s="881">
        <v>0</v>
      </c>
      <c r="AA181" s="880" t="s">
        <v>154</v>
      </c>
      <c r="AB181" s="881">
        <v>0</v>
      </c>
      <c r="AC181" s="880" t="s">
        <v>154</v>
      </c>
      <c r="AD181" s="881">
        <v>0</v>
      </c>
      <c r="AE181" s="45"/>
      <c r="AF181" s="17"/>
      <c r="AG181" s="518"/>
      <c r="AI181" s="449"/>
      <c r="AJ181" s="449"/>
      <c r="AK181" s="449"/>
      <c r="AL181" s="449"/>
      <c r="AM181" s="449"/>
      <c r="AN181" s="449"/>
      <c r="AO181" s="449"/>
      <c r="AP181" s="449"/>
      <c r="AQ181" s="449"/>
      <c r="AR181" s="449"/>
      <c r="AS181" s="449"/>
      <c r="AT181" s="449"/>
      <c r="AU181" s="449"/>
      <c r="AV181" s="449"/>
      <c r="AW181" s="449"/>
      <c r="AX181" s="449"/>
      <c r="AY181" s="449"/>
      <c r="AZ181" s="449"/>
      <c r="BA181" s="449"/>
      <c r="BB181" s="449"/>
      <c r="BC181" s="449"/>
      <c r="BD181" s="449"/>
      <c r="BE181" s="449"/>
      <c r="BF181" s="449"/>
      <c r="BG181" s="449"/>
      <c r="BH181" s="449"/>
      <c r="BI181" s="449"/>
      <c r="BJ181" s="449"/>
      <c r="BK181" s="449"/>
      <c r="BL181" s="449"/>
      <c r="BM181" s="449"/>
      <c r="BN181" s="449"/>
      <c r="BO181" s="449"/>
      <c r="BP181" s="449"/>
      <c r="BQ181" s="449"/>
      <c r="BR181" s="449"/>
      <c r="BS181" s="449"/>
      <c r="BT181" s="449"/>
      <c r="BU181" s="449"/>
      <c r="BV181" s="449"/>
      <c r="BW181" s="449"/>
      <c r="BX181" s="449"/>
      <c r="BY181" s="449"/>
      <c r="BZ181" s="449"/>
      <c r="CA181" s="449"/>
      <c r="CB181" s="449"/>
      <c r="CC181" s="449"/>
      <c r="CD181" s="449"/>
      <c r="CE181" s="449"/>
      <c r="CF181" s="449"/>
      <c r="CG181" s="449"/>
      <c r="CH181" s="449"/>
      <c r="CI181" s="449"/>
      <c r="CJ181" s="449"/>
      <c r="CK181" s="449"/>
      <c r="CL181" s="449"/>
      <c r="CM181" s="449"/>
      <c r="CN181" s="449"/>
      <c r="CO181" s="449"/>
      <c r="CP181" s="449"/>
      <c r="CQ181" s="449"/>
      <c r="CR181" s="449"/>
      <c r="CS181" s="449"/>
      <c r="CT181" s="449"/>
      <c r="CU181" s="449"/>
      <c r="CV181" s="449"/>
    </row>
    <row r="182" spans="1:100" s="448" customFormat="1" ht="11.25" customHeight="1">
      <c r="A182" s="432"/>
      <c r="B182" s="517"/>
      <c r="C182" s="45"/>
      <c r="D182" s="45">
        <v>8</v>
      </c>
      <c r="E182" s="599" t="s">
        <v>154</v>
      </c>
      <c r="F182" s="600"/>
      <c r="G182" s="599" t="s">
        <v>154</v>
      </c>
      <c r="H182" s="600"/>
      <c r="I182" s="600"/>
      <c r="J182" s="601" t="s">
        <v>154</v>
      </c>
      <c r="K182" s="880" t="s">
        <v>154</v>
      </c>
      <c r="L182" s="881">
        <v>0</v>
      </c>
      <c r="M182" s="880" t="s">
        <v>154</v>
      </c>
      <c r="N182" s="881">
        <v>0</v>
      </c>
      <c r="O182" s="880" t="s">
        <v>154</v>
      </c>
      <c r="P182" s="881">
        <v>0</v>
      </c>
      <c r="Q182" s="880" t="s">
        <v>154</v>
      </c>
      <c r="R182" s="881">
        <v>0</v>
      </c>
      <c r="S182" s="880" t="s">
        <v>154</v>
      </c>
      <c r="T182" s="881">
        <v>0</v>
      </c>
      <c r="U182" s="880" t="s">
        <v>154</v>
      </c>
      <c r="V182" s="881">
        <v>0</v>
      </c>
      <c r="W182" s="880" t="s">
        <v>154</v>
      </c>
      <c r="X182" s="881">
        <v>0</v>
      </c>
      <c r="Y182" s="880" t="s">
        <v>154</v>
      </c>
      <c r="Z182" s="881">
        <v>0</v>
      </c>
      <c r="AA182" s="880" t="s">
        <v>154</v>
      </c>
      <c r="AB182" s="881">
        <v>0</v>
      </c>
      <c r="AC182" s="880" t="s">
        <v>154</v>
      </c>
      <c r="AD182" s="881">
        <v>0</v>
      </c>
      <c r="AE182" s="45"/>
      <c r="AF182" s="17"/>
      <c r="AG182" s="518"/>
      <c r="AI182" s="449"/>
      <c r="AJ182" s="449"/>
      <c r="AK182" s="449"/>
      <c r="AL182" s="449"/>
      <c r="AM182" s="449"/>
      <c r="AN182" s="449"/>
      <c r="AO182" s="449"/>
      <c r="AP182" s="449"/>
      <c r="AQ182" s="449"/>
      <c r="AR182" s="449"/>
      <c r="AS182" s="449"/>
      <c r="AT182" s="449"/>
      <c r="AU182" s="449"/>
      <c r="AV182" s="449"/>
      <c r="AW182" s="449"/>
      <c r="AX182" s="449"/>
      <c r="AY182" s="449"/>
      <c r="AZ182" s="449"/>
      <c r="BA182" s="449"/>
      <c r="BB182" s="449"/>
      <c r="BC182" s="449"/>
      <c r="BD182" s="449"/>
      <c r="BE182" s="449"/>
      <c r="BF182" s="449"/>
      <c r="BG182" s="449"/>
      <c r="BH182" s="449"/>
      <c r="BI182" s="449"/>
      <c r="BJ182" s="449"/>
      <c r="BK182" s="449"/>
      <c r="BL182" s="449"/>
      <c r="BM182" s="449"/>
      <c r="BN182" s="449"/>
      <c r="BO182" s="449"/>
      <c r="BP182" s="449"/>
      <c r="BQ182" s="449"/>
      <c r="BR182" s="449"/>
      <c r="BS182" s="449"/>
      <c r="BT182" s="449"/>
      <c r="BU182" s="449"/>
      <c r="BV182" s="449"/>
      <c r="BW182" s="449"/>
      <c r="BX182" s="449"/>
      <c r="BY182" s="449"/>
      <c r="BZ182" s="449"/>
      <c r="CA182" s="449"/>
      <c r="CB182" s="449"/>
      <c r="CC182" s="449"/>
      <c r="CD182" s="449"/>
      <c r="CE182" s="449"/>
      <c r="CF182" s="449"/>
      <c r="CG182" s="449"/>
      <c r="CH182" s="449"/>
      <c r="CI182" s="449"/>
      <c r="CJ182" s="449"/>
      <c r="CK182" s="449"/>
      <c r="CL182" s="449"/>
      <c r="CM182" s="449"/>
      <c r="CN182" s="449"/>
      <c r="CO182" s="449"/>
      <c r="CP182" s="449"/>
      <c r="CQ182" s="449"/>
      <c r="CR182" s="449"/>
      <c r="CS182" s="449"/>
      <c r="CT182" s="449"/>
      <c r="CU182" s="449"/>
      <c r="CV182" s="449"/>
    </row>
    <row r="183" spans="1:100" s="448" customFormat="1" ht="11.25" customHeight="1">
      <c r="A183" s="432"/>
      <c r="B183" s="517"/>
      <c r="C183" s="45"/>
      <c r="D183" s="45">
        <v>9</v>
      </c>
      <c r="E183" s="599" t="s">
        <v>154</v>
      </c>
      <c r="F183" s="600"/>
      <c r="G183" s="599" t="s">
        <v>154</v>
      </c>
      <c r="H183" s="600"/>
      <c r="I183" s="600"/>
      <c r="J183" s="601" t="s">
        <v>154</v>
      </c>
      <c r="K183" s="880" t="s">
        <v>154</v>
      </c>
      <c r="L183" s="881">
        <v>0</v>
      </c>
      <c r="M183" s="880" t="s">
        <v>154</v>
      </c>
      <c r="N183" s="881">
        <v>0</v>
      </c>
      <c r="O183" s="880" t="s">
        <v>154</v>
      </c>
      <c r="P183" s="881">
        <v>0</v>
      </c>
      <c r="Q183" s="880" t="s">
        <v>154</v>
      </c>
      <c r="R183" s="881">
        <v>0</v>
      </c>
      <c r="S183" s="880" t="s">
        <v>154</v>
      </c>
      <c r="T183" s="881">
        <v>0</v>
      </c>
      <c r="U183" s="880" t="s">
        <v>154</v>
      </c>
      <c r="V183" s="881">
        <v>0</v>
      </c>
      <c r="W183" s="880" t="s">
        <v>154</v>
      </c>
      <c r="X183" s="881">
        <v>0</v>
      </c>
      <c r="Y183" s="880" t="s">
        <v>154</v>
      </c>
      <c r="Z183" s="881">
        <v>0</v>
      </c>
      <c r="AA183" s="880" t="s">
        <v>154</v>
      </c>
      <c r="AB183" s="881">
        <v>0</v>
      </c>
      <c r="AC183" s="880" t="s">
        <v>154</v>
      </c>
      <c r="AD183" s="881">
        <v>0</v>
      </c>
      <c r="AE183" s="45"/>
      <c r="AF183" s="17"/>
      <c r="AG183" s="518"/>
      <c r="AI183" s="449"/>
      <c r="AJ183" s="449"/>
      <c r="AK183" s="449"/>
      <c r="AL183" s="449"/>
      <c r="AM183" s="449"/>
      <c r="AN183" s="449"/>
      <c r="AO183" s="449"/>
      <c r="AP183" s="449"/>
      <c r="AQ183" s="449"/>
      <c r="AR183" s="449"/>
      <c r="AS183" s="449"/>
      <c r="AT183" s="449"/>
      <c r="AU183" s="449"/>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49"/>
      <c r="BU183" s="449"/>
      <c r="BV183" s="449"/>
      <c r="BW183" s="449"/>
      <c r="BX183" s="449"/>
      <c r="BY183" s="449"/>
      <c r="BZ183" s="449"/>
      <c r="CA183" s="449"/>
      <c r="CB183" s="449"/>
      <c r="CC183" s="449"/>
      <c r="CD183" s="449"/>
      <c r="CE183" s="449"/>
      <c r="CF183" s="449"/>
      <c r="CG183" s="449"/>
      <c r="CH183" s="449"/>
      <c r="CI183" s="449"/>
      <c r="CJ183" s="449"/>
      <c r="CK183" s="449"/>
      <c r="CL183" s="449"/>
      <c r="CM183" s="449"/>
      <c r="CN183" s="449"/>
      <c r="CO183" s="449"/>
      <c r="CP183" s="449"/>
      <c r="CQ183" s="449"/>
      <c r="CR183" s="449"/>
      <c r="CS183" s="449"/>
      <c r="CT183" s="449"/>
      <c r="CU183" s="449"/>
      <c r="CV183" s="449"/>
    </row>
    <row r="184" spans="1:100" s="448" customFormat="1" ht="11.25" customHeight="1">
      <c r="A184" s="432"/>
      <c r="B184" s="517"/>
      <c r="C184" s="45"/>
      <c r="D184" s="45">
        <v>10</v>
      </c>
      <c r="E184" s="599" t="s">
        <v>154</v>
      </c>
      <c r="F184" s="600"/>
      <c r="G184" s="599" t="s">
        <v>154</v>
      </c>
      <c r="H184" s="600"/>
      <c r="I184" s="600"/>
      <c r="J184" s="601" t="s">
        <v>154</v>
      </c>
      <c r="K184" s="880" t="s">
        <v>154</v>
      </c>
      <c r="L184" s="881">
        <v>0</v>
      </c>
      <c r="M184" s="880" t="s">
        <v>154</v>
      </c>
      <c r="N184" s="881">
        <v>0</v>
      </c>
      <c r="O184" s="880" t="s">
        <v>154</v>
      </c>
      <c r="P184" s="881">
        <v>0</v>
      </c>
      <c r="Q184" s="880" t="s">
        <v>154</v>
      </c>
      <c r="R184" s="881">
        <v>0</v>
      </c>
      <c r="S184" s="880" t="s">
        <v>154</v>
      </c>
      <c r="T184" s="881">
        <v>0</v>
      </c>
      <c r="U184" s="880" t="s">
        <v>154</v>
      </c>
      <c r="V184" s="881">
        <v>0</v>
      </c>
      <c r="W184" s="880" t="s">
        <v>154</v>
      </c>
      <c r="X184" s="881">
        <v>0</v>
      </c>
      <c r="Y184" s="880" t="s">
        <v>154</v>
      </c>
      <c r="Z184" s="881">
        <v>0</v>
      </c>
      <c r="AA184" s="880" t="s">
        <v>154</v>
      </c>
      <c r="AB184" s="881">
        <v>0</v>
      </c>
      <c r="AC184" s="880" t="s">
        <v>154</v>
      </c>
      <c r="AD184" s="881">
        <v>0</v>
      </c>
      <c r="AE184" s="45"/>
      <c r="AF184" s="17"/>
      <c r="AG184" s="518"/>
      <c r="AI184" s="449"/>
      <c r="AJ184" s="449"/>
      <c r="AK184" s="449"/>
      <c r="AL184" s="449"/>
      <c r="AM184" s="449"/>
      <c r="AN184" s="449"/>
      <c r="AO184" s="449"/>
      <c r="AP184" s="449"/>
      <c r="AQ184" s="449"/>
      <c r="AR184" s="449"/>
      <c r="AS184" s="449"/>
      <c r="AT184" s="449"/>
      <c r="AU184" s="449"/>
      <c r="AV184" s="449"/>
      <c r="AW184" s="449"/>
      <c r="AX184" s="449"/>
      <c r="AY184" s="449"/>
      <c r="AZ184" s="449"/>
      <c r="BA184" s="449"/>
      <c r="BB184" s="449"/>
      <c r="BC184" s="449"/>
      <c r="BD184" s="449"/>
      <c r="BE184" s="449"/>
      <c r="BF184" s="449"/>
      <c r="BG184" s="449"/>
      <c r="BH184" s="449"/>
      <c r="BI184" s="449"/>
      <c r="BJ184" s="449"/>
      <c r="BK184" s="449"/>
      <c r="BL184" s="449"/>
      <c r="BM184" s="449"/>
      <c r="BN184" s="449"/>
      <c r="BO184" s="449"/>
      <c r="BP184" s="449"/>
      <c r="BQ184" s="449"/>
      <c r="BR184" s="449"/>
      <c r="BS184" s="449"/>
      <c r="BT184" s="449"/>
      <c r="BU184" s="449"/>
      <c r="BV184" s="449"/>
      <c r="BW184" s="449"/>
      <c r="BX184" s="449"/>
      <c r="BY184" s="449"/>
      <c r="BZ184" s="449"/>
      <c r="CA184" s="449"/>
      <c r="CB184" s="449"/>
      <c r="CC184" s="449"/>
      <c r="CD184" s="449"/>
      <c r="CE184" s="449"/>
      <c r="CF184" s="449"/>
      <c r="CG184" s="449"/>
      <c r="CH184" s="449"/>
      <c r="CI184" s="449"/>
      <c r="CJ184" s="449"/>
      <c r="CK184" s="449"/>
      <c r="CL184" s="449"/>
      <c r="CM184" s="449"/>
      <c r="CN184" s="449"/>
      <c r="CO184" s="449"/>
      <c r="CP184" s="449"/>
      <c r="CQ184" s="449"/>
      <c r="CR184" s="449"/>
      <c r="CS184" s="449"/>
      <c r="CT184" s="449"/>
      <c r="CU184" s="449"/>
      <c r="CV184" s="449"/>
    </row>
    <row r="185" spans="1:100" s="448" customFormat="1" ht="11.25" customHeight="1">
      <c r="A185" s="432"/>
      <c r="B185" s="517"/>
      <c r="C185" s="45"/>
      <c r="D185" s="45">
        <v>11</v>
      </c>
      <c r="E185" s="599" t="s">
        <v>154</v>
      </c>
      <c r="F185" s="600"/>
      <c r="G185" s="599" t="s">
        <v>154</v>
      </c>
      <c r="H185" s="600"/>
      <c r="I185" s="600"/>
      <c r="J185" s="601" t="s">
        <v>154</v>
      </c>
      <c r="K185" s="880" t="s">
        <v>154</v>
      </c>
      <c r="L185" s="881">
        <v>0</v>
      </c>
      <c r="M185" s="880" t="s">
        <v>154</v>
      </c>
      <c r="N185" s="881">
        <v>0</v>
      </c>
      <c r="O185" s="880" t="s">
        <v>154</v>
      </c>
      <c r="P185" s="881">
        <v>0</v>
      </c>
      <c r="Q185" s="880" t="s">
        <v>154</v>
      </c>
      <c r="R185" s="881">
        <v>0</v>
      </c>
      <c r="S185" s="880" t="s">
        <v>154</v>
      </c>
      <c r="T185" s="881">
        <v>0</v>
      </c>
      <c r="U185" s="880" t="s">
        <v>154</v>
      </c>
      <c r="V185" s="881">
        <v>0</v>
      </c>
      <c r="W185" s="880" t="s">
        <v>154</v>
      </c>
      <c r="X185" s="881">
        <v>0</v>
      </c>
      <c r="Y185" s="880" t="s">
        <v>154</v>
      </c>
      <c r="Z185" s="881">
        <v>0</v>
      </c>
      <c r="AA185" s="880" t="s">
        <v>154</v>
      </c>
      <c r="AB185" s="881">
        <v>0</v>
      </c>
      <c r="AC185" s="880" t="s">
        <v>154</v>
      </c>
      <c r="AD185" s="881">
        <v>0</v>
      </c>
      <c r="AE185" s="45"/>
      <c r="AF185" s="17"/>
      <c r="AG185" s="518"/>
      <c r="AI185" s="449"/>
      <c r="AJ185" s="449"/>
      <c r="AK185" s="449"/>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449"/>
      <c r="BG185" s="449"/>
      <c r="BH185" s="449"/>
      <c r="BI185" s="449"/>
      <c r="BJ185" s="449"/>
      <c r="BK185" s="449"/>
      <c r="BL185" s="449"/>
      <c r="BM185" s="449"/>
      <c r="BN185" s="449"/>
      <c r="BO185" s="449"/>
      <c r="BP185" s="449"/>
      <c r="BQ185" s="449"/>
      <c r="BR185" s="449"/>
      <c r="BS185" s="449"/>
      <c r="BT185" s="449"/>
      <c r="BU185" s="449"/>
      <c r="BV185" s="449"/>
      <c r="BW185" s="449"/>
      <c r="BX185" s="449"/>
      <c r="BY185" s="449"/>
      <c r="BZ185" s="449"/>
      <c r="CA185" s="449"/>
      <c r="CB185" s="449"/>
      <c r="CC185" s="449"/>
      <c r="CD185" s="449"/>
      <c r="CE185" s="449"/>
      <c r="CF185" s="449"/>
      <c r="CG185" s="449"/>
      <c r="CH185" s="449"/>
      <c r="CI185" s="449"/>
      <c r="CJ185" s="449"/>
      <c r="CK185" s="449"/>
      <c r="CL185" s="449"/>
      <c r="CM185" s="449"/>
      <c r="CN185" s="449"/>
      <c r="CO185" s="449"/>
      <c r="CP185" s="449"/>
      <c r="CQ185" s="449"/>
      <c r="CR185" s="449"/>
      <c r="CS185" s="449"/>
      <c r="CT185" s="449"/>
      <c r="CU185" s="449"/>
      <c r="CV185" s="449"/>
    </row>
    <row r="186" spans="1:100" s="448" customFormat="1" ht="11.25" customHeight="1">
      <c r="A186" s="432"/>
      <c r="B186" s="517"/>
      <c r="C186" s="45"/>
      <c r="D186" s="45">
        <v>12</v>
      </c>
      <c r="E186" s="599" t="s">
        <v>154</v>
      </c>
      <c r="F186" s="600"/>
      <c r="G186" s="599" t="s">
        <v>154</v>
      </c>
      <c r="H186" s="600"/>
      <c r="I186" s="600"/>
      <c r="J186" s="601" t="s">
        <v>154</v>
      </c>
      <c r="K186" s="880" t="s">
        <v>154</v>
      </c>
      <c r="L186" s="881">
        <v>0</v>
      </c>
      <c r="M186" s="880" t="s">
        <v>154</v>
      </c>
      <c r="N186" s="881">
        <v>0</v>
      </c>
      <c r="O186" s="880" t="s">
        <v>154</v>
      </c>
      <c r="P186" s="881">
        <v>0</v>
      </c>
      <c r="Q186" s="880" t="s">
        <v>154</v>
      </c>
      <c r="R186" s="881">
        <v>0</v>
      </c>
      <c r="S186" s="880" t="s">
        <v>154</v>
      </c>
      <c r="T186" s="881">
        <v>0</v>
      </c>
      <c r="U186" s="880" t="s">
        <v>154</v>
      </c>
      <c r="V186" s="881">
        <v>0</v>
      </c>
      <c r="W186" s="880" t="s">
        <v>154</v>
      </c>
      <c r="X186" s="881">
        <v>0</v>
      </c>
      <c r="Y186" s="880" t="s">
        <v>154</v>
      </c>
      <c r="Z186" s="881">
        <v>0</v>
      </c>
      <c r="AA186" s="880" t="s">
        <v>154</v>
      </c>
      <c r="AB186" s="881">
        <v>0</v>
      </c>
      <c r="AC186" s="880" t="s">
        <v>154</v>
      </c>
      <c r="AD186" s="881">
        <v>0</v>
      </c>
      <c r="AE186" s="45"/>
      <c r="AF186" s="17"/>
      <c r="AG186" s="518"/>
      <c r="AI186" s="449"/>
      <c r="AJ186" s="449"/>
      <c r="AK186" s="449"/>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449"/>
      <c r="BG186" s="449"/>
      <c r="BH186" s="449"/>
      <c r="BI186" s="449"/>
      <c r="BJ186" s="449"/>
      <c r="BK186" s="449"/>
      <c r="BL186" s="449"/>
      <c r="BM186" s="449"/>
      <c r="BN186" s="449"/>
      <c r="BO186" s="449"/>
      <c r="BP186" s="449"/>
      <c r="BQ186" s="449"/>
      <c r="BR186" s="449"/>
      <c r="BS186" s="449"/>
      <c r="BT186" s="449"/>
      <c r="BU186" s="449"/>
      <c r="BV186" s="449"/>
      <c r="BW186" s="449"/>
      <c r="BX186" s="449"/>
      <c r="BY186" s="449"/>
      <c r="BZ186" s="449"/>
      <c r="CA186" s="449"/>
      <c r="CB186" s="449"/>
      <c r="CC186" s="449"/>
      <c r="CD186" s="449"/>
      <c r="CE186" s="449"/>
      <c r="CF186" s="449"/>
      <c r="CG186" s="449"/>
      <c r="CH186" s="449"/>
      <c r="CI186" s="449"/>
      <c r="CJ186" s="449"/>
      <c r="CK186" s="449"/>
      <c r="CL186" s="449"/>
      <c r="CM186" s="449"/>
      <c r="CN186" s="449"/>
      <c r="CO186" s="449"/>
      <c r="CP186" s="449"/>
      <c r="CQ186" s="449"/>
      <c r="CR186" s="449"/>
      <c r="CS186" s="449"/>
      <c r="CT186" s="449"/>
      <c r="CU186" s="449"/>
      <c r="CV186" s="449"/>
    </row>
    <row r="187" spans="1:100" s="448" customFormat="1" ht="11.25" customHeight="1">
      <c r="A187" s="432"/>
      <c r="B187" s="517"/>
      <c r="C187" s="45"/>
      <c r="D187" s="45">
        <v>13</v>
      </c>
      <c r="E187" s="599" t="s">
        <v>154</v>
      </c>
      <c r="F187" s="600"/>
      <c r="G187" s="599" t="s">
        <v>154</v>
      </c>
      <c r="H187" s="600"/>
      <c r="I187" s="600"/>
      <c r="J187" s="601" t="s">
        <v>154</v>
      </c>
      <c r="K187" s="880" t="s">
        <v>154</v>
      </c>
      <c r="L187" s="881">
        <v>0</v>
      </c>
      <c r="M187" s="880" t="s">
        <v>154</v>
      </c>
      <c r="N187" s="881">
        <v>0</v>
      </c>
      <c r="O187" s="880" t="s">
        <v>154</v>
      </c>
      <c r="P187" s="881">
        <v>0</v>
      </c>
      <c r="Q187" s="880" t="s">
        <v>154</v>
      </c>
      <c r="R187" s="881">
        <v>0</v>
      </c>
      <c r="S187" s="880" t="s">
        <v>154</v>
      </c>
      <c r="T187" s="881">
        <v>0</v>
      </c>
      <c r="U187" s="880" t="s">
        <v>154</v>
      </c>
      <c r="V187" s="881">
        <v>0</v>
      </c>
      <c r="W187" s="880" t="s">
        <v>154</v>
      </c>
      <c r="X187" s="881">
        <v>0</v>
      </c>
      <c r="Y187" s="880" t="s">
        <v>154</v>
      </c>
      <c r="Z187" s="881">
        <v>0</v>
      </c>
      <c r="AA187" s="880" t="s">
        <v>154</v>
      </c>
      <c r="AB187" s="881">
        <v>0</v>
      </c>
      <c r="AC187" s="880" t="s">
        <v>154</v>
      </c>
      <c r="AD187" s="881">
        <v>0</v>
      </c>
      <c r="AE187" s="45"/>
      <c r="AF187" s="17"/>
      <c r="AG187" s="518"/>
      <c r="AI187" s="449"/>
      <c r="AJ187" s="449"/>
      <c r="AK187" s="449"/>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449"/>
      <c r="BG187" s="449"/>
      <c r="BH187" s="449"/>
      <c r="BI187" s="449"/>
      <c r="BJ187" s="449"/>
      <c r="BK187" s="449"/>
      <c r="BL187" s="449"/>
      <c r="BM187" s="449"/>
      <c r="BN187" s="449"/>
      <c r="BO187" s="449"/>
      <c r="BP187" s="449"/>
      <c r="BQ187" s="449"/>
      <c r="BR187" s="449"/>
      <c r="BS187" s="449"/>
      <c r="BT187" s="449"/>
      <c r="BU187" s="449"/>
      <c r="BV187" s="449"/>
      <c r="BW187" s="449"/>
      <c r="BX187" s="449"/>
      <c r="BY187" s="449"/>
      <c r="BZ187" s="449"/>
      <c r="CA187" s="449"/>
      <c r="CB187" s="449"/>
      <c r="CC187" s="449"/>
      <c r="CD187" s="449"/>
      <c r="CE187" s="449"/>
      <c r="CF187" s="449"/>
      <c r="CG187" s="449"/>
      <c r="CH187" s="449"/>
      <c r="CI187" s="449"/>
      <c r="CJ187" s="449"/>
      <c r="CK187" s="449"/>
      <c r="CL187" s="449"/>
      <c r="CM187" s="449"/>
      <c r="CN187" s="449"/>
      <c r="CO187" s="449"/>
      <c r="CP187" s="449"/>
      <c r="CQ187" s="449"/>
      <c r="CR187" s="449"/>
      <c r="CS187" s="449"/>
      <c r="CT187" s="449"/>
      <c r="CU187" s="449"/>
      <c r="CV187" s="449"/>
    </row>
    <row r="188" spans="1:100" s="448" customFormat="1" ht="11.25" customHeight="1">
      <c r="A188" s="432"/>
      <c r="B188" s="517"/>
      <c r="C188" s="45"/>
      <c r="D188" s="45">
        <v>14</v>
      </c>
      <c r="E188" s="599" t="s">
        <v>154</v>
      </c>
      <c r="F188" s="600"/>
      <c r="G188" s="599" t="s">
        <v>154</v>
      </c>
      <c r="H188" s="600"/>
      <c r="I188" s="600"/>
      <c r="J188" s="601" t="s">
        <v>154</v>
      </c>
      <c r="K188" s="880" t="s">
        <v>154</v>
      </c>
      <c r="L188" s="881">
        <v>0</v>
      </c>
      <c r="M188" s="880" t="s">
        <v>154</v>
      </c>
      <c r="N188" s="881">
        <v>0</v>
      </c>
      <c r="O188" s="880" t="s">
        <v>154</v>
      </c>
      <c r="P188" s="881">
        <v>0</v>
      </c>
      <c r="Q188" s="880" t="s">
        <v>154</v>
      </c>
      <c r="R188" s="881">
        <v>0</v>
      </c>
      <c r="S188" s="880" t="s">
        <v>154</v>
      </c>
      <c r="T188" s="881">
        <v>0</v>
      </c>
      <c r="U188" s="880" t="s">
        <v>154</v>
      </c>
      <c r="V188" s="881">
        <v>0</v>
      </c>
      <c r="W188" s="880" t="s">
        <v>154</v>
      </c>
      <c r="X188" s="881">
        <v>0</v>
      </c>
      <c r="Y188" s="880" t="s">
        <v>154</v>
      </c>
      <c r="Z188" s="881">
        <v>0</v>
      </c>
      <c r="AA188" s="880" t="s">
        <v>154</v>
      </c>
      <c r="AB188" s="881">
        <v>0</v>
      </c>
      <c r="AC188" s="880" t="s">
        <v>154</v>
      </c>
      <c r="AD188" s="881">
        <v>0</v>
      </c>
      <c r="AE188" s="45"/>
      <c r="AF188" s="17"/>
      <c r="AG188" s="518"/>
      <c r="AI188" s="449"/>
      <c r="AJ188" s="449"/>
      <c r="AK188" s="449"/>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449"/>
      <c r="BG188" s="449"/>
      <c r="BH188" s="449"/>
      <c r="BI188" s="449"/>
      <c r="BJ188" s="449"/>
      <c r="BK188" s="449"/>
      <c r="BL188" s="449"/>
      <c r="BM188" s="449"/>
      <c r="BN188" s="449"/>
      <c r="BO188" s="449"/>
      <c r="BP188" s="449"/>
      <c r="BQ188" s="449"/>
      <c r="BR188" s="449"/>
      <c r="BS188" s="449"/>
      <c r="BT188" s="449"/>
      <c r="BU188" s="449"/>
      <c r="BV188" s="449"/>
      <c r="BW188" s="449"/>
      <c r="BX188" s="449"/>
      <c r="BY188" s="449"/>
      <c r="BZ188" s="449"/>
      <c r="CA188" s="449"/>
      <c r="CB188" s="449"/>
      <c r="CC188" s="449"/>
      <c r="CD188" s="449"/>
      <c r="CE188" s="449"/>
      <c r="CF188" s="449"/>
      <c r="CG188" s="449"/>
      <c r="CH188" s="449"/>
      <c r="CI188" s="449"/>
      <c r="CJ188" s="449"/>
      <c r="CK188" s="449"/>
      <c r="CL188" s="449"/>
      <c r="CM188" s="449"/>
      <c r="CN188" s="449"/>
      <c r="CO188" s="449"/>
      <c r="CP188" s="449"/>
      <c r="CQ188" s="449"/>
      <c r="CR188" s="449"/>
      <c r="CS188" s="449"/>
      <c r="CT188" s="449"/>
      <c r="CU188" s="449"/>
      <c r="CV188" s="449"/>
    </row>
    <row r="189" spans="1:100" s="448" customFormat="1" ht="11.25" customHeight="1">
      <c r="A189" s="432"/>
      <c r="B189" s="517"/>
      <c r="C189" s="45"/>
      <c r="D189" s="45">
        <v>15</v>
      </c>
      <c r="E189" s="599" t="s">
        <v>154</v>
      </c>
      <c r="F189" s="600"/>
      <c r="G189" s="599" t="s">
        <v>154</v>
      </c>
      <c r="H189" s="600"/>
      <c r="I189" s="600"/>
      <c r="J189" s="601" t="s">
        <v>154</v>
      </c>
      <c r="K189" s="880" t="s">
        <v>154</v>
      </c>
      <c r="L189" s="881">
        <v>0</v>
      </c>
      <c r="M189" s="880" t="s">
        <v>154</v>
      </c>
      <c r="N189" s="881">
        <v>0</v>
      </c>
      <c r="O189" s="880" t="s">
        <v>154</v>
      </c>
      <c r="P189" s="881">
        <v>0</v>
      </c>
      <c r="Q189" s="880" t="s">
        <v>154</v>
      </c>
      <c r="R189" s="881">
        <v>0</v>
      </c>
      <c r="S189" s="880" t="s">
        <v>154</v>
      </c>
      <c r="T189" s="881">
        <v>0</v>
      </c>
      <c r="U189" s="880" t="s">
        <v>154</v>
      </c>
      <c r="V189" s="881">
        <v>0</v>
      </c>
      <c r="W189" s="880" t="s">
        <v>154</v>
      </c>
      <c r="X189" s="881">
        <v>0</v>
      </c>
      <c r="Y189" s="880" t="s">
        <v>154</v>
      </c>
      <c r="Z189" s="881">
        <v>0</v>
      </c>
      <c r="AA189" s="880" t="s">
        <v>154</v>
      </c>
      <c r="AB189" s="881">
        <v>0</v>
      </c>
      <c r="AC189" s="880" t="s">
        <v>154</v>
      </c>
      <c r="AD189" s="881">
        <v>0</v>
      </c>
      <c r="AE189" s="45"/>
      <c r="AF189" s="17"/>
      <c r="AG189" s="518"/>
      <c r="AI189" s="449"/>
      <c r="AJ189" s="449"/>
      <c r="AK189" s="449"/>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449"/>
      <c r="BG189" s="449"/>
      <c r="BH189" s="449"/>
      <c r="BI189" s="449"/>
      <c r="BJ189" s="449"/>
      <c r="BK189" s="449"/>
      <c r="BL189" s="449"/>
      <c r="BM189" s="449"/>
      <c r="BN189" s="449"/>
      <c r="BO189" s="449"/>
      <c r="BP189" s="449"/>
      <c r="BQ189" s="449"/>
      <c r="BR189" s="449"/>
      <c r="BS189" s="449"/>
      <c r="BT189" s="449"/>
      <c r="BU189" s="449"/>
      <c r="BV189" s="449"/>
      <c r="BW189" s="449"/>
      <c r="BX189" s="449"/>
      <c r="BY189" s="449"/>
      <c r="BZ189" s="449"/>
      <c r="CA189" s="449"/>
      <c r="CB189" s="449"/>
      <c r="CC189" s="449"/>
      <c r="CD189" s="449"/>
      <c r="CE189" s="449"/>
      <c r="CF189" s="449"/>
      <c r="CG189" s="449"/>
      <c r="CH189" s="449"/>
      <c r="CI189" s="449"/>
      <c r="CJ189" s="449"/>
      <c r="CK189" s="449"/>
      <c r="CL189" s="449"/>
      <c r="CM189" s="449"/>
      <c r="CN189" s="449"/>
      <c r="CO189" s="449"/>
      <c r="CP189" s="449"/>
      <c r="CQ189" s="449"/>
      <c r="CR189" s="449"/>
      <c r="CS189" s="449"/>
      <c r="CT189" s="449"/>
      <c r="CU189" s="449"/>
      <c r="CV189" s="449"/>
    </row>
    <row r="190" spans="1:100" s="448" customFormat="1" ht="11.25" customHeight="1">
      <c r="A190" s="432"/>
      <c r="B190" s="517"/>
      <c r="C190" s="45"/>
      <c r="D190" s="45">
        <v>16</v>
      </c>
      <c r="E190" s="599" t="s">
        <v>154</v>
      </c>
      <c r="F190" s="600"/>
      <c r="G190" s="599" t="s">
        <v>154</v>
      </c>
      <c r="H190" s="600"/>
      <c r="I190" s="600"/>
      <c r="J190" s="601" t="s">
        <v>154</v>
      </c>
      <c r="K190" s="880" t="s">
        <v>154</v>
      </c>
      <c r="L190" s="881">
        <v>0</v>
      </c>
      <c r="M190" s="880" t="s">
        <v>154</v>
      </c>
      <c r="N190" s="881">
        <v>0</v>
      </c>
      <c r="O190" s="880" t="s">
        <v>154</v>
      </c>
      <c r="P190" s="881">
        <v>0</v>
      </c>
      <c r="Q190" s="880" t="s">
        <v>154</v>
      </c>
      <c r="R190" s="881">
        <v>0</v>
      </c>
      <c r="S190" s="880" t="s">
        <v>154</v>
      </c>
      <c r="T190" s="881">
        <v>0</v>
      </c>
      <c r="U190" s="880" t="s">
        <v>154</v>
      </c>
      <c r="V190" s="881">
        <v>0</v>
      </c>
      <c r="W190" s="880" t="s">
        <v>154</v>
      </c>
      <c r="X190" s="881">
        <v>0</v>
      </c>
      <c r="Y190" s="880" t="s">
        <v>154</v>
      </c>
      <c r="Z190" s="881">
        <v>0</v>
      </c>
      <c r="AA190" s="880" t="s">
        <v>154</v>
      </c>
      <c r="AB190" s="881">
        <v>0</v>
      </c>
      <c r="AC190" s="880" t="s">
        <v>154</v>
      </c>
      <c r="AD190" s="881">
        <v>0</v>
      </c>
      <c r="AE190" s="45"/>
      <c r="AF190" s="17"/>
      <c r="AG190" s="518"/>
      <c r="AI190" s="449"/>
      <c r="AJ190" s="449"/>
      <c r="AK190" s="449"/>
      <c r="AL190" s="449"/>
      <c r="AM190" s="449"/>
      <c r="AN190" s="449"/>
      <c r="AO190" s="449"/>
      <c r="AP190" s="449"/>
      <c r="AQ190" s="449"/>
      <c r="AR190" s="449"/>
      <c r="AS190" s="449"/>
      <c r="AT190" s="449"/>
      <c r="AU190" s="449"/>
      <c r="AV190" s="449"/>
      <c r="AW190" s="449"/>
      <c r="AX190" s="449"/>
      <c r="AY190" s="449"/>
      <c r="AZ190" s="449"/>
      <c r="BA190" s="449"/>
      <c r="BB190" s="449"/>
      <c r="BC190" s="449"/>
      <c r="BD190" s="449"/>
      <c r="BE190" s="449"/>
      <c r="BF190" s="449"/>
      <c r="BG190" s="449"/>
      <c r="BH190" s="449"/>
      <c r="BI190" s="449"/>
      <c r="BJ190" s="449"/>
      <c r="BK190" s="449"/>
      <c r="BL190" s="449"/>
      <c r="BM190" s="449"/>
      <c r="BN190" s="449"/>
      <c r="BO190" s="449"/>
      <c r="BP190" s="449"/>
      <c r="BQ190" s="449"/>
      <c r="BR190" s="449"/>
      <c r="BS190" s="449"/>
      <c r="BT190" s="449"/>
      <c r="BU190" s="449"/>
      <c r="BV190" s="449"/>
      <c r="BW190" s="449"/>
      <c r="BX190" s="449"/>
      <c r="BY190" s="449"/>
      <c r="BZ190" s="449"/>
      <c r="CA190" s="449"/>
      <c r="CB190" s="449"/>
      <c r="CC190" s="449"/>
      <c r="CD190" s="449"/>
      <c r="CE190" s="449"/>
      <c r="CF190" s="449"/>
      <c r="CG190" s="449"/>
      <c r="CH190" s="449"/>
      <c r="CI190" s="449"/>
      <c r="CJ190" s="449"/>
      <c r="CK190" s="449"/>
      <c r="CL190" s="449"/>
      <c r="CM190" s="449"/>
      <c r="CN190" s="449"/>
      <c r="CO190" s="449"/>
      <c r="CP190" s="449"/>
      <c r="CQ190" s="449"/>
      <c r="CR190" s="449"/>
      <c r="CS190" s="449"/>
      <c r="CT190" s="449"/>
      <c r="CU190" s="449"/>
      <c r="CV190" s="449"/>
    </row>
    <row r="191" spans="1:100" s="448" customFormat="1" ht="11.25" customHeight="1">
      <c r="A191" s="432"/>
      <c r="B191" s="517"/>
      <c r="C191" s="45"/>
      <c r="D191" s="45">
        <v>17</v>
      </c>
      <c r="E191" s="599" t="s">
        <v>154</v>
      </c>
      <c r="F191" s="600"/>
      <c r="G191" s="599" t="s">
        <v>154</v>
      </c>
      <c r="H191" s="600"/>
      <c r="I191" s="600"/>
      <c r="J191" s="601" t="s">
        <v>154</v>
      </c>
      <c r="K191" s="880" t="s">
        <v>154</v>
      </c>
      <c r="L191" s="881">
        <v>0</v>
      </c>
      <c r="M191" s="880" t="s">
        <v>154</v>
      </c>
      <c r="N191" s="881">
        <v>0</v>
      </c>
      <c r="O191" s="880" t="s">
        <v>154</v>
      </c>
      <c r="P191" s="881">
        <v>0</v>
      </c>
      <c r="Q191" s="880" t="s">
        <v>154</v>
      </c>
      <c r="R191" s="881">
        <v>0</v>
      </c>
      <c r="S191" s="880" t="s">
        <v>154</v>
      </c>
      <c r="T191" s="881">
        <v>0</v>
      </c>
      <c r="U191" s="880" t="s">
        <v>154</v>
      </c>
      <c r="V191" s="881">
        <v>0</v>
      </c>
      <c r="W191" s="880" t="s">
        <v>154</v>
      </c>
      <c r="X191" s="881">
        <v>0</v>
      </c>
      <c r="Y191" s="880" t="s">
        <v>154</v>
      </c>
      <c r="Z191" s="881">
        <v>0</v>
      </c>
      <c r="AA191" s="880" t="s">
        <v>154</v>
      </c>
      <c r="AB191" s="881">
        <v>0</v>
      </c>
      <c r="AC191" s="880" t="s">
        <v>154</v>
      </c>
      <c r="AD191" s="881">
        <v>0</v>
      </c>
      <c r="AE191" s="45"/>
      <c r="AF191" s="17"/>
      <c r="AG191" s="518"/>
      <c r="AI191" s="449"/>
      <c r="AJ191" s="449"/>
      <c r="AK191" s="449"/>
      <c r="AL191" s="449"/>
      <c r="AM191" s="449"/>
      <c r="AN191" s="449"/>
      <c r="AO191" s="449"/>
      <c r="AP191" s="449"/>
      <c r="AQ191" s="449"/>
      <c r="AR191" s="449"/>
      <c r="AS191" s="449"/>
      <c r="AT191" s="449"/>
      <c r="AU191" s="449"/>
      <c r="AV191" s="449"/>
      <c r="AW191" s="449"/>
      <c r="AX191" s="449"/>
      <c r="AY191" s="449"/>
      <c r="AZ191" s="449"/>
      <c r="BA191" s="449"/>
      <c r="BB191" s="449"/>
      <c r="BC191" s="449"/>
      <c r="BD191" s="449"/>
      <c r="BE191" s="449"/>
      <c r="BF191" s="449"/>
      <c r="BG191" s="449"/>
      <c r="BH191" s="449"/>
      <c r="BI191" s="449"/>
      <c r="BJ191" s="449"/>
      <c r="BK191" s="449"/>
      <c r="BL191" s="449"/>
      <c r="BM191" s="449"/>
      <c r="BN191" s="449"/>
      <c r="BO191" s="449"/>
      <c r="BP191" s="449"/>
      <c r="BQ191" s="449"/>
      <c r="BR191" s="449"/>
      <c r="BS191" s="449"/>
      <c r="BT191" s="449"/>
      <c r="BU191" s="449"/>
      <c r="BV191" s="449"/>
      <c r="BW191" s="449"/>
      <c r="BX191" s="449"/>
      <c r="BY191" s="449"/>
      <c r="BZ191" s="449"/>
      <c r="CA191" s="449"/>
      <c r="CB191" s="449"/>
      <c r="CC191" s="449"/>
      <c r="CD191" s="449"/>
      <c r="CE191" s="449"/>
      <c r="CF191" s="449"/>
      <c r="CG191" s="449"/>
      <c r="CH191" s="449"/>
      <c r="CI191" s="449"/>
      <c r="CJ191" s="449"/>
      <c r="CK191" s="449"/>
      <c r="CL191" s="449"/>
      <c r="CM191" s="449"/>
      <c r="CN191" s="449"/>
      <c r="CO191" s="449"/>
      <c r="CP191" s="449"/>
      <c r="CQ191" s="449"/>
      <c r="CR191" s="449"/>
      <c r="CS191" s="449"/>
      <c r="CT191" s="449"/>
      <c r="CU191" s="449"/>
      <c r="CV191" s="449"/>
    </row>
    <row r="192" spans="1:100" s="448" customFormat="1" ht="11.25" customHeight="1">
      <c r="A192" s="432"/>
      <c r="B192" s="517"/>
      <c r="C192" s="45"/>
      <c r="D192" s="45">
        <v>18</v>
      </c>
      <c r="E192" s="599" t="s">
        <v>154</v>
      </c>
      <c r="F192" s="600"/>
      <c r="G192" s="599" t="s">
        <v>154</v>
      </c>
      <c r="H192" s="600"/>
      <c r="I192" s="600"/>
      <c r="J192" s="601" t="s">
        <v>154</v>
      </c>
      <c r="K192" s="880" t="s">
        <v>154</v>
      </c>
      <c r="L192" s="881">
        <v>0</v>
      </c>
      <c r="M192" s="880" t="s">
        <v>154</v>
      </c>
      <c r="N192" s="881">
        <v>0</v>
      </c>
      <c r="O192" s="880" t="s">
        <v>154</v>
      </c>
      <c r="P192" s="881">
        <v>0</v>
      </c>
      <c r="Q192" s="880" t="s">
        <v>154</v>
      </c>
      <c r="R192" s="881">
        <v>0</v>
      </c>
      <c r="S192" s="880" t="s">
        <v>154</v>
      </c>
      <c r="T192" s="881">
        <v>0</v>
      </c>
      <c r="U192" s="880" t="s">
        <v>154</v>
      </c>
      <c r="V192" s="881">
        <v>0</v>
      </c>
      <c r="W192" s="880" t="s">
        <v>154</v>
      </c>
      <c r="X192" s="881">
        <v>0</v>
      </c>
      <c r="Y192" s="880" t="s">
        <v>154</v>
      </c>
      <c r="Z192" s="881">
        <v>0</v>
      </c>
      <c r="AA192" s="880" t="s">
        <v>154</v>
      </c>
      <c r="AB192" s="881">
        <v>0</v>
      </c>
      <c r="AC192" s="880" t="s">
        <v>154</v>
      </c>
      <c r="AD192" s="881">
        <v>0</v>
      </c>
      <c r="AE192" s="45"/>
      <c r="AF192" s="17"/>
      <c r="AG192" s="518"/>
      <c r="AI192" s="449"/>
      <c r="AJ192" s="449"/>
      <c r="AK192" s="449"/>
      <c r="AL192" s="449"/>
      <c r="AM192" s="449"/>
      <c r="AN192" s="449"/>
      <c r="AO192" s="449"/>
      <c r="AP192" s="449"/>
      <c r="AQ192" s="449"/>
      <c r="AR192" s="449"/>
      <c r="AS192" s="449"/>
      <c r="AT192" s="449"/>
      <c r="AU192" s="449"/>
      <c r="AV192" s="449"/>
      <c r="AW192" s="449"/>
      <c r="AX192" s="449"/>
      <c r="AY192" s="449"/>
      <c r="AZ192" s="449"/>
      <c r="BA192" s="449"/>
      <c r="BB192" s="449"/>
      <c r="BC192" s="449"/>
      <c r="BD192" s="449"/>
      <c r="BE192" s="449"/>
      <c r="BF192" s="449"/>
      <c r="BG192" s="449"/>
      <c r="BH192" s="449"/>
      <c r="BI192" s="449"/>
      <c r="BJ192" s="449"/>
      <c r="BK192" s="449"/>
      <c r="BL192" s="449"/>
      <c r="BM192" s="449"/>
      <c r="BN192" s="449"/>
      <c r="BO192" s="449"/>
      <c r="BP192" s="449"/>
      <c r="BQ192" s="449"/>
      <c r="BR192" s="449"/>
      <c r="BS192" s="449"/>
      <c r="BT192" s="449"/>
      <c r="BU192" s="449"/>
      <c r="BV192" s="449"/>
      <c r="BW192" s="449"/>
      <c r="BX192" s="449"/>
      <c r="BY192" s="449"/>
      <c r="BZ192" s="449"/>
      <c r="CA192" s="449"/>
      <c r="CB192" s="449"/>
      <c r="CC192" s="449"/>
      <c r="CD192" s="449"/>
      <c r="CE192" s="449"/>
      <c r="CF192" s="449"/>
      <c r="CG192" s="449"/>
      <c r="CH192" s="449"/>
      <c r="CI192" s="449"/>
      <c r="CJ192" s="449"/>
      <c r="CK192" s="449"/>
      <c r="CL192" s="449"/>
      <c r="CM192" s="449"/>
      <c r="CN192" s="449"/>
      <c r="CO192" s="449"/>
      <c r="CP192" s="449"/>
      <c r="CQ192" s="449"/>
      <c r="CR192" s="449"/>
      <c r="CS192" s="449"/>
      <c r="CT192" s="449"/>
      <c r="CU192" s="449"/>
      <c r="CV192" s="449"/>
    </row>
    <row r="193" spans="1:100" s="448" customFormat="1" ht="11.25" customHeight="1">
      <c r="A193" s="432"/>
      <c r="B193" s="517"/>
      <c r="C193" s="45"/>
      <c r="D193" s="45">
        <v>19</v>
      </c>
      <c r="E193" s="599" t="s">
        <v>154</v>
      </c>
      <c r="F193" s="600"/>
      <c r="G193" s="599" t="s">
        <v>154</v>
      </c>
      <c r="H193" s="600"/>
      <c r="I193" s="600"/>
      <c r="J193" s="601" t="s">
        <v>154</v>
      </c>
      <c r="K193" s="880" t="s">
        <v>154</v>
      </c>
      <c r="L193" s="881">
        <v>0</v>
      </c>
      <c r="M193" s="880" t="s">
        <v>154</v>
      </c>
      <c r="N193" s="881">
        <v>0</v>
      </c>
      <c r="O193" s="880" t="s">
        <v>154</v>
      </c>
      <c r="P193" s="881">
        <v>0</v>
      </c>
      <c r="Q193" s="880" t="s">
        <v>154</v>
      </c>
      <c r="R193" s="881">
        <v>0</v>
      </c>
      <c r="S193" s="880" t="s">
        <v>154</v>
      </c>
      <c r="T193" s="881">
        <v>0</v>
      </c>
      <c r="U193" s="880" t="s">
        <v>154</v>
      </c>
      <c r="V193" s="881">
        <v>0</v>
      </c>
      <c r="W193" s="880" t="s">
        <v>154</v>
      </c>
      <c r="X193" s="881">
        <v>0</v>
      </c>
      <c r="Y193" s="880" t="s">
        <v>154</v>
      </c>
      <c r="Z193" s="881">
        <v>0</v>
      </c>
      <c r="AA193" s="880" t="s">
        <v>154</v>
      </c>
      <c r="AB193" s="881">
        <v>0</v>
      </c>
      <c r="AC193" s="880" t="s">
        <v>154</v>
      </c>
      <c r="AD193" s="881">
        <v>0</v>
      </c>
      <c r="AE193" s="45"/>
      <c r="AF193" s="17"/>
      <c r="AG193" s="518"/>
      <c r="AI193" s="449"/>
      <c r="AJ193" s="449"/>
      <c r="AK193" s="449"/>
      <c r="AL193" s="449"/>
      <c r="AM193" s="449"/>
      <c r="AN193" s="449"/>
      <c r="AO193" s="449"/>
      <c r="AP193" s="449"/>
      <c r="AQ193" s="449"/>
      <c r="AR193" s="449"/>
      <c r="AS193" s="449"/>
      <c r="AT193" s="449"/>
      <c r="AU193" s="449"/>
      <c r="AV193" s="449"/>
      <c r="AW193" s="449"/>
      <c r="AX193" s="449"/>
      <c r="AY193" s="449"/>
      <c r="AZ193" s="449"/>
      <c r="BA193" s="449"/>
      <c r="BB193" s="449"/>
      <c r="BC193" s="449"/>
      <c r="BD193" s="449"/>
      <c r="BE193" s="449"/>
      <c r="BF193" s="449"/>
      <c r="BG193" s="449"/>
      <c r="BH193" s="449"/>
      <c r="BI193" s="449"/>
      <c r="BJ193" s="449"/>
      <c r="BK193" s="449"/>
      <c r="BL193" s="449"/>
      <c r="BM193" s="449"/>
      <c r="BN193" s="449"/>
      <c r="BO193" s="449"/>
      <c r="BP193" s="449"/>
      <c r="BQ193" s="449"/>
      <c r="BR193" s="449"/>
      <c r="BS193" s="449"/>
      <c r="BT193" s="449"/>
      <c r="BU193" s="449"/>
      <c r="BV193" s="449"/>
      <c r="BW193" s="449"/>
      <c r="BX193" s="449"/>
      <c r="BY193" s="449"/>
      <c r="BZ193" s="449"/>
      <c r="CA193" s="449"/>
      <c r="CB193" s="449"/>
      <c r="CC193" s="449"/>
      <c r="CD193" s="449"/>
      <c r="CE193" s="449"/>
      <c r="CF193" s="449"/>
      <c r="CG193" s="449"/>
      <c r="CH193" s="449"/>
      <c r="CI193" s="449"/>
      <c r="CJ193" s="449"/>
      <c r="CK193" s="449"/>
      <c r="CL193" s="449"/>
      <c r="CM193" s="449"/>
      <c r="CN193" s="449"/>
      <c r="CO193" s="449"/>
      <c r="CP193" s="449"/>
      <c r="CQ193" s="449"/>
      <c r="CR193" s="449"/>
      <c r="CS193" s="449"/>
      <c r="CT193" s="449"/>
      <c r="CU193" s="449"/>
      <c r="CV193" s="449"/>
    </row>
    <row r="194" spans="1:100" s="448" customFormat="1" ht="11.25" customHeight="1">
      <c r="A194" s="432"/>
      <c r="B194" s="517"/>
      <c r="C194" s="45"/>
      <c r="D194" s="45">
        <v>20</v>
      </c>
      <c r="E194" s="494" t="s">
        <v>154</v>
      </c>
      <c r="F194" s="495"/>
      <c r="G194" s="494" t="s">
        <v>154</v>
      </c>
      <c r="H194" s="495"/>
      <c r="I194" s="495"/>
      <c r="J194" s="496" t="s">
        <v>154</v>
      </c>
      <c r="K194" s="796" t="s">
        <v>154</v>
      </c>
      <c r="L194" s="797">
        <v>0</v>
      </c>
      <c r="M194" s="796" t="s">
        <v>154</v>
      </c>
      <c r="N194" s="797">
        <v>0</v>
      </c>
      <c r="O194" s="796" t="s">
        <v>154</v>
      </c>
      <c r="P194" s="797">
        <v>0</v>
      </c>
      <c r="Q194" s="796" t="s">
        <v>154</v>
      </c>
      <c r="R194" s="797">
        <v>0</v>
      </c>
      <c r="S194" s="796" t="s">
        <v>154</v>
      </c>
      <c r="T194" s="797">
        <v>0</v>
      </c>
      <c r="U194" s="796" t="s">
        <v>154</v>
      </c>
      <c r="V194" s="797">
        <v>0</v>
      </c>
      <c r="W194" s="796" t="s">
        <v>154</v>
      </c>
      <c r="X194" s="797">
        <v>0</v>
      </c>
      <c r="Y194" s="796" t="s">
        <v>154</v>
      </c>
      <c r="Z194" s="797">
        <v>0</v>
      </c>
      <c r="AA194" s="796" t="s">
        <v>154</v>
      </c>
      <c r="AB194" s="797">
        <v>0</v>
      </c>
      <c r="AC194" s="796" t="s">
        <v>154</v>
      </c>
      <c r="AD194" s="797">
        <v>0</v>
      </c>
      <c r="AE194" s="45"/>
      <c r="AF194" s="17"/>
      <c r="AG194" s="518"/>
      <c r="AI194" s="449"/>
      <c r="AJ194" s="449"/>
      <c r="AK194" s="449"/>
      <c r="AL194" s="449"/>
      <c r="AM194" s="449"/>
      <c r="AN194" s="449"/>
      <c r="AO194" s="449"/>
      <c r="AP194" s="449"/>
      <c r="AQ194" s="449"/>
      <c r="AR194" s="449"/>
      <c r="AS194" s="449"/>
      <c r="AT194" s="449"/>
      <c r="AU194" s="449"/>
      <c r="AV194" s="449"/>
      <c r="AW194" s="449"/>
      <c r="AX194" s="449"/>
      <c r="AY194" s="449"/>
      <c r="AZ194" s="449"/>
      <c r="BA194" s="449"/>
      <c r="BB194" s="449"/>
      <c r="BC194" s="449"/>
      <c r="BD194" s="449"/>
      <c r="BE194" s="449"/>
      <c r="BF194" s="449"/>
      <c r="BG194" s="449"/>
      <c r="BH194" s="449"/>
      <c r="BI194" s="449"/>
      <c r="BJ194" s="449"/>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49"/>
      <c r="CH194" s="449"/>
      <c r="CI194" s="449"/>
      <c r="CJ194" s="449"/>
      <c r="CK194" s="449"/>
      <c r="CL194" s="449"/>
      <c r="CM194" s="449"/>
      <c r="CN194" s="449"/>
      <c r="CO194" s="449"/>
      <c r="CP194" s="449"/>
      <c r="CQ194" s="449"/>
      <c r="CR194" s="449"/>
      <c r="CS194" s="449"/>
      <c r="CT194" s="449"/>
      <c r="CU194" s="449"/>
      <c r="CV194" s="449"/>
    </row>
    <row r="195" spans="1:100" s="448" customFormat="1" ht="11.25" customHeight="1">
      <c r="A195" s="432"/>
      <c r="B195" s="517"/>
      <c r="C195" s="45"/>
      <c r="D195" s="479"/>
      <c r="E195" s="497" t="s">
        <v>192</v>
      </c>
      <c r="F195" s="497"/>
      <c r="G195" s="497"/>
      <c r="H195" s="497"/>
      <c r="I195" s="497"/>
      <c r="J195" s="497"/>
      <c r="K195" s="798">
        <v>1</v>
      </c>
      <c r="L195" s="799">
        <v>0</v>
      </c>
      <c r="M195" s="798" t="s">
        <v>154</v>
      </c>
      <c r="N195" s="799">
        <v>0</v>
      </c>
      <c r="O195" s="798" t="s">
        <v>154</v>
      </c>
      <c r="P195" s="799">
        <v>0</v>
      </c>
      <c r="Q195" s="798" t="s">
        <v>154</v>
      </c>
      <c r="R195" s="799">
        <v>0</v>
      </c>
      <c r="S195" s="798" t="s">
        <v>154</v>
      </c>
      <c r="T195" s="799">
        <v>0</v>
      </c>
      <c r="U195" s="798" t="s">
        <v>154</v>
      </c>
      <c r="V195" s="799">
        <v>0</v>
      </c>
      <c r="W195" s="798" t="s">
        <v>154</v>
      </c>
      <c r="X195" s="799">
        <v>0</v>
      </c>
      <c r="Y195" s="798" t="s">
        <v>154</v>
      </c>
      <c r="Z195" s="799">
        <v>0</v>
      </c>
      <c r="AA195" s="798" t="s">
        <v>154</v>
      </c>
      <c r="AB195" s="799">
        <v>0</v>
      </c>
      <c r="AC195" s="798" t="s">
        <v>154</v>
      </c>
      <c r="AD195" s="799">
        <v>0</v>
      </c>
      <c r="AE195" s="45"/>
      <c r="AF195" s="17"/>
      <c r="AG195" s="518"/>
      <c r="AI195" s="449"/>
      <c r="AJ195" s="449"/>
      <c r="AK195" s="449"/>
      <c r="AL195" s="449"/>
      <c r="AM195" s="449"/>
      <c r="AN195" s="449"/>
      <c r="AO195" s="449"/>
      <c r="AP195" s="449"/>
      <c r="AQ195" s="449"/>
      <c r="AR195" s="449"/>
      <c r="AS195" s="449"/>
      <c r="AT195" s="449"/>
      <c r="AU195" s="449"/>
      <c r="AV195" s="449"/>
      <c r="AW195" s="449"/>
      <c r="AX195" s="449"/>
      <c r="AY195" s="449"/>
      <c r="AZ195" s="449"/>
      <c r="BA195" s="449"/>
      <c r="BB195" s="449"/>
      <c r="BC195" s="449"/>
      <c r="BD195" s="449"/>
      <c r="BE195" s="449"/>
      <c r="BF195" s="449"/>
      <c r="BG195" s="449"/>
      <c r="BH195" s="449"/>
      <c r="BI195" s="449"/>
      <c r="BJ195" s="449"/>
      <c r="BK195" s="449"/>
      <c r="BL195" s="449"/>
      <c r="BM195" s="449"/>
      <c r="BN195" s="449"/>
      <c r="BO195" s="449"/>
      <c r="BP195" s="449"/>
      <c r="BQ195" s="449"/>
      <c r="BR195" s="449"/>
      <c r="BS195" s="449"/>
      <c r="BT195" s="449"/>
      <c r="BU195" s="449"/>
      <c r="BV195" s="449"/>
      <c r="BW195" s="449"/>
      <c r="BX195" s="449"/>
      <c r="BY195" s="449"/>
      <c r="BZ195" s="449"/>
      <c r="CA195" s="449"/>
      <c r="CB195" s="449"/>
      <c r="CC195" s="449"/>
      <c r="CD195" s="449"/>
      <c r="CE195" s="449"/>
      <c r="CF195" s="449"/>
      <c r="CG195" s="449"/>
      <c r="CH195" s="449"/>
      <c r="CI195" s="449"/>
      <c r="CJ195" s="449"/>
      <c r="CK195" s="449"/>
      <c r="CL195" s="449"/>
      <c r="CM195" s="449"/>
      <c r="CN195" s="449"/>
      <c r="CO195" s="449"/>
      <c r="CP195" s="449"/>
      <c r="CQ195" s="449"/>
      <c r="CR195" s="449"/>
      <c r="CS195" s="449"/>
      <c r="CT195" s="449"/>
      <c r="CU195" s="449"/>
      <c r="CV195" s="449"/>
    </row>
    <row r="196" spans="1:100" s="448" customFormat="1" ht="11.25" customHeight="1">
      <c r="A196" s="432"/>
      <c r="B196" s="517"/>
      <c r="C196" s="45"/>
      <c r="D196" s="479"/>
      <c r="E196" s="483"/>
      <c r="F196" s="483" t="s">
        <v>193</v>
      </c>
      <c r="G196" s="483"/>
      <c r="H196" s="483" t="s">
        <v>194</v>
      </c>
      <c r="I196" s="479"/>
      <c r="J196" s="479"/>
      <c r="K196" s="880">
        <v>0.78</v>
      </c>
      <c r="L196" s="881">
        <v>0</v>
      </c>
      <c r="M196" s="880">
        <v>0</v>
      </c>
      <c r="N196" s="881">
        <v>0</v>
      </c>
      <c r="O196" s="880">
        <v>0</v>
      </c>
      <c r="P196" s="881">
        <v>0</v>
      </c>
      <c r="Q196" s="880">
        <v>0</v>
      </c>
      <c r="R196" s="881">
        <v>0</v>
      </c>
      <c r="S196" s="880">
        <v>0</v>
      </c>
      <c r="T196" s="881">
        <v>0</v>
      </c>
      <c r="U196" s="880">
        <v>0</v>
      </c>
      <c r="V196" s="881">
        <v>0</v>
      </c>
      <c r="W196" s="880">
        <v>0</v>
      </c>
      <c r="X196" s="881">
        <v>0</v>
      </c>
      <c r="Y196" s="880">
        <v>0</v>
      </c>
      <c r="Z196" s="881">
        <v>0</v>
      </c>
      <c r="AA196" s="880">
        <v>0</v>
      </c>
      <c r="AB196" s="881">
        <v>0</v>
      </c>
      <c r="AC196" s="880">
        <v>0</v>
      </c>
      <c r="AD196" s="881">
        <v>0</v>
      </c>
      <c r="AE196" s="45"/>
      <c r="AF196" s="17"/>
      <c r="AG196" s="518"/>
      <c r="AI196" s="449"/>
      <c r="AJ196" s="449"/>
      <c r="AK196" s="449"/>
      <c r="AL196" s="449"/>
      <c r="AM196" s="449"/>
      <c r="AN196" s="449"/>
      <c r="AO196" s="449"/>
      <c r="AP196" s="449"/>
      <c r="AQ196" s="449"/>
      <c r="AR196" s="449"/>
      <c r="AS196" s="449"/>
      <c r="AT196" s="449"/>
      <c r="AU196" s="449"/>
      <c r="AV196" s="449"/>
      <c r="AW196" s="449"/>
      <c r="AX196" s="449"/>
      <c r="AY196" s="449"/>
      <c r="AZ196" s="449"/>
      <c r="BA196" s="449"/>
      <c r="BB196" s="449"/>
      <c r="BC196" s="449"/>
      <c r="BD196" s="449"/>
      <c r="BE196" s="449"/>
      <c r="BF196" s="449"/>
      <c r="BG196" s="449"/>
      <c r="BH196" s="449"/>
      <c r="BI196" s="449"/>
      <c r="BJ196" s="449"/>
      <c r="BK196" s="449"/>
      <c r="BL196" s="449"/>
      <c r="BM196" s="449"/>
      <c r="BN196" s="449"/>
      <c r="BO196" s="449"/>
      <c r="BP196" s="449"/>
      <c r="BQ196" s="449"/>
      <c r="BR196" s="449"/>
      <c r="BS196" s="449"/>
      <c r="BT196" s="449"/>
      <c r="BU196" s="449"/>
      <c r="BV196" s="449"/>
      <c r="BW196" s="449"/>
      <c r="BX196" s="449"/>
      <c r="BY196" s="449"/>
      <c r="BZ196" s="449"/>
      <c r="CA196" s="449"/>
      <c r="CB196" s="449"/>
      <c r="CC196" s="449"/>
      <c r="CD196" s="449"/>
      <c r="CE196" s="449"/>
      <c r="CF196" s="449"/>
      <c r="CG196" s="449"/>
      <c r="CH196" s="449"/>
      <c r="CI196" s="449"/>
      <c r="CJ196" s="449"/>
      <c r="CK196" s="449"/>
      <c r="CL196" s="449"/>
      <c r="CM196" s="449"/>
      <c r="CN196" s="449"/>
      <c r="CO196" s="449"/>
      <c r="CP196" s="449"/>
      <c r="CQ196" s="449"/>
      <c r="CR196" s="449"/>
      <c r="CS196" s="449"/>
      <c r="CT196" s="449"/>
      <c r="CU196" s="449"/>
      <c r="CV196" s="449"/>
    </row>
    <row r="197" spans="1:100" s="448" customFormat="1" ht="11.25" customHeight="1">
      <c r="A197" s="432"/>
      <c r="B197" s="517"/>
      <c r="C197" s="45"/>
      <c r="D197" s="479"/>
      <c r="E197" s="498"/>
      <c r="F197" s="498"/>
      <c r="G197" s="498"/>
      <c r="H197" s="498" t="s">
        <v>195</v>
      </c>
      <c r="I197" s="499"/>
      <c r="J197" s="499"/>
      <c r="K197" s="882">
        <v>0.22</v>
      </c>
      <c r="L197" s="795">
        <v>0</v>
      </c>
      <c r="M197" s="882">
        <v>0</v>
      </c>
      <c r="N197" s="795">
        <v>0</v>
      </c>
      <c r="O197" s="882">
        <v>0</v>
      </c>
      <c r="P197" s="795">
        <v>0</v>
      </c>
      <c r="Q197" s="882">
        <v>0</v>
      </c>
      <c r="R197" s="795">
        <v>0</v>
      </c>
      <c r="S197" s="882">
        <v>0</v>
      </c>
      <c r="T197" s="795">
        <v>0</v>
      </c>
      <c r="U197" s="882">
        <v>0</v>
      </c>
      <c r="V197" s="795">
        <v>0</v>
      </c>
      <c r="W197" s="882">
        <v>0</v>
      </c>
      <c r="X197" s="795">
        <v>0</v>
      </c>
      <c r="Y197" s="882">
        <v>0</v>
      </c>
      <c r="Z197" s="795">
        <v>0</v>
      </c>
      <c r="AA197" s="882">
        <v>0</v>
      </c>
      <c r="AB197" s="795">
        <v>0</v>
      </c>
      <c r="AC197" s="882">
        <v>0</v>
      </c>
      <c r="AD197" s="795">
        <v>0</v>
      </c>
      <c r="AE197" s="45"/>
      <c r="AF197" s="17"/>
      <c r="AG197" s="518"/>
      <c r="AI197" s="449"/>
      <c r="AJ197" s="449"/>
      <c r="AK197" s="449"/>
      <c r="AL197" s="449"/>
      <c r="AM197" s="449"/>
      <c r="AN197" s="449"/>
      <c r="AO197" s="449"/>
      <c r="AP197" s="449"/>
      <c r="AQ197" s="449"/>
      <c r="AR197" s="449"/>
      <c r="AS197" s="449"/>
      <c r="AT197" s="449"/>
      <c r="AU197" s="449"/>
      <c r="AV197" s="449"/>
      <c r="AW197" s="449"/>
      <c r="AX197" s="449"/>
      <c r="AY197" s="449"/>
      <c r="AZ197" s="449"/>
      <c r="BA197" s="449"/>
      <c r="BB197" s="449"/>
      <c r="BC197" s="449"/>
      <c r="BD197" s="449"/>
      <c r="BE197" s="449"/>
      <c r="BF197" s="449"/>
      <c r="BG197" s="449"/>
      <c r="BH197" s="449"/>
      <c r="BI197" s="449"/>
      <c r="BJ197" s="449"/>
      <c r="BK197" s="449"/>
      <c r="BL197" s="449"/>
      <c r="BM197" s="449"/>
      <c r="BN197" s="449"/>
      <c r="BO197" s="449"/>
      <c r="BP197" s="449"/>
      <c r="BQ197" s="449"/>
      <c r="BR197" s="449"/>
      <c r="BS197" s="449"/>
      <c r="BT197" s="449"/>
      <c r="BU197" s="449"/>
      <c r="BV197" s="449"/>
      <c r="BW197" s="449"/>
      <c r="BX197" s="449"/>
      <c r="BY197" s="449"/>
      <c r="BZ197" s="449"/>
      <c r="CA197" s="449"/>
      <c r="CB197" s="449"/>
      <c r="CC197" s="449"/>
      <c r="CD197" s="449"/>
      <c r="CE197" s="449"/>
      <c r="CF197" s="449"/>
      <c r="CG197" s="449"/>
      <c r="CH197" s="449"/>
      <c r="CI197" s="449"/>
      <c r="CJ197" s="449"/>
      <c r="CK197" s="449"/>
      <c r="CL197" s="449"/>
      <c r="CM197" s="449"/>
      <c r="CN197" s="449"/>
      <c r="CO197" s="449"/>
      <c r="CP197" s="449"/>
      <c r="CQ197" s="449"/>
      <c r="CR197" s="449"/>
      <c r="CS197" s="449"/>
      <c r="CT197" s="449"/>
      <c r="CU197" s="449"/>
      <c r="CV197" s="449"/>
    </row>
    <row r="198" spans="1:100" s="448" customFormat="1" ht="11.25" customHeight="1">
      <c r="A198" s="432"/>
      <c r="B198" s="517"/>
      <c r="C198" s="45"/>
      <c r="D198" s="479"/>
      <c r="E198" s="500" t="s">
        <v>196</v>
      </c>
      <c r="F198" s="501"/>
      <c r="G198" s="501"/>
      <c r="H198" s="501"/>
      <c r="I198" s="501"/>
      <c r="J198" s="502"/>
      <c r="K198" s="801">
        <v>0</v>
      </c>
      <c r="L198" s="801">
        <v>0</v>
      </c>
      <c r="M198" s="801" t="s">
        <v>154</v>
      </c>
      <c r="N198" s="801">
        <v>0</v>
      </c>
      <c r="O198" s="801" t="s">
        <v>154</v>
      </c>
      <c r="P198" s="801">
        <v>0</v>
      </c>
      <c r="Q198" s="801" t="s">
        <v>154</v>
      </c>
      <c r="R198" s="801">
        <v>0</v>
      </c>
      <c r="S198" s="801" t="s">
        <v>154</v>
      </c>
      <c r="T198" s="801">
        <v>0</v>
      </c>
      <c r="U198" s="801" t="s">
        <v>154</v>
      </c>
      <c r="V198" s="801">
        <v>0</v>
      </c>
      <c r="W198" s="801" t="s">
        <v>154</v>
      </c>
      <c r="X198" s="801">
        <v>0</v>
      </c>
      <c r="Y198" s="801" t="s">
        <v>154</v>
      </c>
      <c r="Z198" s="801">
        <v>0</v>
      </c>
      <c r="AA198" s="801" t="s">
        <v>154</v>
      </c>
      <c r="AB198" s="801">
        <v>0</v>
      </c>
      <c r="AC198" s="801" t="s">
        <v>154</v>
      </c>
      <c r="AD198" s="801">
        <v>0</v>
      </c>
      <c r="AE198" s="45"/>
      <c r="AF198" s="17"/>
      <c r="AG198" s="518"/>
      <c r="AI198" s="449"/>
      <c r="AJ198" s="449"/>
      <c r="AK198" s="449"/>
      <c r="AL198" s="449"/>
      <c r="AM198" s="449"/>
      <c r="AN198" s="449"/>
      <c r="AO198" s="449"/>
      <c r="AP198" s="449"/>
      <c r="AQ198" s="449"/>
      <c r="AR198" s="449"/>
      <c r="AS198" s="449"/>
      <c r="AT198" s="449"/>
      <c r="AU198" s="449"/>
      <c r="AV198" s="449"/>
      <c r="AW198" s="449"/>
      <c r="AX198" s="449"/>
      <c r="AY198" s="449"/>
      <c r="AZ198" s="449"/>
      <c r="BA198" s="449"/>
      <c r="BB198" s="449"/>
      <c r="BC198" s="449"/>
      <c r="BD198" s="449"/>
      <c r="BE198" s="449"/>
      <c r="BF198" s="449"/>
      <c r="BG198" s="449"/>
      <c r="BH198" s="449"/>
      <c r="BI198" s="449"/>
      <c r="BJ198" s="449"/>
      <c r="BK198" s="449"/>
      <c r="BL198" s="449"/>
      <c r="BM198" s="449"/>
      <c r="BN198" s="449"/>
      <c r="BO198" s="449"/>
      <c r="BP198" s="449"/>
      <c r="BQ198" s="449"/>
      <c r="BR198" s="449"/>
      <c r="BS198" s="449"/>
      <c r="BT198" s="449"/>
      <c r="BU198" s="449"/>
      <c r="BV198" s="449"/>
      <c r="BW198" s="449"/>
      <c r="BX198" s="449"/>
      <c r="BY198" s="449"/>
      <c r="BZ198" s="449"/>
      <c r="CA198" s="449"/>
      <c r="CB198" s="449"/>
      <c r="CC198" s="449"/>
      <c r="CD198" s="449"/>
      <c r="CE198" s="449"/>
      <c r="CF198" s="449"/>
      <c r="CG198" s="449"/>
      <c r="CH198" s="449"/>
      <c r="CI198" s="449"/>
      <c r="CJ198" s="449"/>
      <c r="CK198" s="449"/>
      <c r="CL198" s="449"/>
      <c r="CM198" s="449"/>
      <c r="CN198" s="449"/>
      <c r="CO198" s="449"/>
      <c r="CP198" s="449"/>
      <c r="CQ198" s="449"/>
      <c r="CR198" s="449"/>
      <c r="CS198" s="449"/>
      <c r="CT198" s="449"/>
      <c r="CU198" s="449"/>
      <c r="CV198" s="449"/>
    </row>
    <row r="199" spans="1:100" s="448" customFormat="1" ht="5.25" customHeight="1">
      <c r="A199" s="432"/>
      <c r="B199" s="517"/>
      <c r="C199" s="45"/>
      <c r="D199" s="479"/>
      <c r="E199" s="45"/>
      <c r="F199" s="45"/>
      <c r="G199" s="45"/>
      <c r="H199" s="45"/>
      <c r="I199" s="45"/>
      <c r="J199" s="45"/>
      <c r="K199" s="17"/>
      <c r="L199" s="17"/>
      <c r="M199" s="17"/>
      <c r="N199" s="17"/>
      <c r="O199" s="17"/>
      <c r="P199" s="17"/>
      <c r="Q199" s="17"/>
      <c r="R199" s="17"/>
      <c r="S199" s="17"/>
      <c r="T199" s="17"/>
      <c r="U199" s="17"/>
      <c r="V199" s="17"/>
      <c r="W199" s="17"/>
      <c r="X199" s="17"/>
      <c r="Y199" s="17"/>
      <c r="Z199" s="17"/>
      <c r="AA199" s="17"/>
      <c r="AB199" s="17"/>
      <c r="AC199" s="17"/>
      <c r="AD199" s="17"/>
      <c r="AE199" s="45"/>
      <c r="AF199" s="17"/>
      <c r="AG199" s="518"/>
      <c r="AI199" s="449"/>
      <c r="AJ199" s="449"/>
      <c r="AK199" s="449"/>
      <c r="AL199" s="449"/>
      <c r="AM199" s="449"/>
      <c r="AN199" s="449"/>
      <c r="AO199" s="449"/>
      <c r="AP199" s="449"/>
      <c r="AQ199" s="449"/>
      <c r="AR199" s="449"/>
      <c r="AS199" s="449"/>
      <c r="AT199" s="449"/>
      <c r="AU199" s="449"/>
      <c r="AV199" s="449"/>
      <c r="AW199" s="449"/>
      <c r="AX199" s="449"/>
      <c r="AY199" s="449"/>
      <c r="AZ199" s="449"/>
      <c r="BA199" s="449"/>
      <c r="BB199" s="449"/>
      <c r="BC199" s="449"/>
      <c r="BD199" s="449"/>
      <c r="BE199" s="449"/>
      <c r="BF199" s="449"/>
      <c r="BG199" s="449"/>
      <c r="BH199" s="449"/>
      <c r="BI199" s="449"/>
      <c r="BJ199" s="449"/>
      <c r="BK199" s="449"/>
      <c r="BL199" s="449"/>
      <c r="BM199" s="449"/>
      <c r="BN199" s="449"/>
      <c r="BO199" s="449"/>
      <c r="BP199" s="449"/>
      <c r="BQ199" s="449"/>
      <c r="BR199" s="449"/>
      <c r="BS199" s="449"/>
      <c r="BT199" s="449"/>
      <c r="BU199" s="449"/>
      <c r="BV199" s="449"/>
      <c r="BW199" s="449"/>
      <c r="BX199" s="449"/>
      <c r="BY199" s="449"/>
      <c r="BZ199" s="449"/>
      <c r="CA199" s="449"/>
      <c r="CB199" s="449"/>
      <c r="CC199" s="449"/>
      <c r="CD199" s="449"/>
      <c r="CE199" s="449"/>
      <c r="CF199" s="449"/>
      <c r="CG199" s="449"/>
      <c r="CH199" s="449"/>
      <c r="CI199" s="449"/>
      <c r="CJ199" s="449"/>
      <c r="CK199" s="449"/>
      <c r="CL199" s="449"/>
      <c r="CM199" s="449"/>
      <c r="CN199" s="449"/>
      <c r="CO199" s="449"/>
      <c r="CP199" s="449"/>
      <c r="CQ199" s="449"/>
      <c r="CR199" s="449"/>
      <c r="CS199" s="449"/>
      <c r="CT199" s="449"/>
      <c r="CU199" s="449"/>
      <c r="CV199" s="449"/>
    </row>
    <row r="200" spans="1:100" s="448" customFormat="1" ht="12.75" customHeight="1">
      <c r="A200" s="432"/>
      <c r="B200" s="517"/>
      <c r="C200" s="45"/>
      <c r="D200" s="482" t="s">
        <v>197</v>
      </c>
      <c r="E200" s="45"/>
      <c r="F200" s="45"/>
      <c r="G200" s="45"/>
      <c r="H200" s="45"/>
      <c r="I200" s="45"/>
      <c r="J200" s="45"/>
      <c r="K200" s="17"/>
      <c r="L200" s="17"/>
      <c r="M200" s="17"/>
      <c r="N200" s="17"/>
      <c r="O200" s="17"/>
      <c r="P200" s="17"/>
      <c r="Q200" s="17"/>
      <c r="R200" s="17"/>
      <c r="S200" s="17"/>
      <c r="T200" s="17"/>
      <c r="U200" s="17"/>
      <c r="V200" s="17"/>
      <c r="W200" s="17"/>
      <c r="X200" s="17"/>
      <c r="Y200" s="17"/>
      <c r="Z200" s="17"/>
      <c r="AA200" s="17"/>
      <c r="AB200" s="17"/>
      <c r="AC200" s="17"/>
      <c r="AD200" s="17"/>
      <c r="AE200" s="45"/>
      <c r="AF200" s="17"/>
      <c r="AG200" s="518"/>
      <c r="AI200" s="449"/>
      <c r="AJ200" s="453"/>
      <c r="AK200" s="453"/>
    </row>
    <row r="201" spans="1:100" s="448" customFormat="1" ht="10.5" customHeight="1">
      <c r="A201" s="432"/>
      <c r="B201" s="517"/>
      <c r="C201" s="476"/>
      <c r="D201" s="17"/>
      <c r="E201" s="483" t="s">
        <v>191</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477"/>
      <c r="AE201" s="17"/>
      <c r="AF201" s="17"/>
      <c r="AG201" s="518"/>
      <c r="AI201" s="449"/>
      <c r="AJ201" s="449"/>
      <c r="AK201" s="449"/>
      <c r="AL201" s="449"/>
      <c r="AM201" s="449"/>
      <c r="AN201" s="449"/>
      <c r="AO201" s="449"/>
      <c r="AP201" s="449"/>
      <c r="AQ201" s="449"/>
      <c r="AR201" s="449"/>
      <c r="AS201" s="449"/>
      <c r="AT201" s="449"/>
      <c r="AU201" s="449"/>
      <c r="AV201" s="449"/>
      <c r="AW201" s="449"/>
      <c r="AX201" s="449"/>
      <c r="AY201" s="449"/>
      <c r="AZ201" s="449"/>
      <c r="BA201" s="449"/>
      <c r="BB201" s="449"/>
      <c r="BC201" s="449"/>
      <c r="BD201" s="449"/>
      <c r="BE201" s="449"/>
      <c r="BF201" s="449"/>
      <c r="BG201" s="449"/>
      <c r="BH201" s="449"/>
      <c r="BI201" s="449"/>
      <c r="BJ201" s="449"/>
      <c r="BK201" s="449"/>
      <c r="BL201" s="449"/>
      <c r="BM201" s="449"/>
      <c r="BN201" s="449"/>
      <c r="BO201" s="449"/>
      <c r="BP201" s="449"/>
      <c r="BQ201" s="449"/>
      <c r="BR201" s="449"/>
      <c r="BS201" s="449"/>
      <c r="BT201" s="449"/>
      <c r="BU201" s="449"/>
      <c r="BV201" s="449"/>
      <c r="BW201" s="449"/>
      <c r="BX201" s="449"/>
      <c r="BY201" s="449"/>
      <c r="BZ201" s="449"/>
      <c r="CA201" s="449"/>
      <c r="CB201" s="449"/>
      <c r="CC201" s="449"/>
      <c r="CD201" s="449"/>
      <c r="CE201" s="449"/>
      <c r="CF201" s="449"/>
      <c r="CG201" s="449"/>
      <c r="CH201" s="449"/>
      <c r="CI201" s="449"/>
      <c r="CJ201" s="449"/>
      <c r="CK201" s="449"/>
      <c r="CL201" s="449"/>
      <c r="CM201" s="449"/>
      <c r="CN201" s="449"/>
      <c r="CO201" s="449"/>
      <c r="CP201" s="449"/>
      <c r="CQ201" s="449"/>
      <c r="CR201" s="449"/>
      <c r="CS201" s="449"/>
      <c r="CT201" s="449"/>
      <c r="CU201" s="449"/>
      <c r="CV201" s="449"/>
    </row>
    <row r="202" spans="1:100" s="448" customFormat="1" ht="11.25" customHeight="1">
      <c r="A202" s="432"/>
      <c r="B202" s="517"/>
      <c r="C202" s="45"/>
      <c r="D202" s="45">
        <v>1</v>
      </c>
      <c r="E202" s="599" t="s">
        <v>161</v>
      </c>
      <c r="F202" s="600"/>
      <c r="G202" s="599" t="s">
        <v>231</v>
      </c>
      <c r="H202" s="600"/>
      <c r="I202" s="600"/>
      <c r="J202" s="601" t="s">
        <v>223</v>
      </c>
      <c r="K202" s="880">
        <v>0.88</v>
      </c>
      <c r="L202" s="881">
        <v>0</v>
      </c>
      <c r="M202" s="880" t="s">
        <v>154</v>
      </c>
      <c r="N202" s="881">
        <v>0</v>
      </c>
      <c r="O202" s="880" t="s">
        <v>154</v>
      </c>
      <c r="P202" s="881">
        <v>0</v>
      </c>
      <c r="Q202" s="880" t="s">
        <v>154</v>
      </c>
      <c r="R202" s="881">
        <v>0</v>
      </c>
      <c r="S202" s="880" t="s">
        <v>154</v>
      </c>
      <c r="T202" s="881">
        <v>0</v>
      </c>
      <c r="U202" s="880" t="s">
        <v>154</v>
      </c>
      <c r="V202" s="881">
        <v>0</v>
      </c>
      <c r="W202" s="880" t="s">
        <v>154</v>
      </c>
      <c r="X202" s="881">
        <v>0</v>
      </c>
      <c r="Y202" s="880" t="s">
        <v>154</v>
      </c>
      <c r="Z202" s="881">
        <v>0</v>
      </c>
      <c r="AA202" s="880" t="s">
        <v>154</v>
      </c>
      <c r="AB202" s="881">
        <v>0</v>
      </c>
      <c r="AC202" s="880" t="s">
        <v>154</v>
      </c>
      <c r="AD202" s="881">
        <v>0</v>
      </c>
      <c r="AE202" s="45"/>
      <c r="AF202" s="17"/>
      <c r="AG202" s="518"/>
      <c r="AI202" s="449"/>
      <c r="AJ202" s="449"/>
      <c r="AK202" s="449"/>
      <c r="AL202" s="449"/>
      <c r="AM202" s="449"/>
      <c r="AN202" s="449"/>
      <c r="AO202" s="449"/>
      <c r="AP202" s="449"/>
      <c r="AQ202" s="449"/>
      <c r="AR202" s="449"/>
      <c r="AS202" s="449"/>
      <c r="AT202" s="449"/>
      <c r="AU202" s="449"/>
      <c r="AV202" s="449"/>
      <c r="AW202" s="449"/>
      <c r="AX202" s="449"/>
      <c r="AY202" s="449"/>
      <c r="AZ202" s="449"/>
      <c r="BA202" s="449"/>
      <c r="BB202" s="449"/>
      <c r="BC202" s="449"/>
      <c r="BD202" s="449"/>
      <c r="BE202" s="449"/>
      <c r="BF202" s="449"/>
      <c r="BG202" s="449"/>
      <c r="BH202" s="449"/>
      <c r="BI202" s="449"/>
      <c r="BJ202" s="449"/>
      <c r="BK202" s="449"/>
      <c r="BL202" s="449"/>
      <c r="BM202" s="449"/>
      <c r="BN202" s="449"/>
      <c r="BO202" s="449"/>
      <c r="BP202" s="449"/>
      <c r="BQ202" s="449"/>
      <c r="BR202" s="449"/>
      <c r="BS202" s="449"/>
      <c r="BT202" s="449"/>
      <c r="BU202" s="449"/>
      <c r="BV202" s="449"/>
      <c r="BW202" s="449"/>
      <c r="BX202" s="449"/>
      <c r="BY202" s="449"/>
      <c r="BZ202" s="449"/>
      <c r="CA202" s="449"/>
      <c r="CB202" s="449"/>
      <c r="CC202" s="449"/>
      <c r="CD202" s="449"/>
      <c r="CE202" s="449"/>
      <c r="CF202" s="449"/>
      <c r="CG202" s="449"/>
      <c r="CH202" s="449"/>
      <c r="CI202" s="449"/>
      <c r="CJ202" s="449"/>
      <c r="CK202" s="449"/>
      <c r="CL202" s="449"/>
      <c r="CM202" s="449"/>
      <c r="CN202" s="449"/>
      <c r="CO202" s="449"/>
      <c r="CP202" s="449"/>
      <c r="CQ202" s="449"/>
      <c r="CR202" s="449"/>
      <c r="CS202" s="449"/>
      <c r="CT202" s="449"/>
      <c r="CU202" s="449"/>
      <c r="CV202" s="449"/>
    </row>
    <row r="203" spans="1:100" s="448" customFormat="1" ht="11.25" customHeight="1">
      <c r="A203" s="432"/>
      <c r="B203" s="517"/>
      <c r="C203" s="45"/>
      <c r="D203" s="45">
        <v>2</v>
      </c>
      <c r="E203" s="599" t="s">
        <v>162</v>
      </c>
      <c r="F203" s="600"/>
      <c r="G203" s="599" t="s">
        <v>318</v>
      </c>
      <c r="H203" s="600"/>
      <c r="I203" s="600"/>
      <c r="J203" s="601" t="s">
        <v>218</v>
      </c>
      <c r="K203" s="880">
        <v>0.06</v>
      </c>
      <c r="L203" s="881">
        <v>0</v>
      </c>
      <c r="M203" s="880" t="s">
        <v>154</v>
      </c>
      <c r="N203" s="881">
        <v>0</v>
      </c>
      <c r="O203" s="880" t="s">
        <v>154</v>
      </c>
      <c r="P203" s="881">
        <v>0</v>
      </c>
      <c r="Q203" s="880" t="s">
        <v>154</v>
      </c>
      <c r="R203" s="881">
        <v>0</v>
      </c>
      <c r="S203" s="880" t="s">
        <v>154</v>
      </c>
      <c r="T203" s="881">
        <v>0</v>
      </c>
      <c r="U203" s="880" t="s">
        <v>154</v>
      </c>
      <c r="V203" s="881">
        <v>0</v>
      </c>
      <c r="W203" s="880" t="s">
        <v>154</v>
      </c>
      <c r="X203" s="881">
        <v>0</v>
      </c>
      <c r="Y203" s="880" t="s">
        <v>154</v>
      </c>
      <c r="Z203" s="881">
        <v>0</v>
      </c>
      <c r="AA203" s="880" t="s">
        <v>154</v>
      </c>
      <c r="AB203" s="881">
        <v>0</v>
      </c>
      <c r="AC203" s="880" t="s">
        <v>154</v>
      </c>
      <c r="AD203" s="881">
        <v>0</v>
      </c>
      <c r="AE203" s="45"/>
      <c r="AF203" s="17"/>
      <c r="AG203" s="518"/>
      <c r="AI203" s="449"/>
      <c r="AJ203" s="449"/>
      <c r="AK203" s="449"/>
      <c r="AL203" s="449"/>
      <c r="AM203" s="449"/>
      <c r="AN203" s="449"/>
      <c r="AO203" s="449"/>
      <c r="AP203" s="449"/>
      <c r="AQ203" s="449"/>
      <c r="AR203" s="449"/>
      <c r="AS203" s="449"/>
      <c r="AT203" s="449"/>
      <c r="AU203" s="449"/>
      <c r="AV203" s="449"/>
      <c r="AW203" s="449"/>
      <c r="AX203" s="449"/>
      <c r="AY203" s="449"/>
      <c r="AZ203" s="449"/>
      <c r="BA203" s="449"/>
      <c r="BB203" s="449"/>
      <c r="BC203" s="449"/>
      <c r="BD203" s="449"/>
      <c r="BE203" s="449"/>
      <c r="BF203" s="449"/>
      <c r="BG203" s="449"/>
      <c r="BH203" s="449"/>
      <c r="BI203" s="449"/>
      <c r="BJ203" s="449"/>
      <c r="BK203" s="449"/>
      <c r="BL203" s="449"/>
      <c r="BM203" s="449"/>
      <c r="BN203" s="449"/>
      <c r="BO203" s="449"/>
      <c r="BP203" s="449"/>
      <c r="BQ203" s="449"/>
      <c r="BR203" s="449"/>
      <c r="BS203" s="449"/>
      <c r="BT203" s="449"/>
      <c r="BU203" s="449"/>
      <c r="BV203" s="449"/>
      <c r="BW203" s="449"/>
      <c r="BX203" s="449"/>
      <c r="BY203" s="449"/>
      <c r="BZ203" s="449"/>
      <c r="CA203" s="449"/>
      <c r="CB203" s="449"/>
      <c r="CC203" s="449"/>
      <c r="CD203" s="449"/>
      <c r="CE203" s="449"/>
      <c r="CF203" s="449"/>
      <c r="CG203" s="449"/>
      <c r="CH203" s="449"/>
      <c r="CI203" s="449"/>
      <c r="CJ203" s="449"/>
      <c r="CK203" s="449"/>
      <c r="CL203" s="449"/>
      <c r="CM203" s="449"/>
      <c r="CN203" s="449"/>
      <c r="CO203" s="449"/>
      <c r="CP203" s="449"/>
      <c r="CQ203" s="449"/>
      <c r="CR203" s="449"/>
      <c r="CS203" s="449"/>
      <c r="CT203" s="449"/>
      <c r="CU203" s="449"/>
      <c r="CV203" s="449"/>
    </row>
    <row r="204" spans="1:100" s="448" customFormat="1" ht="11.25" customHeight="1">
      <c r="A204" s="432"/>
      <c r="B204" s="517"/>
      <c r="C204" s="45"/>
      <c r="D204" s="45">
        <v>3</v>
      </c>
      <c r="E204" s="599" t="s">
        <v>161</v>
      </c>
      <c r="F204" s="600"/>
      <c r="G204" s="599" t="s">
        <v>325</v>
      </c>
      <c r="H204" s="600"/>
      <c r="I204" s="600"/>
      <c r="J204" s="601" t="s">
        <v>218</v>
      </c>
      <c r="K204" s="880">
        <v>0.04</v>
      </c>
      <c r="L204" s="881">
        <v>0</v>
      </c>
      <c r="M204" s="880" t="s">
        <v>154</v>
      </c>
      <c r="N204" s="881">
        <v>0</v>
      </c>
      <c r="O204" s="880" t="s">
        <v>154</v>
      </c>
      <c r="P204" s="881">
        <v>0</v>
      </c>
      <c r="Q204" s="880" t="s">
        <v>154</v>
      </c>
      <c r="R204" s="881">
        <v>0</v>
      </c>
      <c r="S204" s="880" t="s">
        <v>154</v>
      </c>
      <c r="T204" s="881">
        <v>0</v>
      </c>
      <c r="U204" s="880" t="s">
        <v>154</v>
      </c>
      <c r="V204" s="881">
        <v>0</v>
      </c>
      <c r="W204" s="880" t="s">
        <v>154</v>
      </c>
      <c r="X204" s="881">
        <v>0</v>
      </c>
      <c r="Y204" s="880" t="s">
        <v>154</v>
      </c>
      <c r="Z204" s="881">
        <v>0</v>
      </c>
      <c r="AA204" s="880" t="s">
        <v>154</v>
      </c>
      <c r="AB204" s="881">
        <v>0</v>
      </c>
      <c r="AC204" s="880" t="s">
        <v>154</v>
      </c>
      <c r="AD204" s="881">
        <v>0</v>
      </c>
      <c r="AE204" s="45"/>
      <c r="AF204" s="17"/>
      <c r="AG204" s="518"/>
      <c r="AI204" s="449"/>
      <c r="AJ204" s="449"/>
      <c r="AK204" s="449"/>
      <c r="AL204" s="449"/>
      <c r="AM204" s="449"/>
      <c r="AN204" s="449"/>
      <c r="AO204" s="449"/>
      <c r="AP204" s="449"/>
      <c r="AQ204" s="449"/>
      <c r="AR204" s="449"/>
      <c r="AS204" s="449"/>
      <c r="AT204" s="449"/>
      <c r="AU204" s="449"/>
      <c r="AV204" s="449"/>
      <c r="AW204" s="449"/>
      <c r="AX204" s="449"/>
      <c r="AY204" s="449"/>
      <c r="AZ204" s="449"/>
      <c r="BA204" s="449"/>
      <c r="BB204" s="449"/>
      <c r="BC204" s="449"/>
      <c r="BD204" s="449"/>
      <c r="BE204" s="449"/>
      <c r="BF204" s="449"/>
      <c r="BG204" s="449"/>
      <c r="BH204" s="449"/>
      <c r="BI204" s="449"/>
      <c r="BJ204" s="449"/>
      <c r="BK204" s="449"/>
      <c r="BL204" s="449"/>
      <c r="BM204" s="449"/>
      <c r="BN204" s="449"/>
      <c r="BO204" s="449"/>
      <c r="BP204" s="449"/>
      <c r="BQ204" s="449"/>
      <c r="BR204" s="449"/>
      <c r="BS204" s="449"/>
      <c r="BT204" s="449"/>
      <c r="BU204" s="449"/>
      <c r="BV204" s="449"/>
      <c r="BW204" s="449"/>
      <c r="BX204" s="449"/>
      <c r="BY204" s="449"/>
      <c r="BZ204" s="449"/>
      <c r="CA204" s="449"/>
      <c r="CB204" s="449"/>
      <c r="CC204" s="449"/>
      <c r="CD204" s="449"/>
      <c r="CE204" s="449"/>
      <c r="CF204" s="449"/>
      <c r="CG204" s="449"/>
      <c r="CH204" s="449"/>
      <c r="CI204" s="449"/>
      <c r="CJ204" s="449"/>
      <c r="CK204" s="449"/>
      <c r="CL204" s="449"/>
      <c r="CM204" s="449"/>
      <c r="CN204" s="449"/>
      <c r="CO204" s="449"/>
      <c r="CP204" s="449"/>
      <c r="CQ204" s="449"/>
      <c r="CR204" s="449"/>
      <c r="CS204" s="449"/>
      <c r="CT204" s="449"/>
      <c r="CU204" s="449"/>
      <c r="CV204" s="449"/>
    </row>
    <row r="205" spans="1:100" s="448" customFormat="1" ht="11.25" customHeight="1">
      <c r="A205" s="432"/>
      <c r="B205" s="517"/>
      <c r="C205" s="45"/>
      <c r="D205" s="45">
        <v>4</v>
      </c>
      <c r="E205" s="599" t="s">
        <v>162</v>
      </c>
      <c r="F205" s="600"/>
      <c r="G205" s="599" t="s">
        <v>318</v>
      </c>
      <c r="H205" s="600"/>
      <c r="I205" s="600"/>
      <c r="J205" s="601" t="s">
        <v>223</v>
      </c>
      <c r="K205" s="880">
        <v>0.02</v>
      </c>
      <c r="L205" s="881">
        <v>0</v>
      </c>
      <c r="M205" s="880" t="s">
        <v>154</v>
      </c>
      <c r="N205" s="881">
        <v>0</v>
      </c>
      <c r="O205" s="880" t="s">
        <v>154</v>
      </c>
      <c r="P205" s="881">
        <v>0</v>
      </c>
      <c r="Q205" s="880" t="s">
        <v>154</v>
      </c>
      <c r="R205" s="881">
        <v>0</v>
      </c>
      <c r="S205" s="880" t="s">
        <v>154</v>
      </c>
      <c r="T205" s="881">
        <v>0</v>
      </c>
      <c r="U205" s="880" t="s">
        <v>154</v>
      </c>
      <c r="V205" s="881">
        <v>0</v>
      </c>
      <c r="W205" s="880" t="s">
        <v>154</v>
      </c>
      <c r="X205" s="881">
        <v>0</v>
      </c>
      <c r="Y205" s="880" t="s">
        <v>154</v>
      </c>
      <c r="Z205" s="881">
        <v>0</v>
      </c>
      <c r="AA205" s="880" t="s">
        <v>154</v>
      </c>
      <c r="AB205" s="881">
        <v>0</v>
      </c>
      <c r="AC205" s="880" t="s">
        <v>154</v>
      </c>
      <c r="AD205" s="881">
        <v>0</v>
      </c>
      <c r="AE205" s="45"/>
      <c r="AF205" s="17"/>
      <c r="AG205" s="518"/>
      <c r="AI205" s="449"/>
      <c r="AJ205" s="449"/>
      <c r="AK205" s="449"/>
      <c r="AL205" s="449"/>
      <c r="AM205" s="449"/>
      <c r="AN205" s="449"/>
      <c r="AO205" s="449"/>
      <c r="AP205" s="449"/>
      <c r="AQ205" s="449"/>
      <c r="AR205" s="449"/>
      <c r="AS205" s="449"/>
      <c r="AT205" s="449"/>
      <c r="AU205" s="449"/>
      <c r="AV205" s="449"/>
      <c r="AW205" s="449"/>
      <c r="AX205" s="449"/>
      <c r="AY205" s="449"/>
      <c r="AZ205" s="449"/>
      <c r="BA205" s="449"/>
      <c r="BB205" s="449"/>
      <c r="BC205" s="449"/>
      <c r="BD205" s="449"/>
      <c r="BE205" s="449"/>
      <c r="BF205" s="449"/>
      <c r="BG205" s="449"/>
      <c r="BH205" s="449"/>
      <c r="BI205" s="449"/>
      <c r="BJ205" s="449"/>
      <c r="BK205" s="449"/>
      <c r="BL205" s="449"/>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49"/>
      <c r="CH205" s="449"/>
      <c r="CI205" s="449"/>
      <c r="CJ205" s="449"/>
      <c r="CK205" s="449"/>
      <c r="CL205" s="449"/>
      <c r="CM205" s="449"/>
      <c r="CN205" s="449"/>
      <c r="CO205" s="449"/>
      <c r="CP205" s="449"/>
      <c r="CQ205" s="449"/>
      <c r="CR205" s="449"/>
      <c r="CS205" s="449"/>
      <c r="CT205" s="449"/>
      <c r="CU205" s="449"/>
      <c r="CV205" s="449"/>
    </row>
    <row r="206" spans="1:100" s="448" customFormat="1" ht="11.25" customHeight="1">
      <c r="A206" s="432"/>
      <c r="B206" s="517"/>
      <c r="C206" s="45"/>
      <c r="D206" s="45">
        <v>5</v>
      </c>
      <c r="E206" s="599" t="s">
        <v>154</v>
      </c>
      <c r="F206" s="600"/>
      <c r="G206" s="599" t="s">
        <v>154</v>
      </c>
      <c r="H206" s="600"/>
      <c r="I206" s="600"/>
      <c r="J206" s="601" t="s">
        <v>154</v>
      </c>
      <c r="K206" s="880" t="s">
        <v>154</v>
      </c>
      <c r="L206" s="881">
        <v>0</v>
      </c>
      <c r="M206" s="880" t="s">
        <v>154</v>
      </c>
      <c r="N206" s="881">
        <v>0</v>
      </c>
      <c r="O206" s="880" t="s">
        <v>154</v>
      </c>
      <c r="P206" s="881">
        <v>0</v>
      </c>
      <c r="Q206" s="880" t="s">
        <v>154</v>
      </c>
      <c r="R206" s="881">
        <v>0</v>
      </c>
      <c r="S206" s="880" t="s">
        <v>154</v>
      </c>
      <c r="T206" s="881">
        <v>0</v>
      </c>
      <c r="U206" s="880" t="s">
        <v>154</v>
      </c>
      <c r="V206" s="881">
        <v>0</v>
      </c>
      <c r="W206" s="880" t="s">
        <v>154</v>
      </c>
      <c r="X206" s="881">
        <v>0</v>
      </c>
      <c r="Y206" s="880" t="s">
        <v>154</v>
      </c>
      <c r="Z206" s="881">
        <v>0</v>
      </c>
      <c r="AA206" s="880" t="s">
        <v>154</v>
      </c>
      <c r="AB206" s="881">
        <v>0</v>
      </c>
      <c r="AC206" s="880" t="s">
        <v>154</v>
      </c>
      <c r="AD206" s="881">
        <v>0</v>
      </c>
      <c r="AE206" s="45"/>
      <c r="AF206" s="17"/>
      <c r="AG206" s="518"/>
      <c r="AI206" s="449"/>
      <c r="AJ206" s="449"/>
      <c r="AK206" s="449"/>
      <c r="AL206" s="449"/>
      <c r="AM206" s="449"/>
      <c r="AN206" s="449"/>
      <c r="AO206" s="449"/>
      <c r="AP206" s="449"/>
      <c r="AQ206" s="449"/>
      <c r="AR206" s="449"/>
      <c r="AS206" s="449"/>
      <c r="AT206" s="449"/>
      <c r="AU206" s="449"/>
      <c r="AV206" s="449"/>
      <c r="AW206" s="449"/>
      <c r="AX206" s="449"/>
      <c r="AY206" s="449"/>
      <c r="AZ206" s="449"/>
      <c r="BA206" s="449"/>
      <c r="BB206" s="449"/>
      <c r="BC206" s="449"/>
      <c r="BD206" s="449"/>
      <c r="BE206" s="449"/>
      <c r="BF206" s="449"/>
      <c r="BG206" s="449"/>
      <c r="BH206" s="449"/>
      <c r="BI206" s="449"/>
      <c r="BJ206" s="449"/>
      <c r="BK206" s="449"/>
      <c r="BL206" s="449"/>
      <c r="BM206" s="449"/>
      <c r="BN206" s="449"/>
      <c r="BO206" s="449"/>
      <c r="BP206" s="449"/>
      <c r="BQ206" s="449"/>
      <c r="BR206" s="449"/>
      <c r="BS206" s="449"/>
      <c r="BT206" s="449"/>
      <c r="BU206" s="449"/>
      <c r="BV206" s="449"/>
      <c r="BW206" s="449"/>
      <c r="BX206" s="449"/>
      <c r="BY206" s="449"/>
      <c r="BZ206" s="449"/>
      <c r="CA206" s="449"/>
      <c r="CB206" s="449"/>
      <c r="CC206" s="449"/>
      <c r="CD206" s="449"/>
      <c r="CE206" s="449"/>
      <c r="CF206" s="449"/>
      <c r="CG206" s="449"/>
      <c r="CH206" s="449"/>
      <c r="CI206" s="449"/>
      <c r="CJ206" s="449"/>
      <c r="CK206" s="449"/>
      <c r="CL206" s="449"/>
      <c r="CM206" s="449"/>
      <c r="CN206" s="449"/>
      <c r="CO206" s="449"/>
      <c r="CP206" s="449"/>
      <c r="CQ206" s="449"/>
      <c r="CR206" s="449"/>
      <c r="CS206" s="449"/>
      <c r="CT206" s="449"/>
      <c r="CU206" s="449"/>
      <c r="CV206" s="449"/>
    </row>
    <row r="207" spans="1:100" s="448" customFormat="1" ht="11.25" customHeight="1">
      <c r="A207" s="432"/>
      <c r="B207" s="517"/>
      <c r="C207" s="45"/>
      <c r="D207" s="45">
        <v>6</v>
      </c>
      <c r="E207" s="599" t="s">
        <v>154</v>
      </c>
      <c r="F207" s="600"/>
      <c r="G207" s="599" t="s">
        <v>154</v>
      </c>
      <c r="H207" s="600"/>
      <c r="I207" s="600"/>
      <c r="J207" s="601" t="s">
        <v>154</v>
      </c>
      <c r="K207" s="880" t="s">
        <v>154</v>
      </c>
      <c r="L207" s="881">
        <v>0</v>
      </c>
      <c r="M207" s="880" t="s">
        <v>154</v>
      </c>
      <c r="N207" s="881">
        <v>0</v>
      </c>
      <c r="O207" s="880" t="s">
        <v>154</v>
      </c>
      <c r="P207" s="881">
        <v>0</v>
      </c>
      <c r="Q207" s="880" t="s">
        <v>154</v>
      </c>
      <c r="R207" s="881">
        <v>0</v>
      </c>
      <c r="S207" s="880" t="s">
        <v>154</v>
      </c>
      <c r="T207" s="881">
        <v>0</v>
      </c>
      <c r="U207" s="880" t="s">
        <v>154</v>
      </c>
      <c r="V207" s="881">
        <v>0</v>
      </c>
      <c r="W207" s="880" t="s">
        <v>154</v>
      </c>
      <c r="X207" s="881">
        <v>0</v>
      </c>
      <c r="Y207" s="880" t="s">
        <v>154</v>
      </c>
      <c r="Z207" s="881">
        <v>0</v>
      </c>
      <c r="AA207" s="880" t="s">
        <v>154</v>
      </c>
      <c r="AB207" s="881">
        <v>0</v>
      </c>
      <c r="AC207" s="880" t="s">
        <v>154</v>
      </c>
      <c r="AD207" s="881">
        <v>0</v>
      </c>
      <c r="AE207" s="45"/>
      <c r="AF207" s="17"/>
      <c r="AG207" s="518"/>
      <c r="AI207" s="449"/>
      <c r="AJ207" s="449"/>
      <c r="AK207" s="449"/>
      <c r="AL207" s="449"/>
      <c r="AM207" s="449"/>
      <c r="AN207" s="449"/>
      <c r="AO207" s="449"/>
      <c r="AP207" s="449"/>
      <c r="AQ207" s="449"/>
      <c r="AR207" s="449"/>
      <c r="AS207" s="449"/>
      <c r="AT207" s="449"/>
      <c r="AU207" s="449"/>
      <c r="AV207" s="449"/>
      <c r="AW207" s="449"/>
      <c r="AX207" s="449"/>
      <c r="AY207" s="449"/>
      <c r="AZ207" s="449"/>
      <c r="BA207" s="449"/>
      <c r="BB207" s="449"/>
      <c r="BC207" s="449"/>
      <c r="BD207" s="449"/>
      <c r="BE207" s="449"/>
      <c r="BF207" s="449"/>
      <c r="BG207" s="449"/>
      <c r="BH207" s="449"/>
      <c r="BI207" s="449"/>
      <c r="BJ207" s="449"/>
      <c r="BK207" s="449"/>
      <c r="BL207" s="449"/>
      <c r="BM207" s="449"/>
      <c r="BN207" s="449"/>
      <c r="BO207" s="449"/>
      <c r="BP207" s="449"/>
      <c r="BQ207" s="449"/>
      <c r="BR207" s="449"/>
      <c r="BS207" s="449"/>
      <c r="BT207" s="449"/>
      <c r="BU207" s="449"/>
      <c r="BV207" s="449"/>
      <c r="BW207" s="449"/>
      <c r="BX207" s="449"/>
      <c r="BY207" s="449"/>
      <c r="BZ207" s="449"/>
      <c r="CA207" s="449"/>
      <c r="CB207" s="449"/>
      <c r="CC207" s="449"/>
      <c r="CD207" s="449"/>
      <c r="CE207" s="449"/>
      <c r="CF207" s="449"/>
      <c r="CG207" s="449"/>
      <c r="CH207" s="449"/>
      <c r="CI207" s="449"/>
      <c r="CJ207" s="449"/>
      <c r="CK207" s="449"/>
      <c r="CL207" s="449"/>
      <c r="CM207" s="449"/>
      <c r="CN207" s="449"/>
      <c r="CO207" s="449"/>
      <c r="CP207" s="449"/>
      <c r="CQ207" s="449"/>
      <c r="CR207" s="449"/>
      <c r="CS207" s="449"/>
      <c r="CT207" s="449"/>
      <c r="CU207" s="449"/>
      <c r="CV207" s="449"/>
    </row>
    <row r="208" spans="1:100" s="448" customFormat="1" ht="11.25" customHeight="1">
      <c r="A208" s="432"/>
      <c r="B208" s="517"/>
      <c r="C208" s="45"/>
      <c r="D208" s="45">
        <v>7</v>
      </c>
      <c r="E208" s="599" t="s">
        <v>154</v>
      </c>
      <c r="F208" s="600"/>
      <c r="G208" s="599" t="s">
        <v>154</v>
      </c>
      <c r="H208" s="600"/>
      <c r="I208" s="600"/>
      <c r="J208" s="601" t="s">
        <v>154</v>
      </c>
      <c r="K208" s="880" t="s">
        <v>154</v>
      </c>
      <c r="L208" s="881">
        <v>0</v>
      </c>
      <c r="M208" s="880" t="s">
        <v>154</v>
      </c>
      <c r="N208" s="881">
        <v>0</v>
      </c>
      <c r="O208" s="880" t="s">
        <v>154</v>
      </c>
      <c r="P208" s="881">
        <v>0</v>
      </c>
      <c r="Q208" s="880" t="s">
        <v>154</v>
      </c>
      <c r="R208" s="881">
        <v>0</v>
      </c>
      <c r="S208" s="880" t="s">
        <v>154</v>
      </c>
      <c r="T208" s="881">
        <v>0</v>
      </c>
      <c r="U208" s="880" t="s">
        <v>154</v>
      </c>
      <c r="V208" s="881">
        <v>0</v>
      </c>
      <c r="W208" s="880" t="s">
        <v>154</v>
      </c>
      <c r="X208" s="881">
        <v>0</v>
      </c>
      <c r="Y208" s="880" t="s">
        <v>154</v>
      </c>
      <c r="Z208" s="881">
        <v>0</v>
      </c>
      <c r="AA208" s="880" t="s">
        <v>154</v>
      </c>
      <c r="AB208" s="881">
        <v>0</v>
      </c>
      <c r="AC208" s="880" t="s">
        <v>154</v>
      </c>
      <c r="AD208" s="881">
        <v>0</v>
      </c>
      <c r="AE208" s="45"/>
      <c r="AF208" s="17"/>
      <c r="AG208" s="518"/>
      <c r="AI208" s="449"/>
      <c r="AJ208" s="449"/>
      <c r="AK208" s="449"/>
      <c r="AL208" s="449"/>
      <c r="AM208" s="449"/>
      <c r="AN208" s="449"/>
      <c r="AO208" s="449"/>
      <c r="AP208" s="449"/>
      <c r="AQ208" s="449"/>
      <c r="AR208" s="449"/>
      <c r="AS208" s="449"/>
      <c r="AT208" s="449"/>
      <c r="AU208" s="449"/>
      <c r="AV208" s="449"/>
      <c r="AW208" s="449"/>
      <c r="AX208" s="449"/>
      <c r="AY208" s="449"/>
      <c r="AZ208" s="449"/>
      <c r="BA208" s="449"/>
      <c r="BB208" s="449"/>
      <c r="BC208" s="449"/>
      <c r="BD208" s="449"/>
      <c r="BE208" s="449"/>
      <c r="BF208" s="449"/>
      <c r="BG208" s="449"/>
      <c r="BH208" s="449"/>
      <c r="BI208" s="449"/>
      <c r="BJ208" s="449"/>
      <c r="BK208" s="449"/>
      <c r="BL208" s="449"/>
      <c r="BM208" s="449"/>
      <c r="BN208" s="449"/>
      <c r="BO208" s="449"/>
      <c r="BP208" s="449"/>
      <c r="BQ208" s="449"/>
      <c r="BR208" s="449"/>
      <c r="BS208" s="449"/>
      <c r="BT208" s="449"/>
      <c r="BU208" s="449"/>
      <c r="BV208" s="449"/>
      <c r="BW208" s="449"/>
      <c r="BX208" s="449"/>
      <c r="BY208" s="449"/>
      <c r="BZ208" s="449"/>
      <c r="CA208" s="449"/>
      <c r="CB208" s="449"/>
      <c r="CC208" s="449"/>
      <c r="CD208" s="449"/>
      <c r="CE208" s="449"/>
      <c r="CF208" s="449"/>
      <c r="CG208" s="449"/>
      <c r="CH208" s="449"/>
      <c r="CI208" s="449"/>
      <c r="CJ208" s="449"/>
      <c r="CK208" s="449"/>
      <c r="CL208" s="449"/>
      <c r="CM208" s="449"/>
      <c r="CN208" s="449"/>
      <c r="CO208" s="449"/>
      <c r="CP208" s="449"/>
      <c r="CQ208" s="449"/>
      <c r="CR208" s="449"/>
      <c r="CS208" s="449"/>
      <c r="CT208" s="449"/>
      <c r="CU208" s="449"/>
      <c r="CV208" s="449"/>
    </row>
    <row r="209" spans="1:100" s="448" customFormat="1" ht="11.25" customHeight="1">
      <c r="A209" s="432"/>
      <c r="B209" s="517"/>
      <c r="C209" s="45"/>
      <c r="D209" s="45">
        <v>8</v>
      </c>
      <c r="E209" s="599" t="s">
        <v>154</v>
      </c>
      <c r="F209" s="600"/>
      <c r="G209" s="599" t="s">
        <v>154</v>
      </c>
      <c r="H209" s="600"/>
      <c r="I209" s="600"/>
      <c r="J209" s="601" t="s">
        <v>154</v>
      </c>
      <c r="K209" s="880" t="s">
        <v>154</v>
      </c>
      <c r="L209" s="881">
        <v>0</v>
      </c>
      <c r="M209" s="880" t="s">
        <v>154</v>
      </c>
      <c r="N209" s="881">
        <v>0</v>
      </c>
      <c r="O209" s="880" t="s">
        <v>154</v>
      </c>
      <c r="P209" s="881">
        <v>0</v>
      </c>
      <c r="Q209" s="880" t="s">
        <v>154</v>
      </c>
      <c r="R209" s="881">
        <v>0</v>
      </c>
      <c r="S209" s="880" t="s">
        <v>154</v>
      </c>
      <c r="T209" s="881">
        <v>0</v>
      </c>
      <c r="U209" s="880" t="s">
        <v>154</v>
      </c>
      <c r="V209" s="881">
        <v>0</v>
      </c>
      <c r="W209" s="880" t="s">
        <v>154</v>
      </c>
      <c r="X209" s="881">
        <v>0</v>
      </c>
      <c r="Y209" s="880" t="s">
        <v>154</v>
      </c>
      <c r="Z209" s="881">
        <v>0</v>
      </c>
      <c r="AA209" s="880" t="s">
        <v>154</v>
      </c>
      <c r="AB209" s="881">
        <v>0</v>
      </c>
      <c r="AC209" s="880" t="s">
        <v>154</v>
      </c>
      <c r="AD209" s="881">
        <v>0</v>
      </c>
      <c r="AE209" s="45"/>
      <c r="AF209" s="17"/>
      <c r="AG209" s="518"/>
      <c r="AI209" s="449"/>
      <c r="AJ209" s="449"/>
      <c r="AK209" s="449"/>
      <c r="AL209" s="449"/>
      <c r="AM209" s="449"/>
      <c r="AN209" s="449"/>
      <c r="AO209" s="449"/>
      <c r="AP209" s="449"/>
      <c r="AQ209" s="449"/>
      <c r="AR209" s="449"/>
      <c r="AS209" s="449"/>
      <c r="AT209" s="449"/>
      <c r="AU209" s="449"/>
      <c r="AV209" s="449"/>
      <c r="AW209" s="449"/>
      <c r="AX209" s="449"/>
      <c r="AY209" s="449"/>
      <c r="AZ209" s="449"/>
      <c r="BA209" s="449"/>
      <c r="BB209" s="449"/>
      <c r="BC209" s="449"/>
      <c r="BD209" s="449"/>
      <c r="BE209" s="449"/>
      <c r="BF209" s="449"/>
      <c r="BG209" s="449"/>
      <c r="BH209" s="449"/>
      <c r="BI209" s="449"/>
      <c r="BJ209" s="449"/>
      <c r="BK209" s="449"/>
      <c r="BL209" s="449"/>
      <c r="BM209" s="449"/>
      <c r="BN209" s="449"/>
      <c r="BO209" s="449"/>
      <c r="BP209" s="449"/>
      <c r="BQ209" s="449"/>
      <c r="BR209" s="449"/>
      <c r="BS209" s="449"/>
      <c r="BT209" s="449"/>
      <c r="BU209" s="449"/>
      <c r="BV209" s="449"/>
      <c r="BW209" s="449"/>
      <c r="BX209" s="449"/>
      <c r="BY209" s="449"/>
      <c r="BZ209" s="449"/>
      <c r="CA209" s="449"/>
      <c r="CB209" s="449"/>
      <c r="CC209" s="449"/>
      <c r="CD209" s="449"/>
      <c r="CE209" s="449"/>
      <c r="CF209" s="449"/>
      <c r="CG209" s="449"/>
      <c r="CH209" s="449"/>
      <c r="CI209" s="449"/>
      <c r="CJ209" s="449"/>
      <c r="CK209" s="449"/>
      <c r="CL209" s="449"/>
      <c r="CM209" s="449"/>
      <c r="CN209" s="449"/>
      <c r="CO209" s="449"/>
      <c r="CP209" s="449"/>
      <c r="CQ209" s="449"/>
      <c r="CR209" s="449"/>
      <c r="CS209" s="449"/>
      <c r="CT209" s="449"/>
      <c r="CU209" s="449"/>
      <c r="CV209" s="449"/>
    </row>
    <row r="210" spans="1:100" s="448" customFormat="1" ht="11.25" customHeight="1">
      <c r="A210" s="432"/>
      <c r="B210" s="517"/>
      <c r="C210" s="45"/>
      <c r="D210" s="45">
        <v>9</v>
      </c>
      <c r="E210" s="599" t="s">
        <v>154</v>
      </c>
      <c r="F210" s="600"/>
      <c r="G210" s="599" t="s">
        <v>154</v>
      </c>
      <c r="H210" s="600"/>
      <c r="I210" s="600"/>
      <c r="J210" s="601" t="s">
        <v>154</v>
      </c>
      <c r="K210" s="880" t="s">
        <v>154</v>
      </c>
      <c r="L210" s="881">
        <v>0</v>
      </c>
      <c r="M210" s="880" t="s">
        <v>154</v>
      </c>
      <c r="N210" s="881">
        <v>0</v>
      </c>
      <c r="O210" s="880" t="s">
        <v>154</v>
      </c>
      <c r="P210" s="881">
        <v>0</v>
      </c>
      <c r="Q210" s="880" t="s">
        <v>154</v>
      </c>
      <c r="R210" s="881">
        <v>0</v>
      </c>
      <c r="S210" s="880" t="s">
        <v>154</v>
      </c>
      <c r="T210" s="881">
        <v>0</v>
      </c>
      <c r="U210" s="880" t="s">
        <v>154</v>
      </c>
      <c r="V210" s="881">
        <v>0</v>
      </c>
      <c r="W210" s="880" t="s">
        <v>154</v>
      </c>
      <c r="X210" s="881">
        <v>0</v>
      </c>
      <c r="Y210" s="880" t="s">
        <v>154</v>
      </c>
      <c r="Z210" s="881">
        <v>0</v>
      </c>
      <c r="AA210" s="880" t="s">
        <v>154</v>
      </c>
      <c r="AB210" s="881">
        <v>0</v>
      </c>
      <c r="AC210" s="880" t="s">
        <v>154</v>
      </c>
      <c r="AD210" s="881">
        <v>0</v>
      </c>
      <c r="AE210" s="45"/>
      <c r="AF210" s="17"/>
      <c r="AG210" s="518"/>
      <c r="AI210" s="449"/>
      <c r="AJ210" s="449"/>
      <c r="AK210" s="449"/>
      <c r="AL210" s="449"/>
      <c r="AM210" s="449"/>
      <c r="AN210" s="449"/>
      <c r="AO210" s="449"/>
      <c r="AP210" s="449"/>
      <c r="AQ210" s="449"/>
      <c r="AR210" s="449"/>
      <c r="AS210" s="449"/>
      <c r="AT210" s="449"/>
      <c r="AU210" s="449"/>
      <c r="AV210" s="449"/>
      <c r="AW210" s="449"/>
      <c r="AX210" s="449"/>
      <c r="AY210" s="449"/>
      <c r="AZ210" s="449"/>
      <c r="BA210" s="449"/>
      <c r="BB210" s="449"/>
      <c r="BC210" s="449"/>
      <c r="BD210" s="449"/>
      <c r="BE210" s="449"/>
      <c r="BF210" s="449"/>
      <c r="BG210" s="449"/>
      <c r="BH210" s="449"/>
      <c r="BI210" s="449"/>
      <c r="BJ210" s="449"/>
      <c r="BK210" s="449"/>
      <c r="BL210" s="449"/>
      <c r="BM210" s="449"/>
      <c r="BN210" s="449"/>
      <c r="BO210" s="449"/>
      <c r="BP210" s="449"/>
      <c r="BQ210" s="449"/>
      <c r="BR210" s="449"/>
      <c r="BS210" s="449"/>
      <c r="BT210" s="449"/>
      <c r="BU210" s="449"/>
      <c r="BV210" s="449"/>
      <c r="BW210" s="449"/>
      <c r="BX210" s="449"/>
      <c r="BY210" s="449"/>
      <c r="BZ210" s="449"/>
      <c r="CA210" s="449"/>
      <c r="CB210" s="449"/>
      <c r="CC210" s="449"/>
      <c r="CD210" s="449"/>
      <c r="CE210" s="449"/>
      <c r="CF210" s="449"/>
      <c r="CG210" s="449"/>
      <c r="CH210" s="449"/>
      <c r="CI210" s="449"/>
      <c r="CJ210" s="449"/>
      <c r="CK210" s="449"/>
      <c r="CL210" s="449"/>
      <c r="CM210" s="449"/>
      <c r="CN210" s="449"/>
      <c r="CO210" s="449"/>
      <c r="CP210" s="449"/>
      <c r="CQ210" s="449"/>
      <c r="CR210" s="449"/>
      <c r="CS210" s="449"/>
      <c r="CT210" s="449"/>
      <c r="CU210" s="449"/>
      <c r="CV210" s="449"/>
    </row>
    <row r="211" spans="1:100" s="448" customFormat="1" ht="11.25" customHeight="1">
      <c r="A211" s="432"/>
      <c r="B211" s="517"/>
      <c r="C211" s="45"/>
      <c r="D211" s="45">
        <v>10</v>
      </c>
      <c r="E211" s="599" t="s">
        <v>154</v>
      </c>
      <c r="F211" s="600"/>
      <c r="G211" s="599" t="s">
        <v>154</v>
      </c>
      <c r="H211" s="600"/>
      <c r="I211" s="600"/>
      <c r="J211" s="601" t="s">
        <v>154</v>
      </c>
      <c r="K211" s="880" t="s">
        <v>154</v>
      </c>
      <c r="L211" s="881">
        <v>0</v>
      </c>
      <c r="M211" s="880" t="s">
        <v>154</v>
      </c>
      <c r="N211" s="881">
        <v>0</v>
      </c>
      <c r="O211" s="880" t="s">
        <v>154</v>
      </c>
      <c r="P211" s="881">
        <v>0</v>
      </c>
      <c r="Q211" s="880" t="s">
        <v>154</v>
      </c>
      <c r="R211" s="881">
        <v>0</v>
      </c>
      <c r="S211" s="880" t="s">
        <v>154</v>
      </c>
      <c r="T211" s="881">
        <v>0</v>
      </c>
      <c r="U211" s="880" t="s">
        <v>154</v>
      </c>
      <c r="V211" s="881">
        <v>0</v>
      </c>
      <c r="W211" s="880" t="s">
        <v>154</v>
      </c>
      <c r="X211" s="881">
        <v>0</v>
      </c>
      <c r="Y211" s="880" t="s">
        <v>154</v>
      </c>
      <c r="Z211" s="881">
        <v>0</v>
      </c>
      <c r="AA211" s="880" t="s">
        <v>154</v>
      </c>
      <c r="AB211" s="881">
        <v>0</v>
      </c>
      <c r="AC211" s="880" t="s">
        <v>154</v>
      </c>
      <c r="AD211" s="881">
        <v>0</v>
      </c>
      <c r="AE211" s="45"/>
      <c r="AF211" s="17"/>
      <c r="AG211" s="518"/>
      <c r="AI211" s="449"/>
      <c r="AJ211" s="449"/>
      <c r="AK211" s="449"/>
      <c r="AL211" s="449"/>
      <c r="AM211" s="449"/>
      <c r="AN211" s="449"/>
      <c r="AO211" s="449"/>
      <c r="AP211" s="449"/>
      <c r="AQ211" s="449"/>
      <c r="AR211" s="449"/>
      <c r="AS211" s="449"/>
      <c r="AT211" s="449"/>
      <c r="AU211" s="449"/>
      <c r="AV211" s="449"/>
      <c r="AW211" s="449"/>
      <c r="AX211" s="449"/>
      <c r="AY211" s="449"/>
      <c r="AZ211" s="449"/>
      <c r="BA211" s="449"/>
      <c r="BB211" s="449"/>
      <c r="BC211" s="449"/>
      <c r="BD211" s="449"/>
      <c r="BE211" s="449"/>
      <c r="BF211" s="449"/>
      <c r="BG211" s="449"/>
      <c r="BH211" s="449"/>
      <c r="BI211" s="449"/>
      <c r="BJ211" s="449"/>
      <c r="BK211" s="449"/>
      <c r="BL211" s="449"/>
      <c r="BM211" s="449"/>
      <c r="BN211" s="449"/>
      <c r="BO211" s="449"/>
      <c r="BP211" s="449"/>
      <c r="BQ211" s="449"/>
      <c r="BR211" s="449"/>
      <c r="BS211" s="449"/>
      <c r="BT211" s="449"/>
      <c r="BU211" s="449"/>
      <c r="BV211" s="449"/>
      <c r="BW211" s="449"/>
      <c r="BX211" s="449"/>
      <c r="BY211" s="449"/>
      <c r="BZ211" s="449"/>
      <c r="CA211" s="449"/>
      <c r="CB211" s="449"/>
      <c r="CC211" s="449"/>
      <c r="CD211" s="449"/>
      <c r="CE211" s="449"/>
      <c r="CF211" s="449"/>
      <c r="CG211" s="449"/>
      <c r="CH211" s="449"/>
      <c r="CI211" s="449"/>
      <c r="CJ211" s="449"/>
      <c r="CK211" s="449"/>
      <c r="CL211" s="449"/>
      <c r="CM211" s="449"/>
      <c r="CN211" s="449"/>
      <c r="CO211" s="449"/>
      <c r="CP211" s="449"/>
      <c r="CQ211" s="449"/>
      <c r="CR211" s="449"/>
      <c r="CS211" s="449"/>
      <c r="CT211" s="449"/>
      <c r="CU211" s="449"/>
      <c r="CV211" s="449"/>
    </row>
    <row r="212" spans="1:100" s="448" customFormat="1" ht="11.25" customHeight="1">
      <c r="A212" s="432"/>
      <c r="B212" s="517"/>
      <c r="C212" s="45"/>
      <c r="D212" s="45">
        <v>11</v>
      </c>
      <c r="E212" s="599" t="s">
        <v>154</v>
      </c>
      <c r="F212" s="600"/>
      <c r="G212" s="599" t="s">
        <v>154</v>
      </c>
      <c r="H212" s="600"/>
      <c r="I212" s="600"/>
      <c r="J212" s="601" t="s">
        <v>154</v>
      </c>
      <c r="K212" s="880" t="s">
        <v>154</v>
      </c>
      <c r="L212" s="881">
        <v>0</v>
      </c>
      <c r="M212" s="880" t="s">
        <v>154</v>
      </c>
      <c r="N212" s="881">
        <v>0</v>
      </c>
      <c r="O212" s="880" t="s">
        <v>154</v>
      </c>
      <c r="P212" s="881">
        <v>0</v>
      </c>
      <c r="Q212" s="880" t="s">
        <v>154</v>
      </c>
      <c r="R212" s="881">
        <v>0</v>
      </c>
      <c r="S212" s="880" t="s">
        <v>154</v>
      </c>
      <c r="T212" s="881">
        <v>0</v>
      </c>
      <c r="U212" s="880" t="s">
        <v>154</v>
      </c>
      <c r="V212" s="881">
        <v>0</v>
      </c>
      <c r="W212" s="880" t="s">
        <v>154</v>
      </c>
      <c r="X212" s="881">
        <v>0</v>
      </c>
      <c r="Y212" s="880" t="s">
        <v>154</v>
      </c>
      <c r="Z212" s="881">
        <v>0</v>
      </c>
      <c r="AA212" s="880" t="s">
        <v>154</v>
      </c>
      <c r="AB212" s="881">
        <v>0</v>
      </c>
      <c r="AC212" s="880" t="s">
        <v>154</v>
      </c>
      <c r="AD212" s="881">
        <v>0</v>
      </c>
      <c r="AE212" s="45"/>
      <c r="AF212" s="17"/>
      <c r="AG212" s="518"/>
      <c r="AI212" s="449"/>
      <c r="AJ212" s="449"/>
      <c r="AK212" s="449"/>
      <c r="AL212" s="449"/>
      <c r="AM212" s="449"/>
      <c r="AN212" s="449"/>
      <c r="AO212" s="449"/>
      <c r="AP212" s="449"/>
      <c r="AQ212" s="449"/>
      <c r="AR212" s="449"/>
      <c r="AS212" s="449"/>
      <c r="AT212" s="449"/>
      <c r="AU212" s="449"/>
      <c r="AV212" s="449"/>
      <c r="AW212" s="449"/>
      <c r="AX212" s="449"/>
      <c r="AY212" s="449"/>
      <c r="AZ212" s="449"/>
      <c r="BA212" s="449"/>
      <c r="BB212" s="449"/>
      <c r="BC212" s="449"/>
      <c r="BD212" s="449"/>
      <c r="BE212" s="449"/>
      <c r="BF212" s="449"/>
      <c r="BG212" s="449"/>
      <c r="BH212" s="449"/>
      <c r="BI212" s="449"/>
      <c r="BJ212" s="449"/>
      <c r="BK212" s="449"/>
      <c r="BL212" s="449"/>
      <c r="BM212" s="449"/>
      <c r="BN212" s="449"/>
      <c r="BO212" s="449"/>
      <c r="BP212" s="449"/>
      <c r="BQ212" s="449"/>
      <c r="BR212" s="449"/>
      <c r="BS212" s="449"/>
      <c r="BT212" s="449"/>
      <c r="BU212" s="449"/>
      <c r="BV212" s="449"/>
      <c r="BW212" s="449"/>
      <c r="BX212" s="449"/>
      <c r="BY212" s="449"/>
      <c r="BZ212" s="449"/>
      <c r="CA212" s="449"/>
      <c r="CB212" s="449"/>
      <c r="CC212" s="449"/>
      <c r="CD212" s="449"/>
      <c r="CE212" s="449"/>
      <c r="CF212" s="449"/>
      <c r="CG212" s="449"/>
      <c r="CH212" s="449"/>
      <c r="CI212" s="449"/>
      <c r="CJ212" s="449"/>
      <c r="CK212" s="449"/>
      <c r="CL212" s="449"/>
      <c r="CM212" s="449"/>
      <c r="CN212" s="449"/>
      <c r="CO212" s="449"/>
      <c r="CP212" s="449"/>
      <c r="CQ212" s="449"/>
      <c r="CR212" s="449"/>
      <c r="CS212" s="449"/>
      <c r="CT212" s="449"/>
      <c r="CU212" s="449"/>
      <c r="CV212" s="449"/>
    </row>
    <row r="213" spans="1:100" s="448" customFormat="1" ht="11.25" customHeight="1">
      <c r="A213" s="432"/>
      <c r="B213" s="517"/>
      <c r="C213" s="45"/>
      <c r="D213" s="45">
        <v>12</v>
      </c>
      <c r="E213" s="599" t="s">
        <v>154</v>
      </c>
      <c r="F213" s="600"/>
      <c r="G213" s="599" t="s">
        <v>154</v>
      </c>
      <c r="H213" s="600"/>
      <c r="I213" s="600"/>
      <c r="J213" s="601" t="s">
        <v>154</v>
      </c>
      <c r="K213" s="880" t="s">
        <v>154</v>
      </c>
      <c r="L213" s="881">
        <v>0</v>
      </c>
      <c r="M213" s="880" t="s">
        <v>154</v>
      </c>
      <c r="N213" s="881">
        <v>0</v>
      </c>
      <c r="O213" s="880" t="s">
        <v>154</v>
      </c>
      <c r="P213" s="881">
        <v>0</v>
      </c>
      <c r="Q213" s="880" t="s">
        <v>154</v>
      </c>
      <c r="R213" s="881">
        <v>0</v>
      </c>
      <c r="S213" s="880" t="s">
        <v>154</v>
      </c>
      <c r="T213" s="881">
        <v>0</v>
      </c>
      <c r="U213" s="880" t="s">
        <v>154</v>
      </c>
      <c r="V213" s="881">
        <v>0</v>
      </c>
      <c r="W213" s="880" t="s">
        <v>154</v>
      </c>
      <c r="X213" s="881">
        <v>0</v>
      </c>
      <c r="Y213" s="880" t="s">
        <v>154</v>
      </c>
      <c r="Z213" s="881">
        <v>0</v>
      </c>
      <c r="AA213" s="880" t="s">
        <v>154</v>
      </c>
      <c r="AB213" s="881">
        <v>0</v>
      </c>
      <c r="AC213" s="880" t="s">
        <v>154</v>
      </c>
      <c r="AD213" s="881">
        <v>0</v>
      </c>
      <c r="AE213" s="45"/>
      <c r="AF213" s="17"/>
      <c r="AG213" s="518"/>
      <c r="AI213" s="449"/>
      <c r="AJ213" s="449"/>
      <c r="AK213" s="449"/>
      <c r="AL213" s="449"/>
      <c r="AM213" s="449"/>
      <c r="AN213" s="449"/>
      <c r="AO213" s="449"/>
      <c r="AP213" s="449"/>
      <c r="AQ213" s="449"/>
      <c r="AR213" s="449"/>
      <c r="AS213" s="449"/>
      <c r="AT213" s="449"/>
      <c r="AU213" s="449"/>
      <c r="AV213" s="449"/>
      <c r="AW213" s="449"/>
      <c r="AX213" s="449"/>
      <c r="AY213" s="449"/>
      <c r="AZ213" s="449"/>
      <c r="BA213" s="449"/>
      <c r="BB213" s="449"/>
      <c r="BC213" s="449"/>
      <c r="BD213" s="449"/>
      <c r="BE213" s="449"/>
      <c r="BF213" s="449"/>
      <c r="BG213" s="449"/>
      <c r="BH213" s="449"/>
      <c r="BI213" s="449"/>
      <c r="BJ213" s="449"/>
      <c r="BK213" s="449"/>
      <c r="BL213" s="449"/>
      <c r="BM213" s="449"/>
      <c r="BN213" s="449"/>
      <c r="BO213" s="449"/>
      <c r="BP213" s="449"/>
      <c r="BQ213" s="449"/>
      <c r="BR213" s="449"/>
      <c r="BS213" s="449"/>
      <c r="BT213" s="449"/>
      <c r="BU213" s="449"/>
      <c r="BV213" s="449"/>
      <c r="BW213" s="449"/>
      <c r="BX213" s="449"/>
      <c r="BY213" s="449"/>
      <c r="BZ213" s="449"/>
      <c r="CA213" s="449"/>
      <c r="CB213" s="449"/>
      <c r="CC213" s="449"/>
      <c r="CD213" s="449"/>
      <c r="CE213" s="449"/>
      <c r="CF213" s="449"/>
      <c r="CG213" s="449"/>
      <c r="CH213" s="449"/>
      <c r="CI213" s="449"/>
      <c r="CJ213" s="449"/>
      <c r="CK213" s="449"/>
      <c r="CL213" s="449"/>
      <c r="CM213" s="449"/>
      <c r="CN213" s="449"/>
      <c r="CO213" s="449"/>
      <c r="CP213" s="449"/>
      <c r="CQ213" s="449"/>
      <c r="CR213" s="449"/>
      <c r="CS213" s="449"/>
      <c r="CT213" s="449"/>
      <c r="CU213" s="449"/>
      <c r="CV213" s="449"/>
    </row>
    <row r="214" spans="1:100" s="448" customFormat="1" ht="11.25" customHeight="1">
      <c r="A214" s="432"/>
      <c r="B214" s="517"/>
      <c r="C214" s="45"/>
      <c r="D214" s="45">
        <v>13</v>
      </c>
      <c r="E214" s="599" t="s">
        <v>154</v>
      </c>
      <c r="F214" s="600"/>
      <c r="G214" s="599" t="s">
        <v>154</v>
      </c>
      <c r="H214" s="600"/>
      <c r="I214" s="600"/>
      <c r="J214" s="601" t="s">
        <v>154</v>
      </c>
      <c r="K214" s="880" t="s">
        <v>154</v>
      </c>
      <c r="L214" s="881">
        <v>0</v>
      </c>
      <c r="M214" s="880" t="s">
        <v>154</v>
      </c>
      <c r="N214" s="881">
        <v>0</v>
      </c>
      <c r="O214" s="880" t="s">
        <v>154</v>
      </c>
      <c r="P214" s="881">
        <v>0</v>
      </c>
      <c r="Q214" s="880" t="s">
        <v>154</v>
      </c>
      <c r="R214" s="881">
        <v>0</v>
      </c>
      <c r="S214" s="880" t="s">
        <v>154</v>
      </c>
      <c r="T214" s="881">
        <v>0</v>
      </c>
      <c r="U214" s="880" t="s">
        <v>154</v>
      </c>
      <c r="V214" s="881">
        <v>0</v>
      </c>
      <c r="W214" s="880" t="s">
        <v>154</v>
      </c>
      <c r="X214" s="881">
        <v>0</v>
      </c>
      <c r="Y214" s="880" t="s">
        <v>154</v>
      </c>
      <c r="Z214" s="881">
        <v>0</v>
      </c>
      <c r="AA214" s="880" t="s">
        <v>154</v>
      </c>
      <c r="AB214" s="881">
        <v>0</v>
      </c>
      <c r="AC214" s="880" t="s">
        <v>154</v>
      </c>
      <c r="AD214" s="881">
        <v>0</v>
      </c>
      <c r="AE214" s="45"/>
      <c r="AF214" s="17"/>
      <c r="AG214" s="518"/>
      <c r="AI214" s="449"/>
      <c r="AJ214" s="449"/>
      <c r="AK214" s="449"/>
      <c r="AL214" s="449"/>
      <c r="AM214" s="449"/>
      <c r="AN214" s="449"/>
      <c r="AO214" s="449"/>
      <c r="AP214" s="449"/>
      <c r="AQ214" s="449"/>
      <c r="AR214" s="449"/>
      <c r="AS214" s="449"/>
      <c r="AT214" s="449"/>
      <c r="AU214" s="449"/>
      <c r="AV214" s="449"/>
      <c r="AW214" s="449"/>
      <c r="AX214" s="449"/>
      <c r="AY214" s="449"/>
      <c r="AZ214" s="449"/>
      <c r="BA214" s="449"/>
      <c r="BB214" s="449"/>
      <c r="BC214" s="449"/>
      <c r="BD214" s="449"/>
      <c r="BE214" s="449"/>
      <c r="BF214" s="449"/>
      <c r="BG214" s="449"/>
      <c r="BH214" s="449"/>
      <c r="BI214" s="449"/>
      <c r="BJ214" s="449"/>
      <c r="BK214" s="449"/>
      <c r="BL214" s="449"/>
      <c r="BM214" s="449"/>
      <c r="BN214" s="449"/>
      <c r="BO214" s="449"/>
      <c r="BP214" s="449"/>
      <c r="BQ214" s="449"/>
      <c r="BR214" s="449"/>
      <c r="BS214" s="449"/>
      <c r="BT214" s="449"/>
      <c r="BU214" s="449"/>
      <c r="BV214" s="449"/>
      <c r="BW214" s="449"/>
      <c r="BX214" s="449"/>
      <c r="BY214" s="449"/>
      <c r="BZ214" s="449"/>
      <c r="CA214" s="449"/>
      <c r="CB214" s="449"/>
      <c r="CC214" s="449"/>
      <c r="CD214" s="449"/>
      <c r="CE214" s="449"/>
      <c r="CF214" s="449"/>
      <c r="CG214" s="449"/>
      <c r="CH214" s="449"/>
      <c r="CI214" s="449"/>
      <c r="CJ214" s="449"/>
      <c r="CK214" s="449"/>
      <c r="CL214" s="449"/>
      <c r="CM214" s="449"/>
      <c r="CN214" s="449"/>
      <c r="CO214" s="449"/>
      <c r="CP214" s="449"/>
      <c r="CQ214" s="449"/>
      <c r="CR214" s="449"/>
      <c r="CS214" s="449"/>
      <c r="CT214" s="449"/>
      <c r="CU214" s="449"/>
      <c r="CV214" s="449"/>
    </row>
    <row r="215" spans="1:100" s="448" customFormat="1" ht="11.25" customHeight="1">
      <c r="A215" s="432"/>
      <c r="B215" s="517"/>
      <c r="C215" s="45"/>
      <c r="D215" s="45">
        <v>14</v>
      </c>
      <c r="E215" s="599" t="s">
        <v>154</v>
      </c>
      <c r="F215" s="600"/>
      <c r="G215" s="599" t="s">
        <v>154</v>
      </c>
      <c r="H215" s="600"/>
      <c r="I215" s="600"/>
      <c r="J215" s="601" t="s">
        <v>154</v>
      </c>
      <c r="K215" s="880" t="s">
        <v>154</v>
      </c>
      <c r="L215" s="881">
        <v>0</v>
      </c>
      <c r="M215" s="880" t="s">
        <v>154</v>
      </c>
      <c r="N215" s="881">
        <v>0</v>
      </c>
      <c r="O215" s="880" t="s">
        <v>154</v>
      </c>
      <c r="P215" s="881">
        <v>0</v>
      </c>
      <c r="Q215" s="880" t="s">
        <v>154</v>
      </c>
      <c r="R215" s="881">
        <v>0</v>
      </c>
      <c r="S215" s="880" t="s">
        <v>154</v>
      </c>
      <c r="T215" s="881">
        <v>0</v>
      </c>
      <c r="U215" s="880" t="s">
        <v>154</v>
      </c>
      <c r="V215" s="881">
        <v>0</v>
      </c>
      <c r="W215" s="880" t="s">
        <v>154</v>
      </c>
      <c r="X215" s="881">
        <v>0</v>
      </c>
      <c r="Y215" s="880" t="s">
        <v>154</v>
      </c>
      <c r="Z215" s="881">
        <v>0</v>
      </c>
      <c r="AA215" s="880" t="s">
        <v>154</v>
      </c>
      <c r="AB215" s="881">
        <v>0</v>
      </c>
      <c r="AC215" s="880" t="s">
        <v>154</v>
      </c>
      <c r="AD215" s="881">
        <v>0</v>
      </c>
      <c r="AE215" s="45"/>
      <c r="AF215" s="17"/>
      <c r="AG215" s="518"/>
      <c r="AI215" s="449"/>
      <c r="AJ215" s="449"/>
      <c r="AK215" s="449"/>
      <c r="AL215" s="449"/>
      <c r="AM215" s="449"/>
      <c r="AN215" s="449"/>
      <c r="AO215" s="449"/>
      <c r="AP215" s="449"/>
      <c r="AQ215" s="449"/>
      <c r="AR215" s="449"/>
      <c r="AS215" s="449"/>
      <c r="AT215" s="449"/>
      <c r="AU215" s="449"/>
      <c r="AV215" s="449"/>
      <c r="AW215" s="449"/>
      <c r="AX215" s="449"/>
      <c r="AY215" s="449"/>
      <c r="AZ215" s="449"/>
      <c r="BA215" s="449"/>
      <c r="BB215" s="449"/>
      <c r="BC215" s="449"/>
      <c r="BD215" s="449"/>
      <c r="BE215" s="449"/>
      <c r="BF215" s="449"/>
      <c r="BG215" s="449"/>
      <c r="BH215" s="449"/>
      <c r="BI215" s="449"/>
      <c r="BJ215" s="449"/>
      <c r="BK215" s="449"/>
      <c r="BL215" s="449"/>
      <c r="BM215" s="449"/>
      <c r="BN215" s="449"/>
      <c r="BO215" s="449"/>
      <c r="BP215" s="449"/>
      <c r="BQ215" s="449"/>
      <c r="BR215" s="449"/>
      <c r="BS215" s="449"/>
      <c r="BT215" s="449"/>
      <c r="BU215" s="449"/>
      <c r="BV215" s="449"/>
      <c r="BW215" s="449"/>
      <c r="BX215" s="449"/>
      <c r="BY215" s="449"/>
      <c r="BZ215" s="449"/>
      <c r="CA215" s="449"/>
      <c r="CB215" s="449"/>
      <c r="CC215" s="449"/>
      <c r="CD215" s="449"/>
      <c r="CE215" s="449"/>
      <c r="CF215" s="449"/>
      <c r="CG215" s="449"/>
      <c r="CH215" s="449"/>
      <c r="CI215" s="449"/>
      <c r="CJ215" s="449"/>
      <c r="CK215" s="449"/>
      <c r="CL215" s="449"/>
      <c r="CM215" s="449"/>
      <c r="CN215" s="449"/>
      <c r="CO215" s="449"/>
      <c r="CP215" s="449"/>
      <c r="CQ215" s="449"/>
      <c r="CR215" s="449"/>
      <c r="CS215" s="449"/>
      <c r="CT215" s="449"/>
      <c r="CU215" s="449"/>
      <c r="CV215" s="449"/>
    </row>
    <row r="216" spans="1:100" s="448" customFormat="1" ht="11.25" customHeight="1">
      <c r="A216" s="432"/>
      <c r="B216" s="517"/>
      <c r="C216" s="45"/>
      <c r="D216" s="45">
        <v>15</v>
      </c>
      <c r="E216" s="599" t="s">
        <v>154</v>
      </c>
      <c r="F216" s="600"/>
      <c r="G216" s="599" t="s">
        <v>154</v>
      </c>
      <c r="H216" s="600"/>
      <c r="I216" s="600"/>
      <c r="J216" s="601" t="s">
        <v>154</v>
      </c>
      <c r="K216" s="880" t="s">
        <v>154</v>
      </c>
      <c r="L216" s="881">
        <v>0</v>
      </c>
      <c r="M216" s="880" t="s">
        <v>154</v>
      </c>
      <c r="N216" s="881">
        <v>0</v>
      </c>
      <c r="O216" s="880" t="s">
        <v>154</v>
      </c>
      <c r="P216" s="881">
        <v>0</v>
      </c>
      <c r="Q216" s="880" t="s">
        <v>154</v>
      </c>
      <c r="R216" s="881">
        <v>0</v>
      </c>
      <c r="S216" s="880" t="s">
        <v>154</v>
      </c>
      <c r="T216" s="881">
        <v>0</v>
      </c>
      <c r="U216" s="880" t="s">
        <v>154</v>
      </c>
      <c r="V216" s="881">
        <v>0</v>
      </c>
      <c r="W216" s="880" t="s">
        <v>154</v>
      </c>
      <c r="X216" s="881">
        <v>0</v>
      </c>
      <c r="Y216" s="880" t="s">
        <v>154</v>
      </c>
      <c r="Z216" s="881">
        <v>0</v>
      </c>
      <c r="AA216" s="880" t="s">
        <v>154</v>
      </c>
      <c r="AB216" s="881">
        <v>0</v>
      </c>
      <c r="AC216" s="880" t="s">
        <v>154</v>
      </c>
      <c r="AD216" s="881">
        <v>0</v>
      </c>
      <c r="AE216" s="45"/>
      <c r="AF216" s="17"/>
      <c r="AG216" s="518"/>
      <c r="AI216" s="449"/>
      <c r="AJ216" s="449"/>
      <c r="AK216" s="449"/>
      <c r="AL216" s="449"/>
      <c r="AM216" s="449"/>
      <c r="AN216" s="449"/>
      <c r="AO216" s="449"/>
      <c r="AP216" s="449"/>
      <c r="AQ216" s="449"/>
      <c r="AR216" s="449"/>
      <c r="AS216" s="449"/>
      <c r="AT216" s="449"/>
      <c r="AU216" s="449"/>
      <c r="AV216" s="449"/>
      <c r="AW216" s="449"/>
      <c r="AX216" s="449"/>
      <c r="AY216" s="449"/>
      <c r="AZ216" s="449"/>
      <c r="BA216" s="449"/>
      <c r="BB216" s="449"/>
      <c r="BC216" s="449"/>
      <c r="BD216" s="449"/>
      <c r="BE216" s="449"/>
      <c r="BF216" s="449"/>
      <c r="BG216" s="449"/>
      <c r="BH216" s="449"/>
      <c r="BI216" s="449"/>
      <c r="BJ216" s="449"/>
      <c r="BK216" s="449"/>
      <c r="BL216" s="449"/>
      <c r="BM216" s="449"/>
      <c r="BN216" s="449"/>
      <c r="BO216" s="449"/>
      <c r="BP216" s="449"/>
      <c r="BQ216" s="449"/>
      <c r="BR216" s="449"/>
      <c r="BS216" s="449"/>
      <c r="BT216" s="449"/>
      <c r="BU216" s="449"/>
      <c r="BV216" s="449"/>
      <c r="BW216" s="449"/>
      <c r="BX216" s="449"/>
      <c r="BY216" s="449"/>
      <c r="BZ216" s="449"/>
      <c r="CA216" s="449"/>
      <c r="CB216" s="449"/>
      <c r="CC216" s="449"/>
      <c r="CD216" s="449"/>
      <c r="CE216" s="449"/>
      <c r="CF216" s="449"/>
      <c r="CG216" s="449"/>
      <c r="CH216" s="449"/>
      <c r="CI216" s="449"/>
      <c r="CJ216" s="449"/>
      <c r="CK216" s="449"/>
      <c r="CL216" s="449"/>
      <c r="CM216" s="449"/>
      <c r="CN216" s="449"/>
      <c r="CO216" s="449"/>
      <c r="CP216" s="449"/>
      <c r="CQ216" s="449"/>
      <c r="CR216" s="449"/>
      <c r="CS216" s="449"/>
      <c r="CT216" s="449"/>
      <c r="CU216" s="449"/>
      <c r="CV216" s="449"/>
    </row>
    <row r="217" spans="1:100" s="448" customFormat="1" ht="11.25" customHeight="1">
      <c r="A217" s="432"/>
      <c r="B217" s="517"/>
      <c r="C217" s="45"/>
      <c r="D217" s="45">
        <v>16</v>
      </c>
      <c r="E217" s="599" t="s">
        <v>154</v>
      </c>
      <c r="F217" s="600"/>
      <c r="G217" s="599" t="s">
        <v>154</v>
      </c>
      <c r="H217" s="600"/>
      <c r="I217" s="600"/>
      <c r="J217" s="601" t="s">
        <v>154</v>
      </c>
      <c r="K217" s="880" t="s">
        <v>154</v>
      </c>
      <c r="L217" s="881">
        <v>0</v>
      </c>
      <c r="M217" s="880" t="s">
        <v>154</v>
      </c>
      <c r="N217" s="881">
        <v>0</v>
      </c>
      <c r="O217" s="880" t="s">
        <v>154</v>
      </c>
      <c r="P217" s="881">
        <v>0</v>
      </c>
      <c r="Q217" s="880" t="s">
        <v>154</v>
      </c>
      <c r="R217" s="881">
        <v>0</v>
      </c>
      <c r="S217" s="880" t="s">
        <v>154</v>
      </c>
      <c r="T217" s="881">
        <v>0</v>
      </c>
      <c r="U217" s="880" t="s">
        <v>154</v>
      </c>
      <c r="V217" s="881">
        <v>0</v>
      </c>
      <c r="W217" s="880" t="s">
        <v>154</v>
      </c>
      <c r="X217" s="881">
        <v>0</v>
      </c>
      <c r="Y217" s="880" t="s">
        <v>154</v>
      </c>
      <c r="Z217" s="881">
        <v>0</v>
      </c>
      <c r="AA217" s="880" t="s">
        <v>154</v>
      </c>
      <c r="AB217" s="881">
        <v>0</v>
      </c>
      <c r="AC217" s="880" t="s">
        <v>154</v>
      </c>
      <c r="AD217" s="881">
        <v>0</v>
      </c>
      <c r="AE217" s="45"/>
      <c r="AF217" s="17"/>
      <c r="AG217" s="518"/>
      <c r="AI217" s="449"/>
      <c r="AJ217" s="449"/>
      <c r="AK217" s="449"/>
      <c r="AL217" s="449"/>
      <c r="AM217" s="449"/>
      <c r="AN217" s="449"/>
      <c r="AO217" s="449"/>
      <c r="AP217" s="449"/>
      <c r="AQ217" s="449"/>
      <c r="AR217" s="449"/>
      <c r="AS217" s="449"/>
      <c r="AT217" s="449"/>
      <c r="AU217" s="449"/>
      <c r="AV217" s="449"/>
      <c r="AW217" s="449"/>
      <c r="AX217" s="449"/>
      <c r="AY217" s="449"/>
      <c r="AZ217" s="449"/>
      <c r="BA217" s="449"/>
      <c r="BB217" s="449"/>
      <c r="BC217" s="449"/>
      <c r="BD217" s="449"/>
      <c r="BE217" s="449"/>
      <c r="BF217" s="449"/>
      <c r="BG217" s="449"/>
      <c r="BH217" s="449"/>
      <c r="BI217" s="449"/>
      <c r="BJ217" s="449"/>
      <c r="BK217" s="449"/>
      <c r="BL217" s="449"/>
      <c r="BM217" s="449"/>
      <c r="BN217" s="449"/>
      <c r="BO217" s="449"/>
      <c r="BP217" s="449"/>
      <c r="BQ217" s="449"/>
      <c r="BR217" s="449"/>
      <c r="BS217" s="449"/>
      <c r="BT217" s="449"/>
      <c r="BU217" s="449"/>
      <c r="BV217" s="449"/>
      <c r="BW217" s="449"/>
      <c r="BX217" s="449"/>
      <c r="BY217" s="449"/>
      <c r="BZ217" s="449"/>
      <c r="CA217" s="449"/>
      <c r="CB217" s="449"/>
      <c r="CC217" s="449"/>
      <c r="CD217" s="449"/>
      <c r="CE217" s="449"/>
      <c r="CF217" s="449"/>
      <c r="CG217" s="449"/>
      <c r="CH217" s="449"/>
      <c r="CI217" s="449"/>
      <c r="CJ217" s="449"/>
      <c r="CK217" s="449"/>
      <c r="CL217" s="449"/>
      <c r="CM217" s="449"/>
      <c r="CN217" s="449"/>
      <c r="CO217" s="449"/>
      <c r="CP217" s="449"/>
      <c r="CQ217" s="449"/>
      <c r="CR217" s="449"/>
      <c r="CS217" s="449"/>
      <c r="CT217" s="449"/>
      <c r="CU217" s="449"/>
      <c r="CV217" s="449"/>
    </row>
    <row r="218" spans="1:100" s="448" customFormat="1" ht="11.25" customHeight="1">
      <c r="A218" s="432"/>
      <c r="B218" s="517"/>
      <c r="C218" s="45"/>
      <c r="D218" s="45">
        <v>17</v>
      </c>
      <c r="E218" s="599" t="s">
        <v>154</v>
      </c>
      <c r="F218" s="600"/>
      <c r="G218" s="599" t="s">
        <v>154</v>
      </c>
      <c r="H218" s="600"/>
      <c r="I218" s="600"/>
      <c r="J218" s="601" t="s">
        <v>154</v>
      </c>
      <c r="K218" s="880" t="s">
        <v>154</v>
      </c>
      <c r="L218" s="881">
        <v>0</v>
      </c>
      <c r="M218" s="880" t="s">
        <v>154</v>
      </c>
      <c r="N218" s="881">
        <v>0</v>
      </c>
      <c r="O218" s="880" t="s">
        <v>154</v>
      </c>
      <c r="P218" s="881">
        <v>0</v>
      </c>
      <c r="Q218" s="880" t="s">
        <v>154</v>
      </c>
      <c r="R218" s="881">
        <v>0</v>
      </c>
      <c r="S218" s="880" t="s">
        <v>154</v>
      </c>
      <c r="T218" s="881">
        <v>0</v>
      </c>
      <c r="U218" s="880" t="s">
        <v>154</v>
      </c>
      <c r="V218" s="881">
        <v>0</v>
      </c>
      <c r="W218" s="880" t="s">
        <v>154</v>
      </c>
      <c r="X218" s="881">
        <v>0</v>
      </c>
      <c r="Y218" s="880" t="s">
        <v>154</v>
      </c>
      <c r="Z218" s="881">
        <v>0</v>
      </c>
      <c r="AA218" s="880" t="s">
        <v>154</v>
      </c>
      <c r="AB218" s="881">
        <v>0</v>
      </c>
      <c r="AC218" s="880" t="s">
        <v>154</v>
      </c>
      <c r="AD218" s="881">
        <v>0</v>
      </c>
      <c r="AE218" s="45"/>
      <c r="AF218" s="17"/>
      <c r="AG218" s="518"/>
      <c r="AI218" s="449"/>
      <c r="AJ218" s="449"/>
      <c r="AK218" s="449"/>
      <c r="AL218" s="449"/>
      <c r="AM218" s="449"/>
      <c r="AN218" s="449"/>
      <c r="AO218" s="449"/>
      <c r="AP218" s="449"/>
      <c r="AQ218" s="449"/>
      <c r="AR218" s="449"/>
      <c r="AS218" s="449"/>
      <c r="AT218" s="449"/>
      <c r="AU218" s="449"/>
      <c r="AV218" s="449"/>
      <c r="AW218" s="449"/>
      <c r="AX218" s="449"/>
      <c r="AY218" s="449"/>
      <c r="AZ218" s="449"/>
      <c r="BA218" s="449"/>
      <c r="BB218" s="449"/>
      <c r="BC218" s="449"/>
      <c r="BD218" s="449"/>
      <c r="BE218" s="449"/>
      <c r="BF218" s="449"/>
      <c r="BG218" s="449"/>
      <c r="BH218" s="449"/>
      <c r="BI218" s="449"/>
      <c r="BJ218" s="449"/>
      <c r="BK218" s="449"/>
      <c r="BL218" s="449"/>
      <c r="BM218" s="449"/>
      <c r="BN218" s="449"/>
      <c r="BO218" s="449"/>
      <c r="BP218" s="449"/>
      <c r="BQ218" s="449"/>
      <c r="BR218" s="449"/>
      <c r="BS218" s="449"/>
      <c r="BT218" s="449"/>
      <c r="BU218" s="449"/>
      <c r="BV218" s="449"/>
      <c r="BW218" s="449"/>
      <c r="BX218" s="449"/>
      <c r="BY218" s="449"/>
      <c r="BZ218" s="449"/>
      <c r="CA218" s="449"/>
      <c r="CB218" s="449"/>
      <c r="CC218" s="449"/>
      <c r="CD218" s="449"/>
      <c r="CE218" s="449"/>
      <c r="CF218" s="449"/>
      <c r="CG218" s="449"/>
      <c r="CH218" s="449"/>
      <c r="CI218" s="449"/>
      <c r="CJ218" s="449"/>
      <c r="CK218" s="449"/>
      <c r="CL218" s="449"/>
      <c r="CM218" s="449"/>
      <c r="CN218" s="449"/>
      <c r="CO218" s="449"/>
      <c r="CP218" s="449"/>
      <c r="CQ218" s="449"/>
      <c r="CR218" s="449"/>
      <c r="CS218" s="449"/>
      <c r="CT218" s="449"/>
      <c r="CU218" s="449"/>
      <c r="CV218" s="449"/>
    </row>
    <row r="219" spans="1:100" s="448" customFormat="1" ht="11.25" customHeight="1">
      <c r="A219" s="432"/>
      <c r="B219" s="517"/>
      <c r="C219" s="45"/>
      <c r="D219" s="45">
        <v>18</v>
      </c>
      <c r="E219" s="599" t="s">
        <v>154</v>
      </c>
      <c r="F219" s="600"/>
      <c r="G219" s="599" t="s">
        <v>154</v>
      </c>
      <c r="H219" s="600"/>
      <c r="I219" s="600"/>
      <c r="J219" s="601" t="s">
        <v>154</v>
      </c>
      <c r="K219" s="880" t="s">
        <v>154</v>
      </c>
      <c r="L219" s="881">
        <v>0</v>
      </c>
      <c r="M219" s="880" t="s">
        <v>154</v>
      </c>
      <c r="N219" s="881">
        <v>0</v>
      </c>
      <c r="O219" s="880" t="s">
        <v>154</v>
      </c>
      <c r="P219" s="881">
        <v>0</v>
      </c>
      <c r="Q219" s="880" t="s">
        <v>154</v>
      </c>
      <c r="R219" s="881">
        <v>0</v>
      </c>
      <c r="S219" s="880" t="s">
        <v>154</v>
      </c>
      <c r="T219" s="881">
        <v>0</v>
      </c>
      <c r="U219" s="880" t="s">
        <v>154</v>
      </c>
      <c r="V219" s="881">
        <v>0</v>
      </c>
      <c r="W219" s="880" t="s">
        <v>154</v>
      </c>
      <c r="X219" s="881">
        <v>0</v>
      </c>
      <c r="Y219" s="880" t="s">
        <v>154</v>
      </c>
      <c r="Z219" s="881">
        <v>0</v>
      </c>
      <c r="AA219" s="880" t="s">
        <v>154</v>
      </c>
      <c r="AB219" s="881">
        <v>0</v>
      </c>
      <c r="AC219" s="880" t="s">
        <v>154</v>
      </c>
      <c r="AD219" s="881">
        <v>0</v>
      </c>
      <c r="AE219" s="45"/>
      <c r="AF219" s="17"/>
      <c r="AG219" s="518"/>
      <c r="AI219" s="449"/>
      <c r="AJ219" s="449"/>
      <c r="AK219" s="449"/>
      <c r="AL219" s="449"/>
      <c r="AM219" s="449"/>
      <c r="AN219" s="449"/>
      <c r="AO219" s="449"/>
      <c r="AP219" s="449"/>
      <c r="AQ219" s="449"/>
      <c r="AR219" s="449"/>
      <c r="AS219" s="449"/>
      <c r="AT219" s="449"/>
      <c r="AU219" s="449"/>
      <c r="AV219" s="449"/>
      <c r="AW219" s="449"/>
      <c r="AX219" s="449"/>
      <c r="AY219" s="449"/>
      <c r="AZ219" s="449"/>
      <c r="BA219" s="449"/>
      <c r="BB219" s="449"/>
      <c r="BC219" s="449"/>
      <c r="BD219" s="449"/>
      <c r="BE219" s="449"/>
      <c r="BF219" s="449"/>
      <c r="BG219" s="449"/>
      <c r="BH219" s="449"/>
      <c r="BI219" s="449"/>
      <c r="BJ219" s="449"/>
      <c r="BK219" s="449"/>
      <c r="BL219" s="449"/>
      <c r="BM219" s="449"/>
      <c r="BN219" s="449"/>
      <c r="BO219" s="449"/>
      <c r="BP219" s="449"/>
      <c r="BQ219" s="449"/>
      <c r="BR219" s="449"/>
      <c r="BS219" s="449"/>
      <c r="BT219" s="449"/>
      <c r="BU219" s="449"/>
      <c r="BV219" s="449"/>
      <c r="BW219" s="449"/>
      <c r="BX219" s="449"/>
      <c r="BY219" s="449"/>
      <c r="BZ219" s="449"/>
      <c r="CA219" s="449"/>
      <c r="CB219" s="449"/>
      <c r="CC219" s="449"/>
      <c r="CD219" s="449"/>
      <c r="CE219" s="449"/>
      <c r="CF219" s="449"/>
      <c r="CG219" s="449"/>
      <c r="CH219" s="449"/>
      <c r="CI219" s="449"/>
      <c r="CJ219" s="449"/>
      <c r="CK219" s="449"/>
      <c r="CL219" s="449"/>
      <c r="CM219" s="449"/>
      <c r="CN219" s="449"/>
      <c r="CO219" s="449"/>
      <c r="CP219" s="449"/>
      <c r="CQ219" s="449"/>
      <c r="CR219" s="449"/>
      <c r="CS219" s="449"/>
      <c r="CT219" s="449"/>
      <c r="CU219" s="449"/>
      <c r="CV219" s="449"/>
    </row>
    <row r="220" spans="1:100" s="448" customFormat="1" ht="11.25" customHeight="1">
      <c r="A220" s="432"/>
      <c r="B220" s="517"/>
      <c r="C220" s="45"/>
      <c r="D220" s="45">
        <v>19</v>
      </c>
      <c r="E220" s="599" t="s">
        <v>154</v>
      </c>
      <c r="F220" s="600"/>
      <c r="G220" s="599" t="s">
        <v>154</v>
      </c>
      <c r="H220" s="600"/>
      <c r="I220" s="600"/>
      <c r="J220" s="601" t="s">
        <v>154</v>
      </c>
      <c r="K220" s="880" t="s">
        <v>154</v>
      </c>
      <c r="L220" s="881">
        <v>0</v>
      </c>
      <c r="M220" s="880" t="s">
        <v>154</v>
      </c>
      <c r="N220" s="881">
        <v>0</v>
      </c>
      <c r="O220" s="880" t="s">
        <v>154</v>
      </c>
      <c r="P220" s="881">
        <v>0</v>
      </c>
      <c r="Q220" s="880" t="s">
        <v>154</v>
      </c>
      <c r="R220" s="881">
        <v>0</v>
      </c>
      <c r="S220" s="880" t="s">
        <v>154</v>
      </c>
      <c r="T220" s="881">
        <v>0</v>
      </c>
      <c r="U220" s="880" t="s">
        <v>154</v>
      </c>
      <c r="V220" s="881">
        <v>0</v>
      </c>
      <c r="W220" s="880" t="s">
        <v>154</v>
      </c>
      <c r="X220" s="881">
        <v>0</v>
      </c>
      <c r="Y220" s="880" t="s">
        <v>154</v>
      </c>
      <c r="Z220" s="881">
        <v>0</v>
      </c>
      <c r="AA220" s="880" t="s">
        <v>154</v>
      </c>
      <c r="AB220" s="881">
        <v>0</v>
      </c>
      <c r="AC220" s="880" t="s">
        <v>154</v>
      </c>
      <c r="AD220" s="881">
        <v>0</v>
      </c>
      <c r="AE220" s="45"/>
      <c r="AF220" s="17"/>
      <c r="AG220" s="518"/>
      <c r="AI220" s="449"/>
      <c r="AJ220" s="449"/>
      <c r="AK220" s="449"/>
      <c r="AL220" s="449"/>
      <c r="AM220" s="449"/>
      <c r="AN220" s="449"/>
      <c r="AO220" s="449"/>
      <c r="AP220" s="449"/>
      <c r="AQ220" s="449"/>
      <c r="AR220" s="449"/>
      <c r="AS220" s="449"/>
      <c r="AT220" s="449"/>
      <c r="AU220" s="449"/>
      <c r="AV220" s="449"/>
      <c r="AW220" s="449"/>
      <c r="AX220" s="449"/>
      <c r="AY220" s="449"/>
      <c r="AZ220" s="449"/>
      <c r="BA220" s="449"/>
      <c r="BB220" s="449"/>
      <c r="BC220" s="449"/>
      <c r="BD220" s="449"/>
      <c r="BE220" s="449"/>
      <c r="BF220" s="449"/>
      <c r="BG220" s="449"/>
      <c r="BH220" s="449"/>
      <c r="BI220" s="449"/>
      <c r="BJ220" s="449"/>
      <c r="BK220" s="449"/>
      <c r="BL220" s="449"/>
      <c r="BM220" s="449"/>
      <c r="BN220" s="449"/>
      <c r="BO220" s="449"/>
      <c r="BP220" s="449"/>
      <c r="BQ220" s="449"/>
      <c r="BR220" s="449"/>
      <c r="BS220" s="449"/>
      <c r="BT220" s="449"/>
      <c r="BU220" s="449"/>
      <c r="BV220" s="449"/>
      <c r="BW220" s="449"/>
      <c r="BX220" s="449"/>
      <c r="BY220" s="449"/>
      <c r="BZ220" s="449"/>
      <c r="CA220" s="449"/>
      <c r="CB220" s="449"/>
      <c r="CC220" s="449"/>
      <c r="CD220" s="449"/>
      <c r="CE220" s="449"/>
      <c r="CF220" s="449"/>
      <c r="CG220" s="449"/>
      <c r="CH220" s="449"/>
      <c r="CI220" s="449"/>
      <c r="CJ220" s="449"/>
      <c r="CK220" s="449"/>
      <c r="CL220" s="449"/>
      <c r="CM220" s="449"/>
      <c r="CN220" s="449"/>
      <c r="CO220" s="449"/>
      <c r="CP220" s="449"/>
      <c r="CQ220" s="449"/>
      <c r="CR220" s="449"/>
      <c r="CS220" s="449"/>
      <c r="CT220" s="449"/>
      <c r="CU220" s="449"/>
      <c r="CV220" s="449"/>
    </row>
    <row r="221" spans="1:100" s="448" customFormat="1" ht="11.25" customHeight="1">
      <c r="A221" s="432"/>
      <c r="B221" s="517"/>
      <c r="C221" s="45"/>
      <c r="D221" s="45">
        <v>20</v>
      </c>
      <c r="E221" s="494" t="s">
        <v>154</v>
      </c>
      <c r="F221" s="495"/>
      <c r="G221" s="494" t="s">
        <v>154</v>
      </c>
      <c r="H221" s="495"/>
      <c r="I221" s="495"/>
      <c r="J221" s="496" t="s">
        <v>154</v>
      </c>
      <c r="K221" s="796" t="s">
        <v>154</v>
      </c>
      <c r="L221" s="797">
        <v>0</v>
      </c>
      <c r="M221" s="796" t="s">
        <v>154</v>
      </c>
      <c r="N221" s="797">
        <v>0</v>
      </c>
      <c r="O221" s="796" t="s">
        <v>154</v>
      </c>
      <c r="P221" s="797">
        <v>0</v>
      </c>
      <c r="Q221" s="796" t="s">
        <v>154</v>
      </c>
      <c r="R221" s="797">
        <v>0</v>
      </c>
      <c r="S221" s="796" t="s">
        <v>154</v>
      </c>
      <c r="T221" s="797">
        <v>0</v>
      </c>
      <c r="U221" s="796" t="s">
        <v>154</v>
      </c>
      <c r="V221" s="797">
        <v>0</v>
      </c>
      <c r="W221" s="796" t="s">
        <v>154</v>
      </c>
      <c r="X221" s="797">
        <v>0</v>
      </c>
      <c r="Y221" s="796" t="s">
        <v>154</v>
      </c>
      <c r="Z221" s="797">
        <v>0</v>
      </c>
      <c r="AA221" s="796" t="s">
        <v>154</v>
      </c>
      <c r="AB221" s="797">
        <v>0</v>
      </c>
      <c r="AC221" s="796" t="s">
        <v>154</v>
      </c>
      <c r="AD221" s="797">
        <v>0</v>
      </c>
      <c r="AE221" s="45"/>
      <c r="AF221" s="17"/>
      <c r="AG221" s="518"/>
      <c r="AI221" s="449"/>
      <c r="AJ221" s="449"/>
      <c r="AK221" s="449"/>
      <c r="AL221" s="449"/>
      <c r="AM221" s="449"/>
      <c r="AN221" s="449"/>
      <c r="AO221" s="449"/>
      <c r="AP221" s="449"/>
      <c r="AQ221" s="449"/>
      <c r="AR221" s="449"/>
      <c r="AS221" s="449"/>
      <c r="AT221" s="449"/>
      <c r="AU221" s="449"/>
      <c r="AV221" s="449"/>
      <c r="AW221" s="449"/>
      <c r="AX221" s="449"/>
      <c r="AY221" s="449"/>
      <c r="AZ221" s="449"/>
      <c r="BA221" s="449"/>
      <c r="BB221" s="449"/>
      <c r="BC221" s="449"/>
      <c r="BD221" s="449"/>
      <c r="BE221" s="449"/>
      <c r="BF221" s="449"/>
      <c r="BG221" s="449"/>
      <c r="BH221" s="449"/>
      <c r="BI221" s="449"/>
      <c r="BJ221" s="449"/>
      <c r="BK221" s="449"/>
      <c r="BL221" s="449"/>
      <c r="BM221" s="449"/>
      <c r="BN221" s="449"/>
      <c r="BO221" s="449"/>
      <c r="BP221" s="449"/>
      <c r="BQ221" s="449"/>
      <c r="BR221" s="449"/>
      <c r="BS221" s="449"/>
      <c r="BT221" s="449"/>
      <c r="BU221" s="449"/>
      <c r="BV221" s="449"/>
      <c r="BW221" s="449"/>
      <c r="BX221" s="449"/>
      <c r="BY221" s="449"/>
      <c r="BZ221" s="449"/>
      <c r="CA221" s="449"/>
      <c r="CB221" s="449"/>
      <c r="CC221" s="449"/>
      <c r="CD221" s="449"/>
      <c r="CE221" s="449"/>
      <c r="CF221" s="449"/>
      <c r="CG221" s="449"/>
      <c r="CH221" s="449"/>
      <c r="CI221" s="449"/>
      <c r="CJ221" s="449"/>
      <c r="CK221" s="449"/>
      <c r="CL221" s="449"/>
      <c r="CM221" s="449"/>
      <c r="CN221" s="449"/>
      <c r="CO221" s="449"/>
      <c r="CP221" s="449"/>
      <c r="CQ221" s="449"/>
      <c r="CR221" s="449"/>
      <c r="CS221" s="449"/>
      <c r="CT221" s="449"/>
      <c r="CU221" s="449"/>
      <c r="CV221" s="449"/>
    </row>
    <row r="222" spans="1:100" s="448" customFormat="1" ht="11.25" customHeight="1">
      <c r="A222" s="432"/>
      <c r="B222" s="517"/>
      <c r="C222" s="45"/>
      <c r="D222" s="479"/>
      <c r="E222" s="497" t="s">
        <v>192</v>
      </c>
      <c r="F222" s="497"/>
      <c r="G222" s="497"/>
      <c r="H222" s="497"/>
      <c r="I222" s="497"/>
      <c r="J222" s="497"/>
      <c r="K222" s="798">
        <v>1</v>
      </c>
      <c r="L222" s="799">
        <v>0</v>
      </c>
      <c r="M222" s="798" t="s">
        <v>154</v>
      </c>
      <c r="N222" s="799">
        <v>0</v>
      </c>
      <c r="O222" s="798" t="s">
        <v>154</v>
      </c>
      <c r="P222" s="799">
        <v>0</v>
      </c>
      <c r="Q222" s="798" t="s">
        <v>154</v>
      </c>
      <c r="R222" s="799">
        <v>0</v>
      </c>
      <c r="S222" s="798" t="s">
        <v>154</v>
      </c>
      <c r="T222" s="799">
        <v>0</v>
      </c>
      <c r="U222" s="798" t="s">
        <v>154</v>
      </c>
      <c r="V222" s="799">
        <v>0</v>
      </c>
      <c r="W222" s="798" t="s">
        <v>154</v>
      </c>
      <c r="X222" s="799">
        <v>0</v>
      </c>
      <c r="Y222" s="798" t="s">
        <v>154</v>
      </c>
      <c r="Z222" s="799">
        <v>0</v>
      </c>
      <c r="AA222" s="798" t="s">
        <v>154</v>
      </c>
      <c r="AB222" s="799">
        <v>0</v>
      </c>
      <c r="AC222" s="798" t="s">
        <v>154</v>
      </c>
      <c r="AD222" s="799">
        <v>0</v>
      </c>
      <c r="AE222" s="45"/>
      <c r="AF222" s="17"/>
      <c r="AG222" s="518"/>
      <c r="AI222" s="449"/>
      <c r="AJ222" s="449"/>
      <c r="AK222" s="449"/>
      <c r="AL222" s="449"/>
      <c r="AM222" s="449"/>
      <c r="AN222" s="449"/>
      <c r="AO222" s="449"/>
      <c r="AP222" s="449"/>
      <c r="AQ222" s="449"/>
      <c r="AR222" s="449"/>
      <c r="AS222" s="449"/>
      <c r="AT222" s="449"/>
      <c r="AU222" s="449"/>
      <c r="AV222" s="449"/>
      <c r="AW222" s="449"/>
      <c r="AX222" s="449"/>
      <c r="AY222" s="449"/>
      <c r="AZ222" s="449"/>
      <c r="BA222" s="449"/>
      <c r="BB222" s="449"/>
      <c r="BC222" s="449"/>
      <c r="BD222" s="449"/>
      <c r="BE222" s="449"/>
      <c r="BF222" s="449"/>
      <c r="BG222" s="449"/>
      <c r="BH222" s="449"/>
      <c r="BI222" s="449"/>
      <c r="BJ222" s="449"/>
      <c r="BK222" s="449"/>
      <c r="BL222" s="449"/>
      <c r="BM222" s="449"/>
      <c r="BN222" s="449"/>
      <c r="BO222" s="449"/>
      <c r="BP222" s="449"/>
      <c r="BQ222" s="449"/>
      <c r="BR222" s="449"/>
      <c r="BS222" s="449"/>
      <c r="BT222" s="449"/>
      <c r="BU222" s="449"/>
      <c r="BV222" s="449"/>
      <c r="BW222" s="449"/>
      <c r="BX222" s="449"/>
      <c r="BY222" s="449"/>
      <c r="BZ222" s="449"/>
      <c r="CA222" s="449"/>
      <c r="CB222" s="449"/>
      <c r="CC222" s="449"/>
      <c r="CD222" s="449"/>
      <c r="CE222" s="449"/>
      <c r="CF222" s="449"/>
      <c r="CG222" s="449"/>
      <c r="CH222" s="449"/>
      <c r="CI222" s="449"/>
      <c r="CJ222" s="449"/>
      <c r="CK222" s="449"/>
      <c r="CL222" s="449"/>
      <c r="CM222" s="449"/>
      <c r="CN222" s="449"/>
      <c r="CO222" s="449"/>
      <c r="CP222" s="449"/>
      <c r="CQ222" s="449"/>
      <c r="CR222" s="449"/>
      <c r="CS222" s="449"/>
      <c r="CT222" s="449"/>
      <c r="CU222" s="449"/>
      <c r="CV222" s="449"/>
    </row>
    <row r="223" spans="1:100" s="448" customFormat="1" ht="11.25" customHeight="1">
      <c r="A223" s="432"/>
      <c r="B223" s="517"/>
      <c r="C223" s="45"/>
      <c r="D223" s="479"/>
      <c r="E223" s="483"/>
      <c r="F223" s="483" t="s">
        <v>193</v>
      </c>
      <c r="G223" s="483"/>
      <c r="H223" s="483" t="s">
        <v>194</v>
      </c>
      <c r="I223" s="479"/>
      <c r="J223" s="479"/>
      <c r="K223" s="880">
        <v>0.1</v>
      </c>
      <c r="L223" s="881">
        <v>0</v>
      </c>
      <c r="M223" s="880">
        <v>0</v>
      </c>
      <c r="N223" s="881">
        <v>0</v>
      </c>
      <c r="O223" s="880">
        <v>0</v>
      </c>
      <c r="P223" s="881">
        <v>0</v>
      </c>
      <c r="Q223" s="880">
        <v>0</v>
      </c>
      <c r="R223" s="881">
        <v>0</v>
      </c>
      <c r="S223" s="880">
        <v>0</v>
      </c>
      <c r="T223" s="881">
        <v>0</v>
      </c>
      <c r="U223" s="880">
        <v>0</v>
      </c>
      <c r="V223" s="881">
        <v>0</v>
      </c>
      <c r="W223" s="880">
        <v>0</v>
      </c>
      <c r="X223" s="881">
        <v>0</v>
      </c>
      <c r="Y223" s="880">
        <v>0</v>
      </c>
      <c r="Z223" s="881">
        <v>0</v>
      </c>
      <c r="AA223" s="880">
        <v>0</v>
      </c>
      <c r="AB223" s="881">
        <v>0</v>
      </c>
      <c r="AC223" s="880">
        <v>0</v>
      </c>
      <c r="AD223" s="881">
        <v>0</v>
      </c>
      <c r="AE223" s="45"/>
      <c r="AF223" s="17"/>
      <c r="AG223" s="518"/>
      <c r="AI223" s="449"/>
      <c r="AJ223" s="449"/>
      <c r="AK223" s="449"/>
      <c r="AL223" s="449"/>
      <c r="AM223" s="449"/>
      <c r="AN223" s="449"/>
      <c r="AO223" s="449"/>
      <c r="AP223" s="449"/>
      <c r="AQ223" s="449"/>
      <c r="AR223" s="449"/>
      <c r="AS223" s="449"/>
      <c r="AT223" s="449"/>
      <c r="AU223" s="449"/>
      <c r="AV223" s="449"/>
      <c r="AW223" s="449"/>
      <c r="AX223" s="449"/>
      <c r="AY223" s="449"/>
      <c r="AZ223" s="449"/>
      <c r="BA223" s="449"/>
      <c r="BB223" s="449"/>
      <c r="BC223" s="449"/>
      <c r="BD223" s="449"/>
      <c r="BE223" s="449"/>
      <c r="BF223" s="449"/>
      <c r="BG223" s="449"/>
      <c r="BH223" s="449"/>
      <c r="BI223" s="449"/>
      <c r="BJ223" s="449"/>
      <c r="BK223" s="449"/>
      <c r="BL223" s="449"/>
      <c r="BM223" s="449"/>
      <c r="BN223" s="449"/>
      <c r="BO223" s="449"/>
      <c r="BP223" s="449"/>
      <c r="BQ223" s="449"/>
      <c r="BR223" s="449"/>
      <c r="BS223" s="449"/>
      <c r="BT223" s="449"/>
      <c r="BU223" s="449"/>
      <c r="BV223" s="449"/>
      <c r="BW223" s="449"/>
      <c r="BX223" s="449"/>
      <c r="BY223" s="449"/>
      <c r="BZ223" s="449"/>
      <c r="CA223" s="449"/>
      <c r="CB223" s="449"/>
      <c r="CC223" s="449"/>
      <c r="CD223" s="449"/>
      <c r="CE223" s="449"/>
      <c r="CF223" s="449"/>
      <c r="CG223" s="449"/>
      <c r="CH223" s="449"/>
      <c r="CI223" s="449"/>
      <c r="CJ223" s="449"/>
      <c r="CK223" s="449"/>
      <c r="CL223" s="449"/>
      <c r="CM223" s="449"/>
      <c r="CN223" s="449"/>
      <c r="CO223" s="449"/>
      <c r="CP223" s="449"/>
      <c r="CQ223" s="449"/>
      <c r="CR223" s="449"/>
      <c r="CS223" s="449"/>
      <c r="CT223" s="449"/>
      <c r="CU223" s="449"/>
      <c r="CV223" s="449"/>
    </row>
    <row r="224" spans="1:100" s="448" customFormat="1" ht="11.25" customHeight="1">
      <c r="A224" s="432"/>
      <c r="B224" s="517"/>
      <c r="C224" s="45"/>
      <c r="D224" s="479"/>
      <c r="E224" s="498"/>
      <c r="F224" s="498"/>
      <c r="G224" s="498"/>
      <c r="H224" s="498" t="s">
        <v>195</v>
      </c>
      <c r="I224" s="499"/>
      <c r="J224" s="499"/>
      <c r="K224" s="882">
        <v>0.9</v>
      </c>
      <c r="L224" s="795">
        <v>0</v>
      </c>
      <c r="M224" s="882">
        <v>0</v>
      </c>
      <c r="N224" s="795">
        <v>0</v>
      </c>
      <c r="O224" s="882">
        <v>0</v>
      </c>
      <c r="P224" s="795">
        <v>0</v>
      </c>
      <c r="Q224" s="882">
        <v>0</v>
      </c>
      <c r="R224" s="795">
        <v>0</v>
      </c>
      <c r="S224" s="882">
        <v>0</v>
      </c>
      <c r="T224" s="795">
        <v>0</v>
      </c>
      <c r="U224" s="882">
        <v>0</v>
      </c>
      <c r="V224" s="795">
        <v>0</v>
      </c>
      <c r="W224" s="882">
        <v>0</v>
      </c>
      <c r="X224" s="795">
        <v>0</v>
      </c>
      <c r="Y224" s="882">
        <v>0</v>
      </c>
      <c r="Z224" s="795">
        <v>0</v>
      </c>
      <c r="AA224" s="882">
        <v>0</v>
      </c>
      <c r="AB224" s="795">
        <v>0</v>
      </c>
      <c r="AC224" s="882">
        <v>0</v>
      </c>
      <c r="AD224" s="795">
        <v>0</v>
      </c>
      <c r="AE224" s="45"/>
      <c r="AF224" s="17"/>
      <c r="AG224" s="518"/>
      <c r="AI224" s="449"/>
      <c r="AJ224" s="449"/>
      <c r="AK224" s="449"/>
      <c r="AL224" s="449"/>
      <c r="AM224" s="449"/>
      <c r="AN224" s="449"/>
      <c r="AO224" s="449"/>
      <c r="AP224" s="449"/>
      <c r="AQ224" s="449"/>
      <c r="AR224" s="449"/>
      <c r="AS224" s="449"/>
      <c r="AT224" s="449"/>
      <c r="AU224" s="449"/>
      <c r="AV224" s="449"/>
      <c r="AW224" s="449"/>
      <c r="AX224" s="449"/>
      <c r="AY224" s="449"/>
      <c r="AZ224" s="449"/>
      <c r="BA224" s="449"/>
      <c r="BB224" s="449"/>
      <c r="BC224" s="449"/>
      <c r="BD224" s="449"/>
      <c r="BE224" s="449"/>
      <c r="BF224" s="449"/>
      <c r="BG224" s="449"/>
      <c r="BH224" s="449"/>
      <c r="BI224" s="449"/>
      <c r="BJ224" s="449"/>
      <c r="BK224" s="449"/>
      <c r="BL224" s="449"/>
      <c r="BM224" s="449"/>
      <c r="BN224" s="449"/>
      <c r="BO224" s="449"/>
      <c r="BP224" s="449"/>
      <c r="BQ224" s="449"/>
      <c r="BR224" s="449"/>
      <c r="BS224" s="449"/>
      <c r="BT224" s="449"/>
      <c r="BU224" s="449"/>
      <c r="BV224" s="449"/>
      <c r="BW224" s="449"/>
      <c r="BX224" s="449"/>
      <c r="BY224" s="449"/>
      <c r="BZ224" s="449"/>
      <c r="CA224" s="449"/>
      <c r="CB224" s="449"/>
      <c r="CC224" s="449"/>
      <c r="CD224" s="449"/>
      <c r="CE224" s="449"/>
      <c r="CF224" s="449"/>
      <c r="CG224" s="449"/>
      <c r="CH224" s="449"/>
      <c r="CI224" s="449"/>
      <c r="CJ224" s="449"/>
      <c r="CK224" s="449"/>
      <c r="CL224" s="449"/>
      <c r="CM224" s="449"/>
      <c r="CN224" s="449"/>
      <c r="CO224" s="449"/>
      <c r="CP224" s="449"/>
      <c r="CQ224" s="449"/>
      <c r="CR224" s="449"/>
      <c r="CS224" s="449"/>
      <c r="CT224" s="449"/>
      <c r="CU224" s="449"/>
      <c r="CV224" s="449"/>
    </row>
    <row r="225" spans="1:36" s="448" customFormat="1" ht="11.25" customHeight="1">
      <c r="A225" s="432"/>
      <c r="B225" s="517"/>
      <c r="C225" s="45"/>
      <c r="D225" s="479"/>
      <c r="E225" s="500" t="s">
        <v>196</v>
      </c>
      <c r="F225" s="501"/>
      <c r="G225" s="501"/>
      <c r="H225" s="501"/>
      <c r="I225" s="501"/>
      <c r="J225" s="502"/>
      <c r="K225" s="801">
        <v>0</v>
      </c>
      <c r="L225" s="801">
        <v>0</v>
      </c>
      <c r="M225" s="801" t="s">
        <v>154</v>
      </c>
      <c r="N225" s="801">
        <v>0</v>
      </c>
      <c r="O225" s="801" t="s">
        <v>154</v>
      </c>
      <c r="P225" s="801">
        <v>0</v>
      </c>
      <c r="Q225" s="801" t="s">
        <v>154</v>
      </c>
      <c r="R225" s="801">
        <v>0</v>
      </c>
      <c r="S225" s="801" t="s">
        <v>154</v>
      </c>
      <c r="T225" s="801">
        <v>0</v>
      </c>
      <c r="U225" s="801" t="s">
        <v>154</v>
      </c>
      <c r="V225" s="801">
        <v>0</v>
      </c>
      <c r="W225" s="801" t="s">
        <v>154</v>
      </c>
      <c r="X225" s="801">
        <v>0</v>
      </c>
      <c r="Y225" s="801" t="s">
        <v>154</v>
      </c>
      <c r="Z225" s="801">
        <v>0</v>
      </c>
      <c r="AA225" s="801" t="s">
        <v>154</v>
      </c>
      <c r="AB225" s="801">
        <v>0</v>
      </c>
      <c r="AC225" s="801" t="s">
        <v>154</v>
      </c>
      <c r="AD225" s="801">
        <v>0</v>
      </c>
      <c r="AE225" s="45"/>
      <c r="AF225" s="17"/>
      <c r="AG225" s="518"/>
      <c r="AI225" s="449"/>
      <c r="AJ225" s="449"/>
    </row>
    <row r="226" spans="1:36" s="448" customFormat="1" ht="24.75" customHeight="1">
      <c r="A226" s="432"/>
      <c r="B226" s="517"/>
      <c r="C226" s="45"/>
      <c r="D226" s="479"/>
      <c r="E226" s="45"/>
      <c r="F226" s="45"/>
      <c r="G226" s="45"/>
      <c r="H226" s="45"/>
      <c r="I226" s="45"/>
      <c r="J226" s="45"/>
      <c r="K226" s="17"/>
      <c r="L226" s="17"/>
      <c r="M226" s="17"/>
      <c r="N226" s="17"/>
      <c r="O226" s="17"/>
      <c r="P226" s="17"/>
      <c r="Q226" s="17"/>
      <c r="R226" s="17"/>
      <c r="S226" s="17"/>
      <c r="T226" s="17"/>
      <c r="U226" s="17"/>
      <c r="V226" s="17"/>
      <c r="W226" s="17"/>
      <c r="X226" s="17"/>
      <c r="Y226" s="17"/>
      <c r="Z226" s="17"/>
      <c r="AA226" s="17"/>
      <c r="AB226" s="17"/>
      <c r="AC226" s="17"/>
      <c r="AD226" s="17"/>
      <c r="AE226" s="45"/>
      <c r="AF226" s="17"/>
      <c r="AG226" s="518"/>
      <c r="AI226" s="449"/>
      <c r="AJ226" s="449"/>
    </row>
    <row r="227" spans="1:36" s="448" customFormat="1" ht="12.75" customHeight="1">
      <c r="A227" s="432"/>
      <c r="B227" s="517"/>
      <c r="C227" s="476" t="s">
        <v>198</v>
      </c>
      <c r="D227" s="479"/>
      <c r="E227" s="45"/>
      <c r="F227" s="45"/>
      <c r="G227" s="45"/>
      <c r="H227" s="45"/>
      <c r="I227" s="45"/>
      <c r="J227" s="45"/>
      <c r="K227" s="17"/>
      <c r="L227" s="17"/>
      <c r="M227" s="17"/>
      <c r="N227" s="17"/>
      <c r="O227" s="17"/>
      <c r="P227" s="17"/>
      <c r="Q227" s="17"/>
      <c r="R227" s="17"/>
      <c r="S227" s="17"/>
      <c r="T227" s="484" t="s">
        <v>199</v>
      </c>
      <c r="U227" s="875" t="s">
        <v>320</v>
      </c>
      <c r="V227" s="876"/>
      <c r="W227" s="876"/>
      <c r="X227" s="877"/>
      <c r="Y227" s="485" t="s">
        <v>200</v>
      </c>
      <c r="Z227" s="17"/>
      <c r="AA227" s="17"/>
      <c r="AB227" s="17"/>
      <c r="AC227" s="17"/>
      <c r="AD227" s="17"/>
      <c r="AE227" s="17"/>
      <c r="AF227" s="17"/>
      <c r="AG227" s="518"/>
      <c r="AI227" s="449"/>
    </row>
    <row r="228" spans="1:36" s="448" customFormat="1" ht="5.25" customHeight="1">
      <c r="A228" s="432"/>
      <c r="B228" s="517"/>
      <c r="C228" s="486"/>
      <c r="D228" s="479"/>
      <c r="E228" s="45"/>
      <c r="F228" s="45"/>
      <c r="G228" s="45"/>
      <c r="H228" s="45"/>
      <c r="I228" s="45"/>
      <c r="J228" s="45"/>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518"/>
      <c r="AI228" s="449"/>
    </row>
    <row r="229" spans="1:36" s="448" customFormat="1" ht="12.75" customHeight="1">
      <c r="A229" s="432"/>
      <c r="B229" s="517"/>
      <c r="C229" s="45"/>
      <c r="D229" s="45"/>
      <c r="E229" s="45"/>
      <c r="F229" s="45"/>
      <c r="G229" s="45"/>
      <c r="H229" s="45"/>
      <c r="I229" s="602" t="s">
        <v>154</v>
      </c>
      <c r="J229" s="603"/>
      <c r="K229" s="603"/>
      <c r="L229" s="603"/>
      <c r="M229" s="603"/>
      <c r="N229" s="603"/>
      <c r="O229" s="603"/>
      <c r="P229" s="603"/>
      <c r="Q229" s="603"/>
      <c r="R229" s="603"/>
      <c r="S229" s="603"/>
      <c r="T229" s="603"/>
      <c r="U229" s="603"/>
      <c r="V229" s="603"/>
      <c r="W229" s="603"/>
      <c r="X229" s="603"/>
      <c r="Y229" s="603"/>
      <c r="Z229" s="603"/>
      <c r="AA229" s="603"/>
      <c r="AB229" s="604"/>
      <c r="AC229" s="17"/>
      <c r="AD229" s="17"/>
      <c r="AE229" s="17"/>
      <c r="AF229" s="17"/>
      <c r="AG229" s="518"/>
      <c r="AI229" s="449"/>
      <c r="AJ229" s="453"/>
    </row>
    <row r="230" spans="1:36" s="448" customFormat="1" ht="3.75" customHeight="1">
      <c r="A230" s="432"/>
      <c r="B230" s="517"/>
      <c r="C230" s="17"/>
      <c r="D230" s="17"/>
      <c r="E230" s="17"/>
      <c r="F230" s="17"/>
      <c r="G230" s="17"/>
      <c r="H230" s="17"/>
      <c r="I230" s="487"/>
      <c r="J230" s="487"/>
      <c r="K230" s="487"/>
      <c r="L230" s="487"/>
      <c r="M230" s="487"/>
      <c r="N230" s="487"/>
      <c r="O230" s="487"/>
      <c r="P230" s="487"/>
      <c r="Q230" s="487"/>
      <c r="R230" s="487"/>
      <c r="S230" s="487"/>
      <c r="T230" s="487"/>
      <c r="U230" s="487"/>
      <c r="V230" s="487"/>
      <c r="W230" s="487"/>
      <c r="X230" s="487"/>
      <c r="Y230" s="487"/>
      <c r="Z230" s="487"/>
      <c r="AA230" s="487"/>
      <c r="AB230" s="487"/>
      <c r="AC230" s="17"/>
      <c r="AD230" s="17"/>
      <c r="AE230" s="17"/>
      <c r="AF230" s="17"/>
      <c r="AG230" s="518"/>
      <c r="AI230" s="449"/>
      <c r="AJ230" s="453"/>
    </row>
    <row r="231" spans="1:36" s="448" customFormat="1" ht="12.75" customHeight="1">
      <c r="A231" s="432"/>
      <c r="B231" s="517"/>
      <c r="C231" s="17"/>
      <c r="D231" s="17"/>
      <c r="E231" s="17"/>
      <c r="F231" s="17"/>
      <c r="G231" s="17"/>
      <c r="H231" s="17"/>
      <c r="I231" s="488" t="s">
        <v>201</v>
      </c>
      <c r="J231" s="487"/>
      <c r="K231" s="463"/>
      <c r="L231" s="878" t="s">
        <v>239</v>
      </c>
      <c r="M231" s="879">
        <v>0</v>
      </c>
      <c r="N231" s="488" t="s">
        <v>202</v>
      </c>
      <c r="O231" s="487"/>
      <c r="P231" s="487"/>
      <c r="Q231" s="487"/>
      <c r="R231" s="487"/>
      <c r="S231" s="487"/>
      <c r="T231" s="487"/>
      <c r="U231" s="487"/>
      <c r="V231" s="487"/>
      <c r="W231" s="487"/>
      <c r="X231" s="487"/>
      <c r="Y231" s="487"/>
      <c r="Z231" s="487"/>
      <c r="AA231" s="487"/>
      <c r="AB231" s="487"/>
      <c r="AC231" s="17"/>
      <c r="AD231" s="17"/>
      <c r="AE231" s="17"/>
      <c r="AF231" s="17"/>
      <c r="AG231" s="518"/>
      <c r="AI231" s="449"/>
      <c r="AJ231" s="453"/>
    </row>
    <row r="232" spans="1:36" s="448" customFormat="1" ht="12.75" customHeight="1">
      <c r="A232" s="432"/>
      <c r="B232" s="517"/>
      <c r="C232" s="45"/>
      <c r="D232" s="45"/>
      <c r="E232" s="45"/>
      <c r="F232" s="45"/>
      <c r="G232" s="45"/>
      <c r="H232" s="45"/>
      <c r="I232" s="488"/>
      <c r="J232" s="488"/>
      <c r="K232" s="488"/>
      <c r="L232" s="489"/>
      <c r="M232" s="489"/>
      <c r="N232" s="489"/>
      <c r="O232" s="489"/>
      <c r="P232" s="489"/>
      <c r="Q232" s="489"/>
      <c r="R232" s="489"/>
      <c r="S232" s="489"/>
      <c r="T232" s="489"/>
      <c r="U232" s="489"/>
      <c r="V232" s="489"/>
      <c r="W232" s="489"/>
      <c r="X232" s="487"/>
      <c r="Y232" s="487"/>
      <c r="Z232" s="487"/>
      <c r="AA232" s="487"/>
      <c r="AB232" s="490"/>
      <c r="AC232" s="802" t="s">
        <v>131</v>
      </c>
      <c r="AD232" s="782"/>
      <c r="AE232" s="781" t="s">
        <v>203</v>
      </c>
      <c r="AF232" s="781"/>
      <c r="AG232" s="518"/>
      <c r="AI232" s="449"/>
      <c r="AJ232" s="453"/>
    </row>
    <row r="233" spans="1:36" s="448" customFormat="1" ht="15" customHeight="1">
      <c r="A233" s="432"/>
      <c r="B233" s="517"/>
      <c r="C233" s="17"/>
      <c r="D233" s="605" t="s">
        <v>204</v>
      </c>
      <c r="E233" s="606"/>
      <c r="F233" s="606"/>
      <c r="G233" s="606"/>
      <c r="H233" s="607"/>
      <c r="I233" s="868">
        <v>0</v>
      </c>
      <c r="J233" s="872"/>
      <c r="K233" s="868">
        <v>0</v>
      </c>
      <c r="L233" s="872"/>
      <c r="M233" s="868">
        <v>0</v>
      </c>
      <c r="N233" s="872"/>
      <c r="O233" s="868">
        <v>0</v>
      </c>
      <c r="P233" s="872"/>
      <c r="Q233" s="868">
        <v>0</v>
      </c>
      <c r="R233" s="872"/>
      <c r="S233" s="868">
        <v>0</v>
      </c>
      <c r="T233" s="872"/>
      <c r="U233" s="868">
        <v>0</v>
      </c>
      <c r="V233" s="872"/>
      <c r="W233" s="868">
        <v>0</v>
      </c>
      <c r="X233" s="872"/>
      <c r="Y233" s="868">
        <v>0</v>
      </c>
      <c r="Z233" s="872"/>
      <c r="AA233" s="868">
        <v>0</v>
      </c>
      <c r="AB233" s="869"/>
      <c r="AC233" s="870">
        <v>0</v>
      </c>
      <c r="AD233" s="871"/>
      <c r="AE233" s="869">
        <v>0</v>
      </c>
      <c r="AF233" s="872"/>
      <c r="AG233" s="518"/>
      <c r="AI233" s="449"/>
      <c r="AJ233" s="453"/>
    </row>
    <row r="234" spans="1:36" s="448" customFormat="1" ht="15" customHeight="1">
      <c r="A234" s="432"/>
      <c r="B234" s="517"/>
      <c r="C234" s="17"/>
      <c r="D234" s="608" t="s">
        <v>205</v>
      </c>
      <c r="E234" s="504"/>
      <c r="F234" s="504"/>
      <c r="G234" s="504"/>
      <c r="H234" s="609"/>
      <c r="I234" s="873">
        <v>0</v>
      </c>
      <c r="J234" s="806"/>
      <c r="K234" s="873">
        <v>0</v>
      </c>
      <c r="L234" s="806"/>
      <c r="M234" s="873">
        <v>0</v>
      </c>
      <c r="N234" s="806"/>
      <c r="O234" s="873">
        <v>0</v>
      </c>
      <c r="P234" s="806"/>
      <c r="Q234" s="873">
        <v>0</v>
      </c>
      <c r="R234" s="806"/>
      <c r="S234" s="873">
        <v>0</v>
      </c>
      <c r="T234" s="806"/>
      <c r="U234" s="873">
        <v>0</v>
      </c>
      <c r="V234" s="806"/>
      <c r="W234" s="873">
        <v>0</v>
      </c>
      <c r="X234" s="806"/>
      <c r="Y234" s="873">
        <v>0</v>
      </c>
      <c r="Z234" s="806"/>
      <c r="AA234" s="873">
        <v>0</v>
      </c>
      <c r="AB234" s="810"/>
      <c r="AC234" s="874">
        <v>0</v>
      </c>
      <c r="AD234" s="812"/>
      <c r="AE234" s="810">
        <v>0</v>
      </c>
      <c r="AF234" s="806"/>
      <c r="AG234" s="518"/>
      <c r="AH234" s="464"/>
      <c r="AI234" s="464"/>
      <c r="AJ234" s="453"/>
    </row>
    <row r="235" spans="1:36" s="448" customFormat="1" ht="15" customHeight="1">
      <c r="A235" s="432"/>
      <c r="B235" s="517"/>
      <c r="C235" s="17"/>
      <c r="D235" s="500" t="s">
        <v>161</v>
      </c>
      <c r="E235" s="501"/>
      <c r="F235" s="501"/>
      <c r="G235" s="501"/>
      <c r="H235" s="506">
        <v>1</v>
      </c>
      <c r="I235" s="813">
        <v>0</v>
      </c>
      <c r="J235" s="817"/>
      <c r="K235" s="813">
        <v>0</v>
      </c>
      <c r="L235" s="817"/>
      <c r="M235" s="813">
        <v>0</v>
      </c>
      <c r="N235" s="817"/>
      <c r="O235" s="813">
        <v>0</v>
      </c>
      <c r="P235" s="817"/>
      <c r="Q235" s="813">
        <v>0</v>
      </c>
      <c r="R235" s="817"/>
      <c r="S235" s="813">
        <v>0</v>
      </c>
      <c r="T235" s="817"/>
      <c r="U235" s="813">
        <v>0</v>
      </c>
      <c r="V235" s="817"/>
      <c r="W235" s="813">
        <v>0</v>
      </c>
      <c r="X235" s="817"/>
      <c r="Y235" s="813">
        <v>0</v>
      </c>
      <c r="Z235" s="817"/>
      <c r="AA235" s="813">
        <v>0</v>
      </c>
      <c r="AB235" s="814"/>
      <c r="AC235" s="815">
        <v>0</v>
      </c>
      <c r="AD235" s="816"/>
      <c r="AE235" s="814">
        <v>0</v>
      </c>
      <c r="AF235" s="817"/>
      <c r="AG235" s="518"/>
      <c r="AI235" s="449"/>
      <c r="AJ235" s="453"/>
    </row>
    <row r="236" spans="1:36" s="448" customFormat="1" ht="15" customHeight="1">
      <c r="A236" s="432"/>
      <c r="B236" s="517"/>
      <c r="C236" s="17"/>
      <c r="D236" s="605" t="s">
        <v>141</v>
      </c>
      <c r="E236" s="606"/>
      <c r="F236" s="606"/>
      <c r="G236" s="606"/>
      <c r="H236" s="610">
        <v>1</v>
      </c>
      <c r="I236" s="868">
        <v>0</v>
      </c>
      <c r="J236" s="872"/>
      <c r="K236" s="868">
        <v>0</v>
      </c>
      <c r="L236" s="872"/>
      <c r="M236" s="868">
        <v>0</v>
      </c>
      <c r="N236" s="872"/>
      <c r="O236" s="868">
        <v>0</v>
      </c>
      <c r="P236" s="872"/>
      <c r="Q236" s="868">
        <v>0</v>
      </c>
      <c r="R236" s="872"/>
      <c r="S236" s="868">
        <v>0</v>
      </c>
      <c r="T236" s="872"/>
      <c r="U236" s="868">
        <v>0</v>
      </c>
      <c r="V236" s="872"/>
      <c r="W236" s="868">
        <v>0</v>
      </c>
      <c r="X236" s="872"/>
      <c r="Y236" s="868">
        <v>0</v>
      </c>
      <c r="Z236" s="872"/>
      <c r="AA236" s="868">
        <v>0</v>
      </c>
      <c r="AB236" s="869"/>
      <c r="AC236" s="870">
        <v>0</v>
      </c>
      <c r="AD236" s="871"/>
      <c r="AE236" s="869">
        <v>0</v>
      </c>
      <c r="AF236" s="872"/>
      <c r="AG236" s="518"/>
      <c r="AI236" s="449"/>
      <c r="AJ236" s="453"/>
    </row>
    <row r="237" spans="1:36" s="448" customFormat="1" ht="15" customHeight="1">
      <c r="A237" s="432"/>
      <c r="B237" s="517"/>
      <c r="C237" s="17"/>
      <c r="D237" s="605" t="s">
        <v>142</v>
      </c>
      <c r="E237" s="606"/>
      <c r="F237" s="606"/>
      <c r="G237" s="606"/>
      <c r="H237" s="610">
        <v>1</v>
      </c>
      <c r="I237" s="868">
        <v>0</v>
      </c>
      <c r="J237" s="872"/>
      <c r="K237" s="868">
        <v>0</v>
      </c>
      <c r="L237" s="872"/>
      <c r="M237" s="868">
        <v>0</v>
      </c>
      <c r="N237" s="872"/>
      <c r="O237" s="868">
        <v>0</v>
      </c>
      <c r="P237" s="872"/>
      <c r="Q237" s="868">
        <v>0</v>
      </c>
      <c r="R237" s="872"/>
      <c r="S237" s="868">
        <v>0</v>
      </c>
      <c r="T237" s="872"/>
      <c r="U237" s="868">
        <v>0</v>
      </c>
      <c r="V237" s="872"/>
      <c r="W237" s="868">
        <v>0</v>
      </c>
      <c r="X237" s="872"/>
      <c r="Y237" s="868">
        <v>0</v>
      </c>
      <c r="Z237" s="872"/>
      <c r="AA237" s="868">
        <v>0</v>
      </c>
      <c r="AB237" s="869"/>
      <c r="AC237" s="870">
        <v>0</v>
      </c>
      <c r="AD237" s="871"/>
      <c r="AE237" s="869">
        <v>0</v>
      </c>
      <c r="AF237" s="872"/>
      <c r="AG237" s="518"/>
      <c r="AI237" s="449"/>
      <c r="AJ237" s="453"/>
    </row>
    <row r="238" spans="1:36" s="448" customFormat="1" ht="15" customHeight="1">
      <c r="A238" s="432"/>
      <c r="B238" s="517"/>
      <c r="C238" s="17"/>
      <c r="D238" s="605" t="s">
        <v>143</v>
      </c>
      <c r="E238" s="606"/>
      <c r="F238" s="606"/>
      <c r="G238" s="606"/>
      <c r="H238" s="610">
        <v>1</v>
      </c>
      <c r="I238" s="868">
        <v>0</v>
      </c>
      <c r="J238" s="872"/>
      <c r="K238" s="868">
        <v>0</v>
      </c>
      <c r="L238" s="872"/>
      <c r="M238" s="868">
        <v>0</v>
      </c>
      <c r="N238" s="872"/>
      <c r="O238" s="868">
        <v>0</v>
      </c>
      <c r="P238" s="872"/>
      <c r="Q238" s="868">
        <v>0</v>
      </c>
      <c r="R238" s="872"/>
      <c r="S238" s="868">
        <v>0</v>
      </c>
      <c r="T238" s="872"/>
      <c r="U238" s="868">
        <v>0</v>
      </c>
      <c r="V238" s="872"/>
      <c r="W238" s="868">
        <v>0</v>
      </c>
      <c r="X238" s="872"/>
      <c r="Y238" s="868">
        <v>0</v>
      </c>
      <c r="Z238" s="872"/>
      <c r="AA238" s="868">
        <v>0</v>
      </c>
      <c r="AB238" s="869"/>
      <c r="AC238" s="870">
        <v>0</v>
      </c>
      <c r="AD238" s="871"/>
      <c r="AE238" s="869">
        <v>0</v>
      </c>
      <c r="AF238" s="872"/>
      <c r="AG238" s="518"/>
      <c r="AI238" s="449"/>
      <c r="AJ238" s="453"/>
    </row>
    <row r="239" spans="1:36" s="448" customFormat="1" ht="15" customHeight="1">
      <c r="A239" s="432"/>
      <c r="B239" s="517"/>
      <c r="C239" s="17"/>
      <c r="D239" s="605" t="s">
        <v>160</v>
      </c>
      <c r="E239" s="606"/>
      <c r="F239" s="606"/>
      <c r="G239" s="606"/>
      <c r="H239" s="610"/>
      <c r="I239" s="868">
        <v>0</v>
      </c>
      <c r="J239" s="872"/>
      <c r="K239" s="868">
        <v>0</v>
      </c>
      <c r="L239" s="872"/>
      <c r="M239" s="868">
        <v>0</v>
      </c>
      <c r="N239" s="872"/>
      <c r="O239" s="868">
        <v>0</v>
      </c>
      <c r="P239" s="872"/>
      <c r="Q239" s="868">
        <v>0</v>
      </c>
      <c r="R239" s="872"/>
      <c r="S239" s="868">
        <v>0</v>
      </c>
      <c r="T239" s="872"/>
      <c r="U239" s="868">
        <v>0</v>
      </c>
      <c r="V239" s="872"/>
      <c r="W239" s="868">
        <v>0</v>
      </c>
      <c r="X239" s="872"/>
      <c r="Y239" s="868">
        <v>0</v>
      </c>
      <c r="Z239" s="872"/>
      <c r="AA239" s="868">
        <v>0</v>
      </c>
      <c r="AB239" s="869"/>
      <c r="AC239" s="870">
        <v>0</v>
      </c>
      <c r="AD239" s="871"/>
      <c r="AE239" s="869">
        <v>0</v>
      </c>
      <c r="AF239" s="872"/>
      <c r="AG239" s="518"/>
      <c r="AI239" s="449"/>
      <c r="AJ239" s="453"/>
    </row>
    <row r="240" spans="1:36" s="448" customFormat="1" ht="15" customHeight="1">
      <c r="A240" s="432"/>
      <c r="B240" s="517"/>
      <c r="C240" s="17"/>
      <c r="D240" s="605" t="s">
        <v>162</v>
      </c>
      <c r="E240" s="606"/>
      <c r="F240" s="606"/>
      <c r="G240" s="606"/>
      <c r="H240" s="610"/>
      <c r="I240" s="868">
        <v>0</v>
      </c>
      <c r="J240" s="872"/>
      <c r="K240" s="868">
        <v>0</v>
      </c>
      <c r="L240" s="872"/>
      <c r="M240" s="868">
        <v>0</v>
      </c>
      <c r="N240" s="872"/>
      <c r="O240" s="868">
        <v>0</v>
      </c>
      <c r="P240" s="872"/>
      <c r="Q240" s="868">
        <v>0</v>
      </c>
      <c r="R240" s="872"/>
      <c r="S240" s="868">
        <v>0</v>
      </c>
      <c r="T240" s="872"/>
      <c r="U240" s="868">
        <v>0</v>
      </c>
      <c r="V240" s="872"/>
      <c r="W240" s="868">
        <v>0</v>
      </c>
      <c r="X240" s="872"/>
      <c r="Y240" s="868">
        <v>0</v>
      </c>
      <c r="Z240" s="872"/>
      <c r="AA240" s="868">
        <v>0</v>
      </c>
      <c r="AB240" s="869"/>
      <c r="AC240" s="870">
        <v>0</v>
      </c>
      <c r="AD240" s="871"/>
      <c r="AE240" s="869">
        <v>0</v>
      </c>
      <c r="AF240" s="872"/>
      <c r="AG240" s="518"/>
      <c r="AI240" s="449"/>
      <c r="AJ240" s="453"/>
    </row>
    <row r="241" spans="1:100" s="448" customFormat="1" ht="15" customHeight="1">
      <c r="A241" s="432"/>
      <c r="B241" s="517"/>
      <c r="C241" s="17"/>
      <c r="D241" s="611" t="s">
        <v>206</v>
      </c>
      <c r="E241" s="606"/>
      <c r="F241" s="606"/>
      <c r="G241" s="606"/>
      <c r="H241" s="610"/>
      <c r="I241" s="868">
        <v>0</v>
      </c>
      <c r="J241" s="872"/>
      <c r="K241" s="868">
        <v>0</v>
      </c>
      <c r="L241" s="872"/>
      <c r="M241" s="868">
        <v>0</v>
      </c>
      <c r="N241" s="872"/>
      <c r="O241" s="868">
        <v>0</v>
      </c>
      <c r="P241" s="872"/>
      <c r="Q241" s="868">
        <v>0</v>
      </c>
      <c r="R241" s="872"/>
      <c r="S241" s="868">
        <v>0</v>
      </c>
      <c r="T241" s="872"/>
      <c r="U241" s="868">
        <v>0</v>
      </c>
      <c r="V241" s="872"/>
      <c r="W241" s="868">
        <v>0</v>
      </c>
      <c r="X241" s="872"/>
      <c r="Y241" s="868">
        <v>0</v>
      </c>
      <c r="Z241" s="872"/>
      <c r="AA241" s="868">
        <v>0</v>
      </c>
      <c r="AB241" s="869"/>
      <c r="AC241" s="870">
        <v>0</v>
      </c>
      <c r="AD241" s="871"/>
      <c r="AE241" s="869">
        <v>0</v>
      </c>
      <c r="AF241" s="872"/>
      <c r="AG241" s="518"/>
      <c r="AI241" s="449"/>
      <c r="AJ241" s="453"/>
    </row>
    <row r="242" spans="1:100" s="448" customFormat="1" ht="15" customHeight="1">
      <c r="A242" s="432"/>
      <c r="B242" s="517"/>
      <c r="C242" s="17"/>
      <c r="D242" s="612" t="s">
        <v>207</v>
      </c>
      <c r="E242" s="613"/>
      <c r="F242" s="613"/>
      <c r="G242" s="613"/>
      <c r="H242" s="614"/>
      <c r="I242" s="863">
        <v>0</v>
      </c>
      <c r="J242" s="867"/>
      <c r="K242" s="863">
        <v>0</v>
      </c>
      <c r="L242" s="867"/>
      <c r="M242" s="863">
        <v>0</v>
      </c>
      <c r="N242" s="867"/>
      <c r="O242" s="863">
        <v>0</v>
      </c>
      <c r="P242" s="867"/>
      <c r="Q242" s="863">
        <v>0</v>
      </c>
      <c r="R242" s="867"/>
      <c r="S242" s="863">
        <v>0</v>
      </c>
      <c r="T242" s="867"/>
      <c r="U242" s="863">
        <v>0</v>
      </c>
      <c r="V242" s="867"/>
      <c r="W242" s="863">
        <v>0</v>
      </c>
      <c r="X242" s="867"/>
      <c r="Y242" s="863">
        <v>0</v>
      </c>
      <c r="Z242" s="867"/>
      <c r="AA242" s="863">
        <v>0</v>
      </c>
      <c r="AB242" s="864"/>
      <c r="AC242" s="865">
        <v>0</v>
      </c>
      <c r="AD242" s="866"/>
      <c r="AE242" s="864">
        <v>0</v>
      </c>
      <c r="AF242" s="867"/>
      <c r="AG242" s="518"/>
      <c r="AI242" s="449"/>
      <c r="AJ242" s="453"/>
    </row>
    <row r="243" spans="1:100" s="448" customFormat="1" ht="15" customHeight="1">
      <c r="A243" s="432"/>
      <c r="B243" s="517"/>
      <c r="C243" s="17"/>
      <c r="D243" s="508" t="s">
        <v>203</v>
      </c>
      <c r="E243" s="507"/>
      <c r="F243" s="507"/>
      <c r="G243" s="507"/>
      <c r="H243" s="615"/>
      <c r="I243" s="825">
        <v>0</v>
      </c>
      <c r="J243" s="832"/>
      <c r="K243" s="825" t="s">
        <v>154</v>
      </c>
      <c r="L243" s="832"/>
      <c r="M243" s="825" t="s">
        <v>154</v>
      </c>
      <c r="N243" s="832"/>
      <c r="O243" s="825" t="s">
        <v>154</v>
      </c>
      <c r="P243" s="832"/>
      <c r="Q243" s="825" t="s">
        <v>154</v>
      </c>
      <c r="R243" s="832"/>
      <c r="S243" s="825" t="s">
        <v>154</v>
      </c>
      <c r="T243" s="832"/>
      <c r="U243" s="825" t="s">
        <v>154</v>
      </c>
      <c r="V243" s="832"/>
      <c r="W243" s="825" t="s">
        <v>154</v>
      </c>
      <c r="X243" s="832"/>
      <c r="Y243" s="825" t="s">
        <v>154</v>
      </c>
      <c r="Z243" s="832"/>
      <c r="AA243" s="825" t="s">
        <v>154</v>
      </c>
      <c r="AB243" s="826"/>
      <c r="AC243" s="827"/>
      <c r="AD243" s="828"/>
      <c r="AE243" s="829"/>
      <c r="AF243" s="830"/>
      <c r="AG243" s="518"/>
      <c r="AI243" s="449"/>
      <c r="AJ243" s="453"/>
    </row>
    <row r="244" spans="1:100" s="448" customFormat="1" ht="15" customHeight="1">
      <c r="A244" s="432"/>
      <c r="B244" s="517"/>
      <c r="C244" s="17"/>
      <c r="D244" s="500" t="s">
        <v>208</v>
      </c>
      <c r="E244" s="501"/>
      <c r="F244" s="501"/>
      <c r="G244" s="501"/>
      <c r="H244" s="502"/>
      <c r="I244" s="813">
        <v>0</v>
      </c>
      <c r="J244" s="817"/>
      <c r="K244" s="813">
        <v>0</v>
      </c>
      <c r="L244" s="817"/>
      <c r="M244" s="813">
        <v>0</v>
      </c>
      <c r="N244" s="817"/>
      <c r="O244" s="813">
        <v>0</v>
      </c>
      <c r="P244" s="817"/>
      <c r="Q244" s="813">
        <v>0</v>
      </c>
      <c r="R244" s="817"/>
      <c r="S244" s="813">
        <v>0</v>
      </c>
      <c r="T244" s="817"/>
      <c r="U244" s="813">
        <v>0</v>
      </c>
      <c r="V244" s="817"/>
      <c r="W244" s="813">
        <v>0</v>
      </c>
      <c r="X244" s="817"/>
      <c r="Y244" s="813">
        <v>0</v>
      </c>
      <c r="Z244" s="817"/>
      <c r="AA244" s="813">
        <v>0</v>
      </c>
      <c r="AB244" s="814"/>
      <c r="AC244" s="815">
        <v>0</v>
      </c>
      <c r="AD244" s="816"/>
      <c r="AE244" s="814">
        <v>0</v>
      </c>
      <c r="AF244" s="817"/>
      <c r="AG244" s="518"/>
      <c r="AI244" s="449"/>
      <c r="AJ244" s="453"/>
    </row>
    <row r="245" spans="1:100" s="470" customFormat="1" ht="7.5" customHeight="1">
      <c r="B245" s="519"/>
      <c r="C245" s="491"/>
      <c r="D245" s="491"/>
      <c r="E245" s="491"/>
      <c r="F245" s="491"/>
      <c r="G245" s="491"/>
      <c r="H245" s="491"/>
      <c r="I245" s="492"/>
      <c r="J245" s="492"/>
      <c r="K245" s="492"/>
      <c r="L245" s="492"/>
      <c r="M245" s="492"/>
      <c r="N245" s="492"/>
      <c r="O245" s="492"/>
      <c r="P245" s="492"/>
      <c r="Q245" s="492"/>
      <c r="R245" s="492"/>
      <c r="S245" s="492"/>
      <c r="T245" s="492"/>
      <c r="U245" s="492"/>
      <c r="V245" s="492"/>
      <c r="W245" s="492"/>
      <c r="X245" s="492"/>
      <c r="Y245" s="492"/>
      <c r="Z245" s="492"/>
      <c r="AA245" s="492"/>
      <c r="AB245" s="492"/>
      <c r="AC245" s="491"/>
      <c r="AD245" s="491"/>
      <c r="AE245" s="491"/>
      <c r="AF245" s="491"/>
      <c r="AG245" s="520"/>
      <c r="AI245" s="471"/>
      <c r="AJ245" s="448"/>
    </row>
    <row r="246" spans="1:100" s="448" customFormat="1" ht="12" customHeight="1">
      <c r="A246" s="432"/>
      <c r="B246" s="837" t="s">
        <v>209</v>
      </c>
      <c r="C246" s="838"/>
      <c r="D246" s="839">
        <v>42390</v>
      </c>
      <c r="E246" s="839"/>
      <c r="F246" s="839"/>
      <c r="G246" s="521"/>
      <c r="H246" s="521"/>
      <c r="I246" s="521"/>
      <c r="J246" s="521"/>
      <c r="K246" s="521"/>
      <c r="L246" s="521"/>
      <c r="M246" s="521"/>
      <c r="N246" s="522"/>
      <c r="O246" s="521"/>
      <c r="P246" s="521"/>
      <c r="Q246" s="521"/>
      <c r="R246" s="521"/>
      <c r="S246" s="523"/>
      <c r="T246" s="523"/>
      <c r="U246" s="521"/>
      <c r="V246" s="521"/>
      <c r="W246" s="521"/>
      <c r="X246" s="521"/>
      <c r="Y246" s="521"/>
      <c r="Z246" s="523"/>
      <c r="AA246" s="521"/>
      <c r="AB246" s="521"/>
      <c r="AC246" s="523"/>
      <c r="AD246" s="523"/>
      <c r="AE246" s="521"/>
      <c r="AF246" s="524"/>
      <c r="AG246" s="525"/>
      <c r="AI246" s="449"/>
      <c r="AJ246" s="449"/>
    </row>
    <row r="247" spans="1:100" s="432" customFormat="1" ht="9" customHeight="1">
      <c r="B247" s="472"/>
      <c r="C247" s="473"/>
      <c r="D247" s="473"/>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3"/>
      <c r="AA247" s="473"/>
      <c r="AB247" s="473"/>
      <c r="AC247" s="473"/>
      <c r="AD247" s="473"/>
      <c r="AE247" s="473"/>
      <c r="AF247" s="473"/>
      <c r="AG247" s="473"/>
      <c r="AH247" s="474"/>
      <c r="AI247" s="438"/>
      <c r="AJ247" s="438"/>
    </row>
    <row r="248" spans="1:100" s="432" customFormat="1" ht="7.5" customHeight="1">
      <c r="AI248" s="438"/>
      <c r="AJ248" s="453"/>
    </row>
    <row r="250" spans="1:100" s="432" customFormat="1" ht="7.5" customHeight="1"/>
    <row r="251" spans="1:100" s="432" customFormat="1" ht="22.5" customHeight="1" collapsed="1">
      <c r="B251" s="510" t="s">
        <v>240</v>
      </c>
      <c r="C251" s="433"/>
      <c r="D251" s="434"/>
      <c r="E251" s="434"/>
      <c r="F251" s="435"/>
      <c r="G251" s="434"/>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6"/>
      <c r="AD251" s="434"/>
      <c r="AE251" s="434"/>
      <c r="AF251" s="511" t="s">
        <v>179</v>
      </c>
      <c r="AG251" s="437"/>
      <c r="AI251" s="438"/>
      <c r="AJ251" s="438"/>
      <c r="AK251" s="438"/>
      <c r="AL251" s="438"/>
      <c r="AM251" s="438"/>
      <c r="AN251" s="438"/>
      <c r="AO251" s="438"/>
      <c r="AP251" s="438"/>
      <c r="AQ251" s="438"/>
      <c r="AR251" s="438"/>
      <c r="AS251" s="438"/>
      <c r="AT251" s="438"/>
      <c r="AU251" s="438"/>
      <c r="AV251" s="438"/>
      <c r="AW251" s="438"/>
      <c r="AX251" s="438"/>
      <c r="AY251" s="438"/>
      <c r="AZ251" s="438"/>
      <c r="BA251" s="438"/>
      <c r="BB251" s="438"/>
      <c r="BC251" s="438"/>
      <c r="BD251" s="438"/>
      <c r="BE251" s="438"/>
      <c r="BF251" s="438"/>
      <c r="BG251" s="438"/>
      <c r="BH251" s="438"/>
      <c r="BI251" s="438"/>
      <c r="BJ251" s="438"/>
      <c r="BK251" s="438"/>
      <c r="BL251" s="438"/>
      <c r="BM251" s="438"/>
      <c r="BN251" s="438"/>
      <c r="BO251" s="438"/>
      <c r="BP251" s="438"/>
      <c r="BQ251" s="438"/>
      <c r="BR251" s="438"/>
      <c r="BS251" s="438"/>
      <c r="BT251" s="438"/>
      <c r="BU251" s="438"/>
      <c r="BV251" s="438"/>
      <c r="BW251" s="438"/>
      <c r="BX251" s="438"/>
      <c r="BY251" s="438"/>
      <c r="BZ251" s="438"/>
      <c r="CA251" s="438"/>
      <c r="CB251" s="438"/>
      <c r="CC251" s="438"/>
      <c r="CD251" s="438"/>
      <c r="CE251" s="438"/>
      <c r="CF251" s="438"/>
      <c r="CG251" s="438"/>
      <c r="CH251" s="438"/>
      <c r="CI251" s="438"/>
      <c r="CJ251" s="438"/>
      <c r="CK251" s="438"/>
      <c r="CL251" s="438"/>
      <c r="CM251" s="438"/>
      <c r="CN251" s="438"/>
      <c r="CO251" s="438"/>
      <c r="CP251" s="438"/>
      <c r="CQ251" s="438"/>
      <c r="CR251" s="438"/>
      <c r="CS251" s="438"/>
      <c r="CT251" s="438"/>
      <c r="CU251" s="438"/>
      <c r="CV251" s="438"/>
    </row>
    <row r="252" spans="1:100" s="432" customFormat="1" ht="8.25" customHeight="1" thickBot="1">
      <c r="B252" s="512"/>
      <c r="C252" s="513"/>
      <c r="D252" s="513"/>
      <c r="E252" s="513"/>
      <c r="F252" s="514"/>
      <c r="G252" s="515"/>
      <c r="H252" s="513"/>
      <c r="I252" s="513"/>
      <c r="J252" s="513"/>
      <c r="K252" s="513"/>
      <c r="L252" s="513"/>
      <c r="M252" s="513"/>
      <c r="N252" s="513"/>
      <c r="O252" s="513"/>
      <c r="P252" s="513"/>
      <c r="Q252" s="513"/>
      <c r="R252" s="513"/>
      <c r="S252" s="513"/>
      <c r="T252" s="513"/>
      <c r="U252" s="513"/>
      <c r="V252" s="513"/>
      <c r="W252" s="513"/>
      <c r="X252" s="513"/>
      <c r="Y252" s="513"/>
      <c r="Z252" s="513"/>
      <c r="AA252" s="513"/>
      <c r="AB252" s="513"/>
      <c r="AC252" s="513"/>
      <c r="AD252" s="513"/>
      <c r="AE252" s="513"/>
      <c r="AF252" s="513"/>
      <c r="AG252" s="516"/>
      <c r="AI252" s="438"/>
      <c r="AJ252" s="438"/>
      <c r="AK252" s="438"/>
      <c r="AL252" s="438"/>
      <c r="AM252" s="438"/>
      <c r="AN252" s="438"/>
      <c r="AO252" s="438"/>
      <c r="AP252" s="438"/>
      <c r="AQ252" s="438"/>
      <c r="AR252" s="438"/>
      <c r="AS252" s="438"/>
      <c r="AT252" s="438"/>
      <c r="AU252" s="438"/>
      <c r="AV252" s="438"/>
      <c r="AW252" s="438"/>
      <c r="AX252" s="438"/>
      <c r="AY252" s="438"/>
      <c r="AZ252" s="438"/>
      <c r="BA252" s="438"/>
      <c r="BB252" s="438"/>
      <c r="BC252" s="438"/>
      <c r="BD252" s="438"/>
      <c r="BE252" s="438"/>
      <c r="BF252" s="438"/>
      <c r="BG252" s="438"/>
      <c r="BH252" s="438"/>
      <c r="BI252" s="438"/>
      <c r="BJ252" s="438"/>
      <c r="BK252" s="438"/>
      <c r="BL252" s="438"/>
      <c r="BM252" s="438"/>
      <c r="BN252" s="438"/>
      <c r="BO252" s="438"/>
      <c r="BP252" s="438"/>
      <c r="BQ252" s="438"/>
      <c r="BR252" s="438"/>
      <c r="BS252" s="438"/>
      <c r="BT252" s="438"/>
      <c r="BU252" s="438"/>
      <c r="BV252" s="438"/>
      <c r="BW252" s="438"/>
      <c r="BX252" s="438"/>
      <c r="BY252" s="438"/>
      <c r="BZ252" s="438"/>
      <c r="CA252" s="438"/>
      <c r="CB252" s="438"/>
      <c r="CC252" s="438"/>
      <c r="CD252" s="438"/>
      <c r="CE252" s="438"/>
      <c r="CF252" s="438"/>
      <c r="CG252" s="438"/>
      <c r="CH252" s="438"/>
      <c r="CI252" s="438"/>
      <c r="CJ252" s="438"/>
      <c r="CK252" s="438"/>
      <c r="CL252" s="438"/>
      <c r="CM252" s="438"/>
      <c r="CN252" s="438"/>
      <c r="CO252" s="438"/>
      <c r="CP252" s="438"/>
      <c r="CQ252" s="438"/>
      <c r="CR252" s="438"/>
      <c r="CS252" s="438"/>
      <c r="CT252" s="438"/>
      <c r="CU252" s="438"/>
      <c r="CV252" s="438"/>
    </row>
    <row r="253" spans="1:100" s="432" customFormat="1" ht="15" customHeight="1" thickTop="1" thickBot="1">
      <c r="B253" s="517"/>
      <c r="C253" s="17"/>
      <c r="D253" s="17"/>
      <c r="E253" s="17"/>
      <c r="F253" s="475" t="s">
        <v>52</v>
      </c>
      <c r="G253" s="45"/>
      <c r="H253" s="45"/>
      <c r="I253" s="439"/>
      <c r="J253" s="440" t="s">
        <v>94</v>
      </c>
      <c r="K253" s="441" t="s">
        <v>321</v>
      </c>
      <c r="L253" s="442"/>
      <c r="M253" s="443"/>
      <c r="N253" s="597" t="s">
        <v>326</v>
      </c>
      <c r="O253" s="597"/>
      <c r="P253" s="597"/>
      <c r="Q253" s="597"/>
      <c r="R253" s="597"/>
      <c r="S253" s="597"/>
      <c r="T253" s="597"/>
      <c r="U253" s="597"/>
      <c r="V253" s="597"/>
      <c r="W253" s="597"/>
      <c r="X253" s="597"/>
      <c r="Y253" s="597"/>
      <c r="Z253" s="597"/>
      <c r="AA253" s="597"/>
      <c r="AB253" s="598"/>
      <c r="AC253" s="446"/>
      <c r="AD253" s="447" t="s">
        <v>67</v>
      </c>
      <c r="AE253" s="894">
        <v>2015</v>
      </c>
      <c r="AF253" s="895"/>
      <c r="AG253" s="518"/>
      <c r="AI253" s="438"/>
      <c r="AJ253" s="438"/>
      <c r="AK253" s="438"/>
      <c r="AL253" s="438"/>
      <c r="AM253" s="438"/>
      <c r="AN253" s="438"/>
      <c r="AO253" s="438"/>
      <c r="AP253" s="438"/>
      <c r="AQ253" s="438"/>
      <c r="AR253" s="438"/>
      <c r="AS253" s="438"/>
      <c r="AT253" s="438"/>
      <c r="AU253" s="438"/>
      <c r="AV253" s="438"/>
      <c r="AW253" s="438"/>
      <c r="AX253" s="438"/>
      <c r="AY253" s="438"/>
      <c r="AZ253" s="438"/>
      <c r="BA253" s="438"/>
      <c r="BB253" s="438"/>
      <c r="BC253" s="438"/>
      <c r="BD253" s="438"/>
      <c r="BE253" s="438"/>
      <c r="BF253" s="438"/>
      <c r="BG253" s="438"/>
      <c r="BH253" s="438"/>
      <c r="BI253" s="438"/>
      <c r="BJ253" s="438"/>
      <c r="BK253" s="438"/>
      <c r="BL253" s="438"/>
      <c r="BM253" s="438"/>
      <c r="BN253" s="438"/>
      <c r="BO253" s="438"/>
      <c r="BP253" s="438"/>
      <c r="BQ253" s="438"/>
      <c r="BR253" s="438"/>
      <c r="BS253" s="438"/>
      <c r="BT253" s="438"/>
      <c r="BU253" s="438"/>
      <c r="BV253" s="438"/>
      <c r="BW253" s="438"/>
      <c r="BX253" s="438"/>
      <c r="BY253" s="438"/>
      <c r="BZ253" s="438"/>
      <c r="CA253" s="438"/>
      <c r="CB253" s="438"/>
      <c r="CC253" s="438"/>
      <c r="CD253" s="438"/>
      <c r="CE253" s="438"/>
      <c r="CF253" s="438"/>
      <c r="CG253" s="438"/>
      <c r="CH253" s="438"/>
      <c r="CI253" s="438"/>
      <c r="CJ253" s="438"/>
      <c r="CK253" s="438"/>
      <c r="CL253" s="438"/>
      <c r="CM253" s="438"/>
      <c r="CN253" s="438"/>
      <c r="CO253" s="438"/>
      <c r="CP253" s="438"/>
      <c r="CQ253" s="438"/>
      <c r="CR253" s="438"/>
      <c r="CS253" s="438"/>
      <c r="CT253" s="438"/>
      <c r="CU253" s="438"/>
      <c r="CV253" s="438"/>
    </row>
    <row r="254" spans="1:100" s="448" customFormat="1" ht="15" customHeight="1" thickTop="1">
      <c r="A254" s="432"/>
      <c r="B254" s="517"/>
      <c r="C254" s="17"/>
      <c r="D254" s="17"/>
      <c r="E254" s="17"/>
      <c r="F254" s="475" t="s">
        <v>180</v>
      </c>
      <c r="G254" s="45"/>
      <c r="H254" s="45"/>
      <c r="I254" s="439"/>
      <c r="J254" s="896" t="s">
        <v>327</v>
      </c>
      <c r="K254" s="897" t="s">
        <v>326</v>
      </c>
      <c r="L254" s="897" t="s">
        <v>326</v>
      </c>
      <c r="M254" s="897" t="s">
        <v>326</v>
      </c>
      <c r="N254" s="897" t="s">
        <v>326</v>
      </c>
      <c r="O254" s="897" t="s">
        <v>326</v>
      </c>
      <c r="P254" s="897" t="s">
        <v>326</v>
      </c>
      <c r="Q254" s="897" t="s">
        <v>326</v>
      </c>
      <c r="R254" s="897" t="s">
        <v>326</v>
      </c>
      <c r="S254" s="897" t="s">
        <v>326</v>
      </c>
      <c r="T254" s="897" t="s">
        <v>326</v>
      </c>
      <c r="U254" s="897" t="s">
        <v>326</v>
      </c>
      <c r="V254" s="897" t="s">
        <v>326</v>
      </c>
      <c r="W254" s="897" t="s">
        <v>326</v>
      </c>
      <c r="X254" s="897" t="s">
        <v>326</v>
      </c>
      <c r="Y254" s="897" t="s">
        <v>326</v>
      </c>
      <c r="Z254" s="897" t="s">
        <v>326</v>
      </c>
      <c r="AA254" s="897" t="s">
        <v>326</v>
      </c>
      <c r="AB254" s="897" t="s">
        <v>326</v>
      </c>
      <c r="AC254" s="897" t="s">
        <v>326</v>
      </c>
      <c r="AD254" s="897" t="s">
        <v>326</v>
      </c>
      <c r="AE254" s="897" t="s">
        <v>326</v>
      </c>
      <c r="AF254" s="898" t="s">
        <v>326</v>
      </c>
      <c r="AG254" s="518"/>
      <c r="AI254" s="449"/>
      <c r="AJ254" s="449"/>
      <c r="AK254" s="449"/>
      <c r="AL254" s="449"/>
      <c r="AM254" s="449"/>
      <c r="AN254" s="449"/>
      <c r="AO254" s="449"/>
      <c r="AP254" s="449"/>
      <c r="AQ254" s="449"/>
      <c r="AR254" s="449"/>
      <c r="AS254" s="449"/>
      <c r="AT254" s="449"/>
      <c r="AU254" s="449"/>
      <c r="AV254" s="449"/>
      <c r="AW254" s="449"/>
      <c r="AX254" s="449"/>
      <c r="AY254" s="449"/>
      <c r="AZ254" s="449"/>
      <c r="BA254" s="449"/>
      <c r="BB254" s="449"/>
      <c r="BC254" s="449"/>
      <c r="BD254" s="449"/>
      <c r="BE254" s="449"/>
      <c r="BF254" s="449"/>
      <c r="BG254" s="449"/>
      <c r="BH254" s="449"/>
      <c r="BI254" s="449"/>
      <c r="BJ254" s="449"/>
      <c r="BK254" s="449"/>
      <c r="BL254" s="449"/>
      <c r="BM254" s="449"/>
      <c r="BN254" s="449"/>
      <c r="BO254" s="449"/>
      <c r="BP254" s="449"/>
      <c r="BQ254" s="449"/>
      <c r="BR254" s="449"/>
      <c r="BS254" s="449"/>
      <c r="BT254" s="449"/>
      <c r="BU254" s="449"/>
      <c r="BV254" s="449"/>
      <c r="BW254" s="449"/>
      <c r="BX254" s="449"/>
      <c r="BY254" s="449"/>
      <c r="BZ254" s="449"/>
      <c r="CA254" s="449"/>
      <c r="CB254" s="449"/>
      <c r="CC254" s="449"/>
      <c r="CD254" s="449"/>
      <c r="CE254" s="449"/>
      <c r="CF254" s="449"/>
      <c r="CG254" s="449"/>
      <c r="CH254" s="449"/>
      <c r="CI254" s="449"/>
      <c r="CJ254" s="449"/>
      <c r="CK254" s="449"/>
      <c r="CL254" s="449"/>
      <c r="CM254" s="449"/>
      <c r="CN254" s="449"/>
      <c r="CO254" s="449"/>
      <c r="CP254" s="449"/>
      <c r="CQ254" s="449"/>
      <c r="CR254" s="449"/>
      <c r="CS254" s="449"/>
      <c r="CT254" s="449"/>
      <c r="CU254" s="449"/>
      <c r="CV254" s="449"/>
    </row>
    <row r="255" spans="1:100" s="448" customFormat="1" ht="4.5" customHeight="1">
      <c r="A255" s="432"/>
      <c r="B255" s="517"/>
      <c r="C255" s="45"/>
      <c r="D255" s="45"/>
      <c r="E255" s="45"/>
      <c r="F255" s="45"/>
      <c r="G255" s="45"/>
      <c r="H255" s="45"/>
      <c r="I255" s="45"/>
      <c r="J255" s="17"/>
      <c r="K255" s="17"/>
      <c r="L255" s="17"/>
      <c r="M255" s="17"/>
      <c r="N255" s="17"/>
      <c r="O255" s="17"/>
      <c r="P255" s="17"/>
      <c r="Q255" s="17"/>
      <c r="R255" s="17"/>
      <c r="S255" s="17"/>
      <c r="T255" s="17"/>
      <c r="U255" s="17"/>
      <c r="V255" s="17"/>
      <c r="W255" s="17"/>
      <c r="X255" s="17"/>
      <c r="Y255" s="17"/>
      <c r="Z255" s="17"/>
      <c r="AA255" s="17"/>
      <c r="AB255" s="17"/>
      <c r="AC255" s="17"/>
      <c r="AD255" s="17"/>
      <c r="AE255" s="45"/>
      <c r="AF255" s="17"/>
      <c r="AG255" s="518"/>
      <c r="AI255" s="449"/>
      <c r="AJ255" s="449"/>
      <c r="AK255" s="449"/>
      <c r="AL255" s="449"/>
      <c r="AM255" s="449"/>
      <c r="AN255" s="449"/>
      <c r="AO255" s="449"/>
      <c r="AP255" s="449"/>
      <c r="AQ255" s="449"/>
      <c r="AR255" s="449"/>
      <c r="AS255" s="449"/>
      <c r="AT255" s="449"/>
      <c r="AU255" s="449"/>
      <c r="AV255" s="449"/>
      <c r="AW255" s="449"/>
      <c r="AX255" s="449"/>
      <c r="AY255" s="449"/>
      <c r="AZ255" s="449"/>
      <c r="BA255" s="449"/>
      <c r="BB255" s="449"/>
      <c r="BC255" s="449"/>
      <c r="BD255" s="449"/>
      <c r="BE255" s="449"/>
      <c r="BF255" s="449"/>
      <c r="BG255" s="449"/>
      <c r="BH255" s="449"/>
      <c r="BI255" s="449"/>
      <c r="BJ255" s="449"/>
      <c r="BK255" s="449"/>
      <c r="BL255" s="449"/>
      <c r="BM255" s="449"/>
      <c r="BN255" s="449"/>
      <c r="BO255" s="449"/>
      <c r="BP255" s="449"/>
      <c r="BQ255" s="449"/>
      <c r="BR255" s="449"/>
      <c r="BS255" s="449"/>
      <c r="BT255" s="449"/>
      <c r="BU255" s="449"/>
      <c r="BV255" s="449"/>
      <c r="BW255" s="449"/>
      <c r="BX255" s="449"/>
      <c r="BY255" s="449"/>
      <c r="BZ255" s="449"/>
      <c r="CA255" s="449"/>
      <c r="CB255" s="449"/>
      <c r="CC255" s="449"/>
      <c r="CD255" s="449"/>
      <c r="CE255" s="449"/>
      <c r="CF255" s="449"/>
      <c r="CG255" s="449"/>
      <c r="CH255" s="449"/>
      <c r="CI255" s="449"/>
      <c r="CJ255" s="449"/>
      <c r="CK255" s="449"/>
      <c r="CL255" s="449"/>
      <c r="CM255" s="449"/>
      <c r="CN255" s="449"/>
      <c r="CO255" s="449"/>
      <c r="CP255" s="449"/>
      <c r="CQ255" s="449"/>
      <c r="CR255" s="449"/>
      <c r="CS255" s="449"/>
      <c r="CT255" s="449"/>
      <c r="CU255" s="449"/>
      <c r="CV255" s="449"/>
    </row>
    <row r="256" spans="1:100" s="448" customFormat="1" ht="15" customHeight="1">
      <c r="A256" s="432"/>
      <c r="B256" s="517"/>
      <c r="C256" s="17"/>
      <c r="D256" s="450" t="s">
        <v>181</v>
      </c>
      <c r="E256" s="45"/>
      <c r="F256" s="45"/>
      <c r="G256" s="451"/>
      <c r="H256" s="451"/>
      <c r="I256" s="452"/>
      <c r="J256" s="896" t="s">
        <v>154</v>
      </c>
      <c r="K256" s="897"/>
      <c r="L256" s="897"/>
      <c r="M256" s="897"/>
      <c r="N256" s="897"/>
      <c r="O256" s="897"/>
      <c r="P256" s="897"/>
      <c r="Q256" s="897"/>
      <c r="R256" s="897"/>
      <c r="S256" s="897"/>
      <c r="T256" s="897"/>
      <c r="U256" s="897"/>
      <c r="V256" s="897"/>
      <c r="W256" s="897"/>
      <c r="X256" s="897"/>
      <c r="Y256" s="897"/>
      <c r="Z256" s="897"/>
      <c r="AA256" s="897"/>
      <c r="AB256" s="897"/>
      <c r="AC256" s="897"/>
      <c r="AD256" s="897"/>
      <c r="AE256" s="897"/>
      <c r="AF256" s="898"/>
      <c r="AG256" s="518"/>
      <c r="AI256" s="449"/>
      <c r="AJ256" s="449"/>
      <c r="AK256" s="449"/>
      <c r="AL256" s="449"/>
      <c r="AM256" s="449"/>
      <c r="AN256" s="449"/>
      <c r="AO256" s="449"/>
      <c r="AP256" s="449"/>
      <c r="AQ256" s="449"/>
      <c r="AR256" s="449"/>
      <c r="AS256" s="449"/>
      <c r="AT256" s="449"/>
      <c r="AU256" s="449"/>
      <c r="AV256" s="449"/>
      <c r="AW256" s="449"/>
      <c r="AX256" s="449"/>
      <c r="AY256" s="449"/>
      <c r="AZ256" s="449"/>
      <c r="BA256" s="449"/>
      <c r="BB256" s="449"/>
      <c r="BC256" s="449"/>
      <c r="BD256" s="449"/>
      <c r="BE256" s="449"/>
      <c r="BF256" s="449"/>
      <c r="BG256" s="449"/>
      <c r="BH256" s="449"/>
      <c r="BI256" s="449"/>
      <c r="BJ256" s="449"/>
      <c r="BK256" s="449"/>
      <c r="BL256" s="449"/>
      <c r="BM256" s="449"/>
      <c r="BN256" s="449"/>
      <c r="BO256" s="449"/>
      <c r="BP256" s="449"/>
      <c r="BQ256" s="449"/>
      <c r="BR256" s="449"/>
      <c r="BS256" s="449"/>
      <c r="BT256" s="449"/>
      <c r="BU256" s="449"/>
      <c r="BV256" s="449"/>
      <c r="BW256" s="449"/>
      <c r="BX256" s="449"/>
      <c r="BY256" s="449"/>
      <c r="BZ256" s="449"/>
      <c r="CA256" s="449"/>
      <c r="CB256" s="449"/>
      <c r="CC256" s="449"/>
      <c r="CD256" s="449"/>
      <c r="CE256" s="449"/>
      <c r="CF256" s="449"/>
      <c r="CG256" s="449"/>
      <c r="CH256" s="449"/>
      <c r="CI256" s="449"/>
      <c r="CJ256" s="449"/>
      <c r="CK256" s="449"/>
      <c r="CL256" s="449"/>
      <c r="CM256" s="449"/>
      <c r="CN256" s="449"/>
      <c r="CO256" s="449"/>
      <c r="CP256" s="449"/>
      <c r="CQ256" s="449"/>
      <c r="CR256" s="449"/>
      <c r="CS256" s="449"/>
      <c r="CT256" s="449"/>
      <c r="CU256" s="449"/>
      <c r="CV256" s="449"/>
    </row>
    <row r="257" spans="1:100" s="448" customFormat="1" ht="4.5" customHeight="1">
      <c r="A257" s="432"/>
      <c r="B257" s="517"/>
      <c r="C257" s="17"/>
      <c r="D257" s="17"/>
      <c r="E257" s="45"/>
      <c r="F257" s="45"/>
      <c r="G257" s="45"/>
      <c r="H257" s="45"/>
      <c r="I257" s="45"/>
      <c r="J257" s="45"/>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518"/>
      <c r="AI257" s="449"/>
      <c r="AJ257" s="449"/>
      <c r="AK257" s="449"/>
      <c r="AL257" s="449"/>
      <c r="AM257" s="449"/>
      <c r="AN257" s="449"/>
      <c r="AO257" s="449"/>
      <c r="AP257" s="449"/>
      <c r="AQ257" s="449"/>
      <c r="AR257" s="449"/>
      <c r="AS257" s="449"/>
      <c r="AT257" s="449"/>
      <c r="AU257" s="449"/>
      <c r="AV257" s="449"/>
      <c r="AW257" s="449"/>
      <c r="AX257" s="449"/>
      <c r="AY257" s="449"/>
      <c r="AZ257" s="449"/>
      <c r="BA257" s="449"/>
      <c r="BB257" s="449"/>
      <c r="BC257" s="449"/>
      <c r="BD257" s="449"/>
      <c r="BE257" s="449"/>
      <c r="BF257" s="449"/>
      <c r="BG257" s="449"/>
      <c r="BH257" s="449"/>
      <c r="BI257" s="449"/>
      <c r="BJ257" s="449"/>
      <c r="BK257" s="449"/>
      <c r="BL257" s="449"/>
      <c r="BM257" s="449"/>
      <c r="BN257" s="449"/>
      <c r="BO257" s="449"/>
      <c r="BP257" s="449"/>
      <c r="BQ257" s="449"/>
      <c r="BR257" s="449"/>
      <c r="BS257" s="449"/>
      <c r="BT257" s="449"/>
      <c r="BU257" s="449"/>
      <c r="BV257" s="449"/>
      <c r="BW257" s="449"/>
      <c r="BX257" s="449"/>
      <c r="BY257" s="449"/>
      <c r="BZ257" s="449"/>
      <c r="CA257" s="449"/>
      <c r="CB257" s="449"/>
      <c r="CC257" s="449"/>
      <c r="CD257" s="449"/>
      <c r="CE257" s="449"/>
      <c r="CF257" s="449"/>
      <c r="CG257" s="449"/>
      <c r="CH257" s="449"/>
      <c r="CI257" s="449"/>
      <c r="CJ257" s="449"/>
      <c r="CK257" s="449"/>
      <c r="CL257" s="449"/>
      <c r="CM257" s="449"/>
      <c r="CN257" s="449"/>
      <c r="CO257" s="449"/>
      <c r="CP257" s="449"/>
      <c r="CQ257" s="449"/>
      <c r="CR257" s="449"/>
      <c r="CS257" s="449"/>
      <c r="CT257" s="449"/>
      <c r="CU257" s="449"/>
      <c r="CV257" s="449"/>
    </row>
    <row r="258" spans="1:100" s="448" customFormat="1" ht="15">
      <c r="A258" s="432"/>
      <c r="B258" s="517"/>
      <c r="C258" s="17"/>
      <c r="D258" s="45"/>
      <c r="E258" s="17"/>
      <c r="F258" s="17"/>
      <c r="G258" s="17"/>
      <c r="H258" s="17"/>
      <c r="I258" s="17"/>
      <c r="J258" s="17"/>
      <c r="K258" s="778">
        <v>1</v>
      </c>
      <c r="L258" s="778"/>
      <c r="M258" s="778">
        <v>2</v>
      </c>
      <c r="N258" s="778"/>
      <c r="O258" s="778">
        <v>3</v>
      </c>
      <c r="P258" s="778"/>
      <c r="Q258" s="778">
        <v>4</v>
      </c>
      <c r="R258" s="778"/>
      <c r="S258" s="778">
        <v>5</v>
      </c>
      <c r="T258" s="778"/>
      <c r="U258" s="778">
        <v>6</v>
      </c>
      <c r="V258" s="778"/>
      <c r="W258" s="778">
        <v>7</v>
      </c>
      <c r="X258" s="778"/>
      <c r="Y258" s="778">
        <v>8</v>
      </c>
      <c r="Z258" s="778"/>
      <c r="AA258" s="778">
        <v>9</v>
      </c>
      <c r="AB258" s="778"/>
      <c r="AC258" s="778">
        <v>10</v>
      </c>
      <c r="AD258" s="778"/>
      <c r="AE258" s="17"/>
      <c r="AF258" s="17"/>
      <c r="AG258" s="518"/>
      <c r="AI258" s="449"/>
      <c r="AJ258" s="449"/>
      <c r="AK258" s="449"/>
      <c r="AL258" s="449"/>
      <c r="AM258" s="449"/>
      <c r="AN258" s="449"/>
      <c r="AO258" s="449"/>
      <c r="AP258" s="449"/>
      <c r="AQ258" s="449"/>
      <c r="AR258" s="449"/>
      <c r="AS258" s="449"/>
      <c r="AT258" s="449"/>
      <c r="AU258" s="449"/>
      <c r="AV258" s="449"/>
      <c r="AW258" s="449"/>
      <c r="AX258" s="449"/>
      <c r="AY258" s="449"/>
      <c r="AZ258" s="449"/>
      <c r="BA258" s="449"/>
      <c r="BB258" s="449"/>
      <c r="BC258" s="449"/>
      <c r="BD258" s="449"/>
      <c r="BE258" s="449"/>
      <c r="BF258" s="449"/>
      <c r="BG258" s="449"/>
      <c r="BH258" s="449"/>
      <c r="BI258" s="449"/>
      <c r="BJ258" s="449"/>
      <c r="BK258" s="449"/>
      <c r="BL258" s="449"/>
      <c r="BM258" s="449"/>
      <c r="BN258" s="449"/>
      <c r="BO258" s="449"/>
      <c r="BP258" s="449"/>
      <c r="BQ258" s="449"/>
      <c r="BR258" s="449"/>
      <c r="BS258" s="449"/>
      <c r="BT258" s="449"/>
      <c r="BU258" s="449"/>
      <c r="BV258" s="449"/>
      <c r="BW258" s="449"/>
      <c r="BX258" s="449"/>
      <c r="BY258" s="449"/>
      <c r="BZ258" s="449"/>
      <c r="CA258" s="449"/>
      <c r="CB258" s="449"/>
      <c r="CC258" s="449"/>
      <c r="CD258" s="449"/>
      <c r="CE258" s="449"/>
      <c r="CF258" s="449"/>
      <c r="CG258" s="449"/>
      <c r="CH258" s="449"/>
      <c r="CI258" s="449"/>
      <c r="CJ258" s="449"/>
      <c r="CK258" s="449"/>
      <c r="CL258" s="449"/>
      <c r="CM258" s="449"/>
      <c r="CN258" s="449"/>
      <c r="CO258" s="449"/>
      <c r="CP258" s="449"/>
      <c r="CQ258" s="449"/>
      <c r="CR258" s="449"/>
      <c r="CS258" s="449"/>
      <c r="CT258" s="449"/>
      <c r="CU258" s="449"/>
      <c r="CV258" s="449"/>
    </row>
    <row r="259" spans="1:100" s="448" customFormat="1" ht="32.25" customHeight="1">
      <c r="A259" s="432"/>
      <c r="B259" s="517"/>
      <c r="C259" s="45"/>
      <c r="D259" s="45" t="s">
        <v>182</v>
      </c>
      <c r="E259" s="45"/>
      <c r="F259" s="45"/>
      <c r="G259" s="45"/>
      <c r="H259" s="45"/>
      <c r="I259" s="45"/>
      <c r="J259" s="45"/>
      <c r="K259" s="892" t="s">
        <v>328</v>
      </c>
      <c r="L259" s="893"/>
      <c r="M259" s="892" t="s">
        <v>329</v>
      </c>
      <c r="N259" s="893"/>
      <c r="O259" s="892" t="s">
        <v>330</v>
      </c>
      <c r="P259" s="893"/>
      <c r="Q259" s="892" t="s">
        <v>331</v>
      </c>
      <c r="R259" s="893"/>
      <c r="S259" s="892" t="s">
        <v>332</v>
      </c>
      <c r="T259" s="893"/>
      <c r="U259" s="892" t="s">
        <v>333</v>
      </c>
      <c r="V259" s="893"/>
      <c r="W259" s="892" t="s">
        <v>154</v>
      </c>
      <c r="X259" s="893"/>
      <c r="Y259" s="892" t="s">
        <v>154</v>
      </c>
      <c r="Z259" s="893"/>
      <c r="AA259" s="892" t="s">
        <v>154</v>
      </c>
      <c r="AB259" s="893"/>
      <c r="AC259" s="892" t="s">
        <v>154</v>
      </c>
      <c r="AD259" s="893"/>
      <c r="AE259" s="45"/>
      <c r="AF259" s="17"/>
      <c r="AG259" s="518"/>
      <c r="AI259" s="449"/>
      <c r="AJ259" s="449"/>
      <c r="AK259" s="449"/>
      <c r="AL259" s="449"/>
      <c r="AM259" s="449"/>
      <c r="AN259" s="449"/>
      <c r="AO259" s="449"/>
      <c r="AP259" s="449"/>
      <c r="AQ259" s="449"/>
      <c r="AR259" s="449"/>
      <c r="AS259" s="449"/>
      <c r="AT259" s="449"/>
      <c r="AU259" s="449"/>
      <c r="AV259" s="449"/>
      <c r="AW259" s="449"/>
      <c r="AX259" s="449"/>
      <c r="AY259" s="449"/>
      <c r="AZ259" s="449"/>
      <c r="BA259" s="449"/>
      <c r="BB259" s="449"/>
      <c r="BC259" s="449"/>
      <c r="BD259" s="449"/>
      <c r="BE259" s="449"/>
      <c r="BF259" s="449"/>
      <c r="BG259" s="449"/>
      <c r="BH259" s="449"/>
      <c r="BI259" s="449"/>
      <c r="BJ259" s="449"/>
      <c r="BK259" s="449"/>
      <c r="BL259" s="449"/>
      <c r="BM259" s="449"/>
      <c r="BN259" s="449"/>
      <c r="BO259" s="449"/>
      <c r="BP259" s="449"/>
      <c r="BQ259" s="449"/>
      <c r="BR259" s="449"/>
      <c r="BS259" s="449"/>
      <c r="BT259" s="449"/>
      <c r="BU259" s="449"/>
      <c r="BV259" s="449"/>
      <c r="BW259" s="449"/>
      <c r="BX259" s="449"/>
      <c r="BY259" s="449"/>
      <c r="BZ259" s="449"/>
      <c r="CA259" s="449"/>
      <c r="CB259" s="449"/>
      <c r="CC259" s="449"/>
      <c r="CD259" s="449"/>
      <c r="CE259" s="449"/>
      <c r="CF259" s="449"/>
      <c r="CG259" s="449"/>
      <c r="CH259" s="449"/>
      <c r="CI259" s="449"/>
      <c r="CJ259" s="449"/>
      <c r="CK259" s="449"/>
      <c r="CL259" s="449"/>
      <c r="CM259" s="449"/>
      <c r="CN259" s="449"/>
      <c r="CO259" s="449"/>
      <c r="CP259" s="449"/>
      <c r="CQ259" s="449"/>
      <c r="CR259" s="449"/>
      <c r="CS259" s="449"/>
      <c r="CT259" s="449"/>
      <c r="CU259" s="449"/>
      <c r="CV259" s="449"/>
    </row>
    <row r="260" spans="1:100" s="448" customFormat="1" ht="18.75" customHeight="1">
      <c r="A260" s="432"/>
      <c r="B260" s="517"/>
      <c r="C260" s="45"/>
      <c r="D260" s="45"/>
      <c r="E260" s="45" t="s">
        <v>183</v>
      </c>
      <c r="F260" s="45"/>
      <c r="G260" s="45"/>
      <c r="H260" s="45"/>
      <c r="I260" s="45"/>
      <c r="J260" s="45"/>
      <c r="K260" s="892" t="s">
        <v>154</v>
      </c>
      <c r="L260" s="893"/>
      <c r="M260" s="892" t="s">
        <v>154</v>
      </c>
      <c r="N260" s="893"/>
      <c r="O260" s="892" t="s">
        <v>154</v>
      </c>
      <c r="P260" s="893"/>
      <c r="Q260" s="892" t="s">
        <v>154</v>
      </c>
      <c r="R260" s="893"/>
      <c r="S260" s="892" t="s">
        <v>154</v>
      </c>
      <c r="T260" s="893"/>
      <c r="U260" s="892" t="s">
        <v>154</v>
      </c>
      <c r="V260" s="893"/>
      <c r="W260" s="892" t="s">
        <v>154</v>
      </c>
      <c r="X260" s="893"/>
      <c r="Y260" s="892" t="s">
        <v>154</v>
      </c>
      <c r="Z260" s="893"/>
      <c r="AA260" s="892" t="s">
        <v>154</v>
      </c>
      <c r="AB260" s="893"/>
      <c r="AC260" s="892" t="s">
        <v>154</v>
      </c>
      <c r="AD260" s="893"/>
      <c r="AE260" s="45"/>
      <c r="AF260" s="17"/>
      <c r="AG260" s="518"/>
      <c r="AI260" s="449"/>
      <c r="AJ260" s="449"/>
      <c r="AK260" s="449"/>
      <c r="AL260" s="449"/>
      <c r="AM260" s="449"/>
      <c r="AN260" s="449"/>
      <c r="AO260" s="449"/>
      <c r="AP260" s="449"/>
      <c r="AQ260" s="449"/>
      <c r="AR260" s="449"/>
      <c r="AS260" s="449"/>
      <c r="AT260" s="449"/>
      <c r="AU260" s="449"/>
      <c r="AV260" s="449"/>
      <c r="AW260" s="449"/>
      <c r="AX260" s="449"/>
      <c r="AY260" s="449"/>
      <c r="AZ260" s="449"/>
      <c r="BA260" s="449"/>
      <c r="BB260" s="449"/>
      <c r="BC260" s="449"/>
      <c r="BD260" s="449"/>
      <c r="BE260" s="449"/>
      <c r="BF260" s="449"/>
      <c r="BG260" s="449"/>
      <c r="BH260" s="449"/>
      <c r="BI260" s="449"/>
      <c r="BJ260" s="449"/>
      <c r="BK260" s="449"/>
      <c r="BL260" s="449"/>
      <c r="BM260" s="449"/>
      <c r="BN260" s="449"/>
      <c r="BO260" s="449"/>
      <c r="BP260" s="449"/>
      <c r="BQ260" s="449"/>
      <c r="BR260" s="449"/>
      <c r="BS260" s="449"/>
      <c r="BT260" s="449"/>
      <c r="BU260" s="449"/>
      <c r="BV260" s="449"/>
      <c r="BW260" s="449"/>
      <c r="BX260" s="449"/>
      <c r="BY260" s="449"/>
      <c r="BZ260" s="449"/>
      <c r="CA260" s="449"/>
      <c r="CB260" s="449"/>
      <c r="CC260" s="449"/>
      <c r="CD260" s="449"/>
      <c r="CE260" s="449"/>
      <c r="CF260" s="449"/>
      <c r="CG260" s="449"/>
      <c r="CH260" s="449"/>
      <c r="CI260" s="449"/>
      <c r="CJ260" s="449"/>
      <c r="CK260" s="449"/>
      <c r="CL260" s="449"/>
      <c r="CM260" s="449"/>
      <c r="CN260" s="449"/>
      <c r="CO260" s="449"/>
      <c r="CP260" s="449"/>
      <c r="CQ260" s="449"/>
      <c r="CR260" s="449"/>
      <c r="CS260" s="449"/>
      <c r="CT260" s="449"/>
      <c r="CU260" s="449"/>
      <c r="CV260" s="449"/>
    </row>
    <row r="261" spans="1:100" s="448" customFormat="1" ht="21" customHeight="1">
      <c r="A261" s="432"/>
      <c r="B261" s="517"/>
      <c r="C261" s="45"/>
      <c r="D261" s="45"/>
      <c r="E261" s="45" t="s">
        <v>184</v>
      </c>
      <c r="F261" s="45"/>
      <c r="G261" s="45"/>
      <c r="H261" s="45"/>
      <c r="I261" s="45"/>
      <c r="J261" s="45"/>
      <c r="K261" s="783" t="s">
        <v>154</v>
      </c>
      <c r="L261" s="784"/>
      <c r="M261" s="783" t="s">
        <v>154</v>
      </c>
      <c r="N261" s="784"/>
      <c r="O261" s="783" t="s">
        <v>154</v>
      </c>
      <c r="P261" s="784"/>
      <c r="Q261" s="783" t="s">
        <v>154</v>
      </c>
      <c r="R261" s="784"/>
      <c r="S261" s="783" t="s">
        <v>154</v>
      </c>
      <c r="T261" s="784"/>
      <c r="U261" s="783" t="s">
        <v>154</v>
      </c>
      <c r="V261" s="784"/>
      <c r="W261" s="783" t="s">
        <v>154</v>
      </c>
      <c r="X261" s="784"/>
      <c r="Y261" s="783" t="s">
        <v>154</v>
      </c>
      <c r="Z261" s="784"/>
      <c r="AA261" s="783" t="s">
        <v>154</v>
      </c>
      <c r="AB261" s="784"/>
      <c r="AC261" s="783" t="s">
        <v>154</v>
      </c>
      <c r="AD261" s="784"/>
      <c r="AE261" s="45"/>
      <c r="AF261" s="17"/>
      <c r="AG261" s="518"/>
      <c r="AI261" s="449"/>
      <c r="AJ261" s="449"/>
      <c r="AK261" s="449"/>
      <c r="AL261" s="449"/>
      <c r="AM261" s="449"/>
      <c r="AN261" s="449"/>
      <c r="AO261" s="449"/>
      <c r="AP261" s="449"/>
      <c r="AQ261" s="449"/>
      <c r="AR261" s="449"/>
      <c r="AS261" s="449"/>
      <c r="AT261" s="449"/>
      <c r="AU261" s="449"/>
      <c r="AV261" s="449"/>
      <c r="AW261" s="449"/>
      <c r="AX261" s="449"/>
      <c r="AY261" s="449"/>
      <c r="AZ261" s="449"/>
      <c r="BA261" s="449"/>
      <c r="BB261" s="449"/>
      <c r="BC261" s="449"/>
      <c r="BD261" s="449"/>
      <c r="BE261" s="449"/>
      <c r="BF261" s="449"/>
      <c r="BG261" s="449"/>
      <c r="BH261" s="449"/>
      <c r="BI261" s="449"/>
      <c r="BJ261" s="449"/>
      <c r="BK261" s="449"/>
      <c r="BL261" s="449"/>
      <c r="BM261" s="449"/>
      <c r="BN261" s="449"/>
      <c r="BO261" s="449"/>
      <c r="BP261" s="449"/>
      <c r="BQ261" s="449"/>
      <c r="BR261" s="449"/>
      <c r="BS261" s="449"/>
      <c r="BT261" s="449"/>
      <c r="BU261" s="449"/>
      <c r="BV261" s="449"/>
      <c r="BW261" s="449"/>
      <c r="BX261" s="449"/>
      <c r="BY261" s="449"/>
      <c r="BZ261" s="449"/>
      <c r="CA261" s="449"/>
      <c r="CB261" s="449"/>
      <c r="CC261" s="449"/>
      <c r="CD261" s="449"/>
      <c r="CE261" s="449"/>
      <c r="CF261" s="449"/>
      <c r="CG261" s="449"/>
      <c r="CH261" s="449"/>
      <c r="CI261" s="449"/>
      <c r="CJ261" s="449"/>
      <c r="CK261" s="449"/>
      <c r="CL261" s="449"/>
      <c r="CM261" s="449"/>
      <c r="CN261" s="449"/>
      <c r="CO261" s="449"/>
      <c r="CP261" s="449"/>
      <c r="CQ261" s="449"/>
      <c r="CR261" s="449"/>
      <c r="CS261" s="449"/>
      <c r="CT261" s="449"/>
      <c r="CU261" s="449"/>
      <c r="CV261" s="449"/>
    </row>
    <row r="262" spans="1:100" s="448" customFormat="1" ht="6.75" customHeight="1">
      <c r="A262" s="432"/>
      <c r="B262" s="5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518"/>
      <c r="AI262" s="449"/>
      <c r="AJ262" s="449"/>
      <c r="AK262" s="449"/>
      <c r="AL262" s="449"/>
      <c r="AM262" s="449"/>
      <c r="AN262" s="449"/>
      <c r="AO262" s="449"/>
      <c r="AP262" s="449"/>
      <c r="AQ262" s="449"/>
      <c r="AR262" s="449"/>
      <c r="AS262" s="449"/>
      <c r="AT262" s="449"/>
      <c r="AU262" s="449"/>
      <c r="AV262" s="449"/>
      <c r="AW262" s="449"/>
      <c r="AX262" s="449"/>
      <c r="AY262" s="449"/>
      <c r="AZ262" s="449"/>
      <c r="BA262" s="449"/>
      <c r="BB262" s="449"/>
      <c r="BC262" s="449"/>
      <c r="BD262" s="449"/>
      <c r="BE262" s="449"/>
      <c r="BF262" s="449"/>
      <c r="BG262" s="449"/>
      <c r="BH262" s="449"/>
      <c r="BI262" s="449"/>
      <c r="BJ262" s="449"/>
      <c r="BK262" s="449"/>
      <c r="BL262" s="449"/>
      <c r="BM262" s="449"/>
      <c r="BN262" s="449"/>
      <c r="BO262" s="449"/>
      <c r="BP262" s="449"/>
      <c r="BQ262" s="449"/>
      <c r="BR262" s="449"/>
      <c r="BS262" s="449"/>
      <c r="BT262" s="449"/>
      <c r="BU262" s="449"/>
      <c r="BV262" s="449"/>
      <c r="BW262" s="449"/>
      <c r="BX262" s="449"/>
      <c r="BY262" s="449"/>
      <c r="BZ262" s="449"/>
      <c r="CA262" s="449"/>
      <c r="CB262" s="449"/>
      <c r="CC262" s="449"/>
      <c r="CD262" s="449"/>
      <c r="CE262" s="449"/>
      <c r="CF262" s="449"/>
      <c r="CG262" s="449"/>
      <c r="CH262" s="449"/>
      <c r="CI262" s="449"/>
      <c r="CJ262" s="449"/>
      <c r="CK262" s="449"/>
      <c r="CL262" s="449"/>
      <c r="CM262" s="449"/>
      <c r="CN262" s="449"/>
      <c r="CO262" s="449"/>
      <c r="CP262" s="449"/>
      <c r="CQ262" s="449"/>
      <c r="CR262" s="449"/>
      <c r="CS262" s="449"/>
      <c r="CT262" s="449"/>
      <c r="CU262" s="449"/>
      <c r="CV262" s="449"/>
    </row>
    <row r="263" spans="1:100" s="448" customFormat="1" ht="15" customHeight="1">
      <c r="A263" s="432"/>
      <c r="B263" s="517"/>
      <c r="C263" s="476" t="s">
        <v>185</v>
      </c>
      <c r="D263" s="17"/>
      <c r="E263" s="17"/>
      <c r="F263" s="17"/>
      <c r="G263" s="17"/>
      <c r="H263" s="17"/>
      <c r="I263" s="781" t="s">
        <v>131</v>
      </c>
      <c r="J263" s="782"/>
      <c r="K263" s="17"/>
      <c r="L263" s="17"/>
      <c r="M263" s="17"/>
      <c r="N263" s="17"/>
      <c r="O263" s="17"/>
      <c r="P263" s="17"/>
      <c r="Q263" s="17"/>
      <c r="R263" s="17"/>
      <c r="S263" s="17"/>
      <c r="T263" s="17"/>
      <c r="U263" s="17"/>
      <c r="V263" s="17"/>
      <c r="W263" s="17"/>
      <c r="X263" s="17"/>
      <c r="Y263" s="17"/>
      <c r="Z263" s="17"/>
      <c r="AA263" s="17"/>
      <c r="AB263" s="17"/>
      <c r="AC263" s="17"/>
      <c r="AD263" s="477"/>
      <c r="AE263" s="17"/>
      <c r="AF263" s="17"/>
      <c r="AG263" s="518"/>
      <c r="AI263" s="449"/>
      <c r="AJ263" s="449"/>
      <c r="AK263" s="449"/>
      <c r="AL263" s="449"/>
      <c r="AM263" s="449"/>
      <c r="AN263" s="449"/>
      <c r="AO263" s="449"/>
      <c r="AP263" s="449"/>
      <c r="AQ263" s="449"/>
      <c r="AR263" s="449"/>
      <c r="AS263" s="449"/>
      <c r="AT263" s="449"/>
      <c r="AU263" s="449"/>
      <c r="AV263" s="449"/>
      <c r="AW263" s="449"/>
      <c r="AX263" s="449"/>
      <c r="AY263" s="449"/>
      <c r="AZ263" s="449"/>
      <c r="BA263" s="449"/>
      <c r="BB263" s="449"/>
      <c r="BC263" s="449"/>
      <c r="BD263" s="449"/>
      <c r="BE263" s="449"/>
      <c r="BF263" s="449"/>
      <c r="BG263" s="449"/>
      <c r="BH263" s="449"/>
      <c r="BI263" s="449"/>
      <c r="BJ263" s="449"/>
      <c r="BK263" s="449"/>
      <c r="BL263" s="449"/>
      <c r="BM263" s="449"/>
      <c r="BN263" s="449"/>
      <c r="BO263" s="449"/>
      <c r="BP263" s="449"/>
      <c r="BQ263" s="449"/>
      <c r="BR263" s="449"/>
      <c r="BS263" s="449"/>
      <c r="BT263" s="449"/>
      <c r="BU263" s="449"/>
      <c r="BV263" s="449"/>
      <c r="BW263" s="449"/>
      <c r="BX263" s="449"/>
      <c r="BY263" s="449"/>
      <c r="BZ263" s="449"/>
      <c r="CA263" s="449"/>
      <c r="CB263" s="449"/>
      <c r="CC263" s="449"/>
      <c r="CD263" s="449"/>
      <c r="CE263" s="449"/>
      <c r="CF263" s="449"/>
      <c r="CG263" s="449"/>
      <c r="CH263" s="449"/>
      <c r="CI263" s="449"/>
      <c r="CJ263" s="449"/>
      <c r="CK263" s="449"/>
      <c r="CL263" s="449"/>
      <c r="CM263" s="449"/>
      <c r="CN263" s="449"/>
      <c r="CO263" s="449"/>
      <c r="CP263" s="449"/>
      <c r="CQ263" s="449"/>
      <c r="CR263" s="449"/>
      <c r="CS263" s="449"/>
      <c r="CT263" s="449"/>
      <c r="CU263" s="449"/>
      <c r="CV263" s="449"/>
    </row>
    <row r="264" spans="1:100" s="448" customFormat="1" ht="12" customHeight="1">
      <c r="A264" s="432"/>
      <c r="B264" s="517"/>
      <c r="C264" s="45"/>
      <c r="D264" s="478" t="s">
        <v>164</v>
      </c>
      <c r="E264" s="45"/>
      <c r="F264" s="45"/>
      <c r="G264" s="45"/>
      <c r="H264" s="45"/>
      <c r="I264" s="889">
        <v>2258.181818181818</v>
      </c>
      <c r="J264" s="890">
        <v>0</v>
      </c>
      <c r="K264" s="891">
        <v>19.09090909090909</v>
      </c>
      <c r="L264" s="888">
        <v>0</v>
      </c>
      <c r="M264" s="887">
        <v>11.818181818181818</v>
      </c>
      <c r="N264" s="888">
        <v>0</v>
      </c>
      <c r="O264" s="887">
        <v>896.36363636363637</v>
      </c>
      <c r="P264" s="888">
        <v>0</v>
      </c>
      <c r="Q264" s="887">
        <v>121.8181818181818</v>
      </c>
      <c r="R264" s="888">
        <v>0</v>
      </c>
      <c r="S264" s="887">
        <v>908.18181818181802</v>
      </c>
      <c r="T264" s="888">
        <v>0</v>
      </c>
      <c r="U264" s="887">
        <v>300.90909090909088</v>
      </c>
      <c r="V264" s="888">
        <v>0</v>
      </c>
      <c r="W264" s="887">
        <v>0</v>
      </c>
      <c r="X264" s="888">
        <v>0</v>
      </c>
      <c r="Y264" s="887">
        <v>0</v>
      </c>
      <c r="Z264" s="888">
        <v>0</v>
      </c>
      <c r="AA264" s="887">
        <v>0</v>
      </c>
      <c r="AB264" s="888">
        <v>0</v>
      </c>
      <c r="AC264" s="887">
        <v>0</v>
      </c>
      <c r="AD264" s="888">
        <v>0</v>
      </c>
      <c r="AE264" s="17" t="s">
        <v>313</v>
      </c>
      <c r="AF264" s="17"/>
      <c r="AG264" s="518"/>
      <c r="AI264" s="449"/>
      <c r="AJ264" s="449"/>
      <c r="AK264" s="449"/>
      <c r="AL264" s="449"/>
      <c r="AM264" s="449"/>
      <c r="AN264" s="449"/>
      <c r="AO264" s="449"/>
      <c r="AP264" s="449"/>
      <c r="AQ264" s="449"/>
      <c r="AR264" s="449"/>
      <c r="AS264" s="449"/>
      <c r="AT264" s="449"/>
      <c r="AU264" s="449"/>
      <c r="AV264" s="449"/>
      <c r="AW264" s="449"/>
      <c r="AX264" s="449"/>
      <c r="AY264" s="449"/>
      <c r="AZ264" s="449"/>
      <c r="BA264" s="449"/>
      <c r="BB264" s="449"/>
      <c r="BC264" s="449"/>
      <c r="BD264" s="449"/>
      <c r="BE264" s="449"/>
      <c r="BF264" s="449"/>
      <c r="BG264" s="449"/>
      <c r="BH264" s="449"/>
      <c r="BI264" s="449"/>
      <c r="BJ264" s="449"/>
      <c r="BK264" s="449"/>
      <c r="BL264" s="449"/>
      <c r="BM264" s="449"/>
      <c r="BN264" s="449"/>
      <c r="BO264" s="449"/>
      <c r="BP264" s="449"/>
      <c r="BQ264" s="449"/>
      <c r="BR264" s="449"/>
      <c r="BS264" s="449"/>
      <c r="BT264" s="449"/>
      <c r="BU264" s="449"/>
      <c r="BV264" s="449"/>
      <c r="BW264" s="449"/>
      <c r="BX264" s="449"/>
      <c r="BY264" s="449"/>
      <c r="BZ264" s="449"/>
      <c r="CA264" s="449"/>
      <c r="CB264" s="449"/>
      <c r="CC264" s="449"/>
      <c r="CD264" s="449"/>
      <c r="CE264" s="449"/>
      <c r="CF264" s="449"/>
      <c r="CG264" s="449"/>
      <c r="CH264" s="449"/>
      <c r="CI264" s="449"/>
      <c r="CJ264" s="449"/>
      <c r="CK264" s="449"/>
      <c r="CL264" s="449"/>
      <c r="CM264" s="449"/>
      <c r="CN264" s="449"/>
      <c r="CO264" s="449"/>
      <c r="CP264" s="449"/>
      <c r="CQ264" s="449"/>
      <c r="CR264" s="449"/>
      <c r="CS264" s="449"/>
      <c r="CT264" s="449"/>
      <c r="CU264" s="449"/>
      <c r="CV264" s="449"/>
    </row>
    <row r="265" spans="1:100" s="448" customFormat="1" ht="12" customHeight="1">
      <c r="A265" s="432"/>
      <c r="B265" s="517"/>
      <c r="C265" s="45"/>
      <c r="D265" s="478" t="s">
        <v>165</v>
      </c>
      <c r="E265" s="45"/>
      <c r="F265" s="45"/>
      <c r="G265" s="45"/>
      <c r="H265" s="45"/>
      <c r="I265" s="889">
        <v>2484</v>
      </c>
      <c r="J265" s="890">
        <v>0</v>
      </c>
      <c r="K265" s="891">
        <v>21</v>
      </c>
      <c r="L265" s="888">
        <v>0</v>
      </c>
      <c r="M265" s="887">
        <v>13</v>
      </c>
      <c r="N265" s="888">
        <v>0</v>
      </c>
      <c r="O265" s="887">
        <v>986</v>
      </c>
      <c r="P265" s="888">
        <v>0</v>
      </c>
      <c r="Q265" s="887">
        <v>134</v>
      </c>
      <c r="R265" s="888">
        <v>0</v>
      </c>
      <c r="S265" s="887">
        <v>999</v>
      </c>
      <c r="T265" s="888">
        <v>0</v>
      </c>
      <c r="U265" s="887">
        <v>331</v>
      </c>
      <c r="V265" s="888">
        <v>0</v>
      </c>
      <c r="W265" s="887">
        <v>0</v>
      </c>
      <c r="X265" s="888">
        <v>0</v>
      </c>
      <c r="Y265" s="887">
        <v>0</v>
      </c>
      <c r="Z265" s="888">
        <v>0</v>
      </c>
      <c r="AA265" s="887">
        <v>0</v>
      </c>
      <c r="AB265" s="888">
        <v>0</v>
      </c>
      <c r="AC265" s="887">
        <v>0</v>
      </c>
      <c r="AD265" s="888">
        <v>0</v>
      </c>
      <c r="AE265" s="17" t="s">
        <v>313</v>
      </c>
      <c r="AF265" s="17"/>
      <c r="AG265" s="518"/>
      <c r="AI265" s="449"/>
      <c r="AJ265" s="449"/>
      <c r="AK265" s="449"/>
      <c r="AL265" s="449"/>
      <c r="AM265" s="449"/>
      <c r="AN265" s="449"/>
      <c r="AO265" s="449"/>
      <c r="AP265" s="449"/>
      <c r="AQ265" s="449"/>
      <c r="AR265" s="449"/>
      <c r="AS265" s="449"/>
      <c r="AT265" s="449"/>
      <c r="AU265" s="449"/>
      <c r="AV265" s="449"/>
      <c r="AW265" s="449"/>
      <c r="AX265" s="449"/>
      <c r="AY265" s="449"/>
      <c r="AZ265" s="449"/>
      <c r="BA265" s="449"/>
      <c r="BB265" s="449"/>
      <c r="BC265" s="449"/>
      <c r="BD265" s="449"/>
      <c r="BE265" s="449"/>
      <c r="BF265" s="449"/>
      <c r="BG265" s="449"/>
      <c r="BH265" s="449"/>
      <c r="BI265" s="449"/>
      <c r="BJ265" s="449"/>
      <c r="BK265" s="449"/>
      <c r="BL265" s="449"/>
      <c r="BM265" s="449"/>
      <c r="BN265" s="449"/>
      <c r="BO265" s="449"/>
      <c r="BP265" s="449"/>
      <c r="BQ265" s="449"/>
      <c r="BR265" s="449"/>
      <c r="BS265" s="449"/>
      <c r="BT265" s="449"/>
      <c r="BU265" s="449"/>
      <c r="BV265" s="449"/>
      <c r="BW265" s="449"/>
      <c r="BX265" s="449"/>
      <c r="BY265" s="449"/>
      <c r="BZ265" s="449"/>
      <c r="CA265" s="449"/>
      <c r="CB265" s="449"/>
      <c r="CC265" s="449"/>
      <c r="CD265" s="449"/>
      <c r="CE265" s="449"/>
      <c r="CF265" s="449"/>
      <c r="CG265" s="449"/>
      <c r="CH265" s="449"/>
      <c r="CI265" s="449"/>
      <c r="CJ265" s="449"/>
      <c r="CK265" s="449"/>
      <c r="CL265" s="449"/>
      <c r="CM265" s="449"/>
      <c r="CN265" s="449"/>
      <c r="CO265" s="449"/>
      <c r="CP265" s="449"/>
      <c r="CQ265" s="449"/>
      <c r="CR265" s="449"/>
      <c r="CS265" s="449"/>
      <c r="CT265" s="449"/>
      <c r="CU265" s="449"/>
      <c r="CV265" s="449"/>
    </row>
    <row r="266" spans="1:100" s="448" customFormat="1" ht="12" customHeight="1">
      <c r="A266" s="432"/>
      <c r="B266" s="517"/>
      <c r="C266" s="45"/>
      <c r="D266" s="478" t="s">
        <v>166</v>
      </c>
      <c r="E266" s="45"/>
      <c r="F266" s="45"/>
      <c r="G266" s="45"/>
      <c r="H266" s="45"/>
      <c r="I266" s="889"/>
      <c r="J266" s="890"/>
      <c r="K266" s="891">
        <v>2.52</v>
      </c>
      <c r="L266" s="888">
        <v>0</v>
      </c>
      <c r="M266" s="887">
        <v>1.56</v>
      </c>
      <c r="N266" s="888">
        <v>0</v>
      </c>
      <c r="O266" s="887">
        <v>114.17880000000001</v>
      </c>
      <c r="P266" s="888">
        <v>0</v>
      </c>
      <c r="Q266" s="887">
        <v>15.517199999999999</v>
      </c>
      <c r="R266" s="888">
        <v>0</v>
      </c>
      <c r="S266" s="887">
        <v>96.003899999999987</v>
      </c>
      <c r="T266" s="888">
        <v>0</v>
      </c>
      <c r="U266" s="887">
        <v>31.809099999999997</v>
      </c>
      <c r="V266" s="888">
        <v>0</v>
      </c>
      <c r="W266" s="887">
        <v>0</v>
      </c>
      <c r="X266" s="888">
        <v>0</v>
      </c>
      <c r="Y266" s="887">
        <v>0</v>
      </c>
      <c r="Z266" s="888">
        <v>0</v>
      </c>
      <c r="AA266" s="887">
        <v>0</v>
      </c>
      <c r="AB266" s="888">
        <v>0</v>
      </c>
      <c r="AC266" s="887">
        <v>0</v>
      </c>
      <c r="AD266" s="888">
        <v>0</v>
      </c>
      <c r="AE266" s="17" t="s">
        <v>314</v>
      </c>
      <c r="AF266" s="17"/>
      <c r="AG266" s="518"/>
      <c r="AI266" s="449"/>
      <c r="AJ266" s="449"/>
      <c r="AK266" s="449"/>
      <c r="AL266" s="449"/>
      <c r="AM266" s="449"/>
      <c r="AN266" s="449"/>
      <c r="AO266" s="449"/>
      <c r="AP266" s="449"/>
      <c r="AQ266" s="449"/>
      <c r="AR266" s="449"/>
      <c r="AS266" s="449"/>
      <c r="AT266" s="449"/>
      <c r="AU266" s="449"/>
      <c r="AV266" s="449"/>
      <c r="AW266" s="449"/>
      <c r="AX266" s="449"/>
      <c r="AY266" s="449"/>
      <c r="AZ266" s="449"/>
      <c r="BA266" s="449"/>
      <c r="BB266" s="449"/>
      <c r="BC266" s="449"/>
      <c r="BD266" s="449"/>
      <c r="BE266" s="449"/>
      <c r="BF266" s="449"/>
      <c r="BG266" s="449"/>
      <c r="BH266" s="449"/>
      <c r="BI266" s="449"/>
      <c r="BJ266" s="449"/>
      <c r="BK266" s="449"/>
      <c r="BL266" s="449"/>
      <c r="BM266" s="449"/>
      <c r="BN266" s="449"/>
      <c r="BO266" s="449"/>
      <c r="BP266" s="449"/>
      <c r="BQ266" s="449"/>
      <c r="BR266" s="449"/>
      <c r="BS266" s="449"/>
      <c r="BT266" s="449"/>
      <c r="BU266" s="449"/>
      <c r="BV266" s="449"/>
      <c r="BW266" s="449"/>
      <c r="BX266" s="449"/>
      <c r="BY266" s="449"/>
      <c r="BZ266" s="449"/>
      <c r="CA266" s="449"/>
      <c r="CB266" s="449"/>
      <c r="CC266" s="449"/>
      <c r="CD266" s="449"/>
      <c r="CE266" s="449"/>
      <c r="CF266" s="449"/>
      <c r="CG266" s="449"/>
      <c r="CH266" s="449"/>
      <c r="CI266" s="449"/>
      <c r="CJ266" s="449"/>
      <c r="CK266" s="449"/>
      <c r="CL266" s="449"/>
      <c r="CM266" s="449"/>
      <c r="CN266" s="449"/>
      <c r="CO266" s="449"/>
      <c r="CP266" s="449"/>
      <c r="CQ266" s="449"/>
      <c r="CR266" s="449"/>
      <c r="CS266" s="449"/>
      <c r="CT266" s="449"/>
      <c r="CU266" s="449"/>
      <c r="CV266" s="449"/>
    </row>
    <row r="267" spans="1:100" s="448" customFormat="1" ht="12" customHeight="1">
      <c r="A267" s="432"/>
      <c r="B267" s="517"/>
      <c r="C267" s="45"/>
      <c r="D267" s="478" t="s">
        <v>167</v>
      </c>
      <c r="E267" s="45"/>
      <c r="F267" s="45"/>
      <c r="G267" s="45"/>
      <c r="H267" s="17"/>
      <c r="I267" s="889">
        <v>261.589</v>
      </c>
      <c r="J267" s="890">
        <v>0</v>
      </c>
      <c r="K267" s="891">
        <v>2.52</v>
      </c>
      <c r="L267" s="888">
        <v>0</v>
      </c>
      <c r="M267" s="887">
        <v>1.56</v>
      </c>
      <c r="N267" s="888">
        <v>0</v>
      </c>
      <c r="O267" s="887">
        <v>114.17880000000001</v>
      </c>
      <c r="P267" s="888">
        <v>0</v>
      </c>
      <c r="Q267" s="887">
        <v>15.517199999999999</v>
      </c>
      <c r="R267" s="888">
        <v>0</v>
      </c>
      <c r="S267" s="887">
        <v>96.003899999999987</v>
      </c>
      <c r="T267" s="888">
        <v>0</v>
      </c>
      <c r="U267" s="887">
        <v>31.809099999999997</v>
      </c>
      <c r="V267" s="888">
        <v>0</v>
      </c>
      <c r="W267" s="887">
        <v>0</v>
      </c>
      <c r="X267" s="888">
        <v>0</v>
      </c>
      <c r="Y267" s="887">
        <v>0</v>
      </c>
      <c r="Z267" s="888">
        <v>0</v>
      </c>
      <c r="AA267" s="887">
        <v>0</v>
      </c>
      <c r="AB267" s="888">
        <v>0</v>
      </c>
      <c r="AC267" s="887">
        <v>0</v>
      </c>
      <c r="AD267" s="888">
        <v>0</v>
      </c>
      <c r="AE267" s="17" t="s">
        <v>314</v>
      </c>
      <c r="AF267" s="17"/>
      <c r="AG267" s="518"/>
      <c r="AI267" s="449"/>
      <c r="AJ267" s="449"/>
      <c r="AK267" s="449"/>
      <c r="AL267" s="449"/>
      <c r="AM267" s="449"/>
      <c r="AN267" s="449"/>
      <c r="AO267" s="449"/>
      <c r="AP267" s="449"/>
      <c r="AQ267" s="449"/>
      <c r="AR267" s="449"/>
      <c r="AS267" s="449"/>
      <c r="AT267" s="449"/>
      <c r="AU267" s="449"/>
      <c r="AV267" s="449"/>
      <c r="AW267" s="449"/>
      <c r="AX267" s="449"/>
      <c r="AY267" s="449"/>
      <c r="AZ267" s="449"/>
      <c r="BA267" s="449"/>
      <c r="BB267" s="449"/>
      <c r="BC267" s="449"/>
      <c r="BD267" s="449"/>
      <c r="BE267" s="449"/>
      <c r="BF267" s="449"/>
      <c r="BG267" s="449"/>
      <c r="BH267" s="449"/>
      <c r="BI267" s="449"/>
      <c r="BJ267" s="449"/>
      <c r="BK267" s="449"/>
      <c r="BL267" s="449"/>
      <c r="BM267" s="449"/>
      <c r="BN267" s="449"/>
      <c r="BO267" s="449"/>
      <c r="BP267" s="449"/>
      <c r="BQ267" s="449"/>
      <c r="BR267" s="449"/>
      <c r="BS267" s="449"/>
      <c r="BT267" s="449"/>
      <c r="BU267" s="449"/>
      <c r="BV267" s="449"/>
      <c r="BW267" s="449"/>
      <c r="BX267" s="449"/>
      <c r="BY267" s="449"/>
      <c r="BZ267" s="449"/>
      <c r="CA267" s="449"/>
      <c r="CB267" s="449"/>
      <c r="CC267" s="449"/>
      <c r="CD267" s="449"/>
      <c r="CE267" s="449"/>
      <c r="CF267" s="449"/>
      <c r="CG267" s="449"/>
      <c r="CH267" s="449"/>
      <c r="CI267" s="449"/>
      <c r="CJ267" s="449"/>
      <c r="CK267" s="449"/>
      <c r="CL267" s="449"/>
      <c r="CM267" s="449"/>
      <c r="CN267" s="449"/>
      <c r="CO267" s="449"/>
      <c r="CP267" s="449"/>
      <c r="CQ267" s="449"/>
      <c r="CR267" s="449"/>
      <c r="CS267" s="449"/>
      <c r="CT267" s="449"/>
      <c r="CU267" s="449"/>
      <c r="CV267" s="449"/>
    </row>
    <row r="268" spans="1:100" s="448" customFormat="1" ht="6.75" customHeight="1">
      <c r="A268" s="432"/>
      <c r="B268" s="5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518"/>
      <c r="AI268" s="449"/>
      <c r="AJ268" s="449"/>
      <c r="AK268" s="449"/>
      <c r="AL268" s="449"/>
      <c r="AM268" s="449"/>
      <c r="AN268" s="449"/>
      <c r="AO268" s="449"/>
      <c r="AP268" s="449"/>
      <c r="AQ268" s="449"/>
      <c r="AR268" s="449"/>
      <c r="AS268" s="449"/>
      <c r="AT268" s="449"/>
      <c r="AU268" s="449"/>
      <c r="AV268" s="449"/>
      <c r="AW268" s="449"/>
      <c r="AX268" s="449"/>
      <c r="AY268" s="449"/>
      <c r="AZ268" s="449"/>
      <c r="BA268" s="449"/>
      <c r="BB268" s="449"/>
      <c r="BC268" s="449"/>
      <c r="BD268" s="449"/>
      <c r="BE268" s="449"/>
      <c r="BF268" s="449"/>
      <c r="BG268" s="449"/>
      <c r="BH268" s="449"/>
      <c r="BI268" s="449"/>
      <c r="BJ268" s="449"/>
      <c r="BK268" s="449"/>
      <c r="BL268" s="449"/>
      <c r="BM268" s="449"/>
      <c r="BN268" s="449"/>
      <c r="BO268" s="449"/>
      <c r="BP268" s="449"/>
      <c r="BQ268" s="449"/>
      <c r="BR268" s="449"/>
      <c r="BS268" s="449"/>
      <c r="BT268" s="449"/>
      <c r="BU268" s="449"/>
      <c r="BV268" s="449"/>
      <c r="BW268" s="449"/>
      <c r="BX268" s="449"/>
      <c r="BY268" s="449"/>
      <c r="BZ268" s="449"/>
      <c r="CA268" s="449"/>
      <c r="CB268" s="449"/>
      <c r="CC268" s="449"/>
      <c r="CD268" s="449"/>
      <c r="CE268" s="449"/>
      <c r="CF268" s="449"/>
      <c r="CG268" s="449"/>
      <c r="CH268" s="449"/>
      <c r="CI268" s="449"/>
      <c r="CJ268" s="449"/>
      <c r="CK268" s="449"/>
      <c r="CL268" s="449"/>
      <c r="CM268" s="449"/>
      <c r="CN268" s="449"/>
      <c r="CO268" s="449"/>
      <c r="CP268" s="449"/>
      <c r="CQ268" s="449"/>
      <c r="CR268" s="449"/>
      <c r="CS268" s="449"/>
      <c r="CT268" s="449"/>
      <c r="CU268" s="449"/>
      <c r="CV268" s="449"/>
    </row>
    <row r="269" spans="1:100" s="448" customFormat="1" ht="16.5" customHeight="1">
      <c r="A269" s="432"/>
      <c r="B269" s="517"/>
      <c r="C269" s="476" t="s">
        <v>186</v>
      </c>
      <c r="D269" s="17"/>
      <c r="E269" s="45"/>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477"/>
      <c r="AE269" s="17"/>
      <c r="AF269" s="17"/>
      <c r="AG269" s="518"/>
      <c r="AI269" s="449"/>
      <c r="AJ269" s="449"/>
      <c r="AK269" s="449"/>
      <c r="AL269" s="449"/>
      <c r="AM269" s="449"/>
      <c r="AN269" s="449"/>
      <c r="AO269" s="449"/>
      <c r="AP269" s="449"/>
      <c r="AQ269" s="449"/>
      <c r="AR269" s="449"/>
      <c r="AS269" s="449"/>
      <c r="AT269" s="449"/>
      <c r="AU269" s="449"/>
      <c r="AV269" s="449"/>
      <c r="AW269" s="449"/>
      <c r="AX269" s="449"/>
      <c r="AY269" s="449"/>
      <c r="AZ269" s="449"/>
      <c r="BA269" s="449"/>
      <c r="BB269" s="449"/>
      <c r="BC269" s="449"/>
      <c r="BD269" s="449"/>
      <c r="BE269" s="449"/>
      <c r="BF269" s="449"/>
      <c r="BG269" s="449"/>
      <c r="BH269" s="449"/>
      <c r="BI269" s="449"/>
      <c r="BJ269" s="449"/>
      <c r="BK269" s="449"/>
      <c r="BL269" s="449"/>
      <c r="BM269" s="449"/>
      <c r="BN269" s="449"/>
      <c r="BO269" s="449"/>
      <c r="BP269" s="449"/>
      <c r="BQ269" s="449"/>
      <c r="BR269" s="449"/>
      <c r="BS269" s="449"/>
      <c r="BT269" s="449"/>
      <c r="BU269" s="449"/>
      <c r="BV269" s="449"/>
      <c r="BW269" s="449"/>
      <c r="BX269" s="449"/>
      <c r="BY269" s="449"/>
      <c r="BZ269" s="449"/>
      <c r="CA269" s="449"/>
      <c r="CB269" s="449"/>
      <c r="CC269" s="449"/>
      <c r="CD269" s="449"/>
      <c r="CE269" s="449"/>
      <c r="CF269" s="449"/>
      <c r="CG269" s="449"/>
      <c r="CH269" s="449"/>
      <c r="CI269" s="449"/>
      <c r="CJ269" s="449"/>
      <c r="CK269" s="449"/>
      <c r="CL269" s="449"/>
      <c r="CM269" s="449"/>
      <c r="CN269" s="449"/>
      <c r="CO269" s="449"/>
      <c r="CP269" s="449"/>
      <c r="CQ269" s="449"/>
      <c r="CR269" s="449"/>
      <c r="CS269" s="449"/>
      <c r="CT269" s="449"/>
      <c r="CU269" s="449"/>
      <c r="CV269" s="449"/>
    </row>
    <row r="270" spans="1:100" s="448" customFormat="1" ht="12.75" customHeight="1">
      <c r="A270" s="432"/>
      <c r="B270" s="517"/>
      <c r="C270" s="45"/>
      <c r="D270" s="479" t="s">
        <v>168</v>
      </c>
      <c r="E270" s="45"/>
      <c r="F270" s="45"/>
      <c r="G270" s="45"/>
      <c r="H270" s="45"/>
      <c r="I270" s="45"/>
      <c r="J270" s="45"/>
      <c r="K270" s="17"/>
      <c r="L270" s="17"/>
      <c r="M270" s="17"/>
      <c r="N270" s="17"/>
      <c r="O270" s="17"/>
      <c r="P270" s="17"/>
      <c r="Q270" s="17"/>
      <c r="R270" s="17"/>
      <c r="S270" s="17"/>
      <c r="T270" s="17"/>
      <c r="U270" s="17"/>
      <c r="V270" s="17"/>
      <c r="W270" s="17"/>
      <c r="X270" s="17"/>
      <c r="Y270" s="17"/>
      <c r="Z270" s="17"/>
      <c r="AA270" s="17"/>
      <c r="AB270" s="17"/>
      <c r="AC270" s="17"/>
      <c r="AD270" s="17"/>
      <c r="AE270" s="45"/>
      <c r="AF270" s="17"/>
      <c r="AG270" s="518"/>
      <c r="AI270" s="449"/>
      <c r="AJ270" s="453"/>
      <c r="AK270" s="453"/>
    </row>
    <row r="271" spans="1:100" s="448" customFormat="1" ht="12.75" customHeight="1">
      <c r="A271" s="432"/>
      <c r="B271" s="517"/>
      <c r="C271" s="45"/>
      <c r="D271" s="480" t="s">
        <v>169</v>
      </c>
      <c r="E271" s="45"/>
      <c r="F271" s="45"/>
      <c r="G271" s="45"/>
      <c r="H271" s="45"/>
      <c r="I271" s="45"/>
      <c r="J271" s="45"/>
      <c r="K271" s="17"/>
      <c r="L271" s="17"/>
      <c r="M271" s="17"/>
      <c r="N271" s="17"/>
      <c r="O271" s="17"/>
      <c r="P271" s="17"/>
      <c r="Q271" s="17"/>
      <c r="R271" s="17"/>
      <c r="S271" s="17"/>
      <c r="T271" s="17"/>
      <c r="U271" s="17"/>
      <c r="V271" s="17"/>
      <c r="W271" s="17"/>
      <c r="X271" s="17"/>
      <c r="Y271" s="17"/>
      <c r="Z271" s="17"/>
      <c r="AA271" s="17"/>
      <c r="AB271" s="17"/>
      <c r="AC271" s="17"/>
      <c r="AD271" s="477"/>
      <c r="AE271" s="45"/>
      <c r="AF271" s="17"/>
      <c r="AG271" s="518"/>
      <c r="AI271" s="449"/>
      <c r="AJ271" s="453"/>
      <c r="AK271" s="453"/>
    </row>
    <row r="272" spans="1:100" s="448" customFormat="1" ht="11.25" customHeight="1">
      <c r="A272" s="432"/>
      <c r="B272" s="517"/>
      <c r="C272" s="45"/>
      <c r="D272" s="45"/>
      <c r="E272" s="45" t="s">
        <v>170</v>
      </c>
      <c r="F272" s="45"/>
      <c r="G272" s="45"/>
      <c r="H272" s="45"/>
      <c r="I272" s="45"/>
      <c r="J272" s="45"/>
      <c r="K272" s="885">
        <v>3.42</v>
      </c>
      <c r="L272" s="886"/>
      <c r="M272" s="885">
        <v>0.77</v>
      </c>
      <c r="N272" s="886"/>
      <c r="O272" s="885">
        <v>3.42</v>
      </c>
      <c r="P272" s="886"/>
      <c r="Q272" s="885">
        <v>0.77</v>
      </c>
      <c r="R272" s="886"/>
      <c r="S272" s="885">
        <v>3.42</v>
      </c>
      <c r="T272" s="886"/>
      <c r="U272" s="885">
        <v>0.77</v>
      </c>
      <c r="V272" s="886"/>
      <c r="W272" s="885">
        <v>0</v>
      </c>
      <c r="X272" s="886"/>
      <c r="Y272" s="885">
        <v>0</v>
      </c>
      <c r="Z272" s="886"/>
      <c r="AA272" s="885">
        <v>0</v>
      </c>
      <c r="AB272" s="886"/>
      <c r="AC272" s="885">
        <v>0</v>
      </c>
      <c r="AD272" s="886"/>
      <c r="AE272" s="45" t="s">
        <v>171</v>
      </c>
      <c r="AF272" s="17"/>
      <c r="AG272" s="518"/>
      <c r="AI272" s="449"/>
      <c r="AJ272" s="453"/>
      <c r="AK272" s="453"/>
    </row>
    <row r="273" spans="1:37" s="448" customFormat="1" ht="11.25" customHeight="1">
      <c r="A273" s="432"/>
      <c r="B273" s="517"/>
      <c r="C273" s="45"/>
      <c r="D273" s="45"/>
      <c r="E273" s="45" t="s">
        <v>172</v>
      </c>
      <c r="F273" s="45"/>
      <c r="G273" s="45"/>
      <c r="H273" s="45"/>
      <c r="I273" s="45"/>
      <c r="J273" s="45"/>
      <c r="K273" s="885">
        <v>1.389</v>
      </c>
      <c r="L273" s="886"/>
      <c r="M273" s="885">
        <v>0.82000000000000006</v>
      </c>
      <c r="N273" s="886"/>
      <c r="O273" s="885">
        <v>1.389</v>
      </c>
      <c r="P273" s="886"/>
      <c r="Q273" s="885">
        <v>0.82</v>
      </c>
      <c r="R273" s="886"/>
      <c r="S273" s="885">
        <v>1.389</v>
      </c>
      <c r="T273" s="886"/>
      <c r="U273" s="885">
        <v>0.82</v>
      </c>
      <c r="V273" s="886"/>
      <c r="W273" s="885">
        <v>0</v>
      </c>
      <c r="X273" s="886"/>
      <c r="Y273" s="885">
        <v>0</v>
      </c>
      <c r="Z273" s="886"/>
      <c r="AA273" s="885">
        <v>0</v>
      </c>
      <c r="AB273" s="886"/>
      <c r="AC273" s="885">
        <v>0</v>
      </c>
      <c r="AD273" s="886"/>
      <c r="AE273" s="45" t="s">
        <v>171</v>
      </c>
      <c r="AF273" s="17"/>
      <c r="AG273" s="518"/>
      <c r="AI273" s="449"/>
      <c r="AJ273" s="453"/>
      <c r="AK273" s="453"/>
    </row>
    <row r="274" spans="1:37" s="448" customFormat="1" ht="11.25" customHeight="1">
      <c r="A274" s="432"/>
      <c r="B274" s="517"/>
      <c r="C274" s="45"/>
      <c r="D274" s="45"/>
      <c r="E274" s="45" t="s">
        <v>173</v>
      </c>
      <c r="F274" s="45"/>
      <c r="G274" s="45"/>
      <c r="H274" s="45"/>
      <c r="I274" s="45"/>
      <c r="J274" s="45"/>
      <c r="K274" s="885">
        <v>5.7804979253112023</v>
      </c>
      <c r="L274" s="886"/>
      <c r="M274" s="885">
        <v>2.3456431535269706</v>
      </c>
      <c r="N274" s="886"/>
      <c r="O274" s="885">
        <v>5.769527896995708</v>
      </c>
      <c r="P274" s="886"/>
      <c r="Q274" s="885">
        <v>2.3472103004291842</v>
      </c>
      <c r="R274" s="886"/>
      <c r="S274" s="885">
        <v>6.1</v>
      </c>
      <c r="T274" s="886"/>
      <c r="U274" s="885">
        <v>2.2999999999999998</v>
      </c>
      <c r="V274" s="886"/>
      <c r="W274" s="885">
        <v>0</v>
      </c>
      <c r="X274" s="886"/>
      <c r="Y274" s="885">
        <v>0</v>
      </c>
      <c r="Z274" s="886"/>
      <c r="AA274" s="885">
        <v>0</v>
      </c>
      <c r="AB274" s="886"/>
      <c r="AC274" s="885">
        <v>0</v>
      </c>
      <c r="AD274" s="886"/>
      <c r="AE274" s="45" t="s">
        <v>171</v>
      </c>
      <c r="AF274" s="17"/>
      <c r="AG274" s="518"/>
      <c r="AI274" s="449"/>
      <c r="AJ274" s="453"/>
      <c r="AK274" s="453"/>
    </row>
    <row r="275" spans="1:37" s="448" customFormat="1" ht="11.25" customHeight="1">
      <c r="A275" s="432"/>
      <c r="B275" s="517"/>
      <c r="C275" s="45"/>
      <c r="D275" s="45"/>
      <c r="E275" s="45" t="s">
        <v>174</v>
      </c>
      <c r="F275" s="45"/>
      <c r="G275" s="45"/>
      <c r="H275" s="45"/>
      <c r="I275" s="45"/>
      <c r="J275" s="45"/>
      <c r="K275" s="885">
        <v>0.91</v>
      </c>
      <c r="L275" s="886"/>
      <c r="M275" s="885">
        <v>0.91</v>
      </c>
      <c r="N275" s="886"/>
      <c r="O275" s="885">
        <v>0.99504132231404963</v>
      </c>
      <c r="P275" s="886"/>
      <c r="Q275" s="885">
        <v>0.99504132231404963</v>
      </c>
      <c r="R275" s="886"/>
      <c r="S275" s="885">
        <v>2.1166449511400649</v>
      </c>
      <c r="T275" s="886"/>
      <c r="U275" s="885">
        <v>2.1166449511400649</v>
      </c>
      <c r="V275" s="886"/>
      <c r="W275" s="885">
        <v>0</v>
      </c>
      <c r="X275" s="886"/>
      <c r="Y275" s="885">
        <v>0</v>
      </c>
      <c r="Z275" s="886"/>
      <c r="AA275" s="885">
        <v>0</v>
      </c>
      <c r="AB275" s="886"/>
      <c r="AC275" s="885">
        <v>0</v>
      </c>
      <c r="AD275" s="886"/>
      <c r="AE275" s="45" t="s">
        <v>171</v>
      </c>
      <c r="AF275" s="17"/>
      <c r="AG275" s="518"/>
      <c r="AI275" s="449"/>
      <c r="AJ275" s="453"/>
      <c r="AK275" s="453"/>
    </row>
    <row r="276" spans="1:37" s="448" customFormat="1" ht="12.75" customHeight="1">
      <c r="A276" s="432"/>
      <c r="B276" s="517"/>
      <c r="C276" s="45"/>
      <c r="D276" s="479" t="s">
        <v>175</v>
      </c>
      <c r="E276" s="45"/>
      <c r="F276" s="45"/>
      <c r="G276" s="45"/>
      <c r="H276" s="45"/>
      <c r="I276" s="45"/>
      <c r="J276" s="45"/>
      <c r="K276" s="17"/>
      <c r="L276" s="17"/>
      <c r="M276" s="17"/>
      <c r="N276" s="17"/>
      <c r="O276" s="17"/>
      <c r="P276" s="17"/>
      <c r="Q276" s="17"/>
      <c r="R276" s="17"/>
      <c r="S276" s="17"/>
      <c r="T276" s="17"/>
      <c r="U276" s="17"/>
      <c r="V276" s="17"/>
      <c r="W276" s="17"/>
      <c r="X276" s="17"/>
      <c r="Y276" s="17"/>
      <c r="Z276" s="17"/>
      <c r="AA276" s="17"/>
      <c r="AB276" s="17"/>
      <c r="AC276" s="17"/>
      <c r="AD276" s="17"/>
      <c r="AE276" s="45"/>
      <c r="AF276" s="17"/>
      <c r="AG276" s="518"/>
      <c r="AI276" s="449"/>
      <c r="AJ276" s="453"/>
      <c r="AK276" s="453"/>
    </row>
    <row r="277" spans="1:37" s="448" customFormat="1" ht="12.75" customHeight="1">
      <c r="A277" s="432"/>
      <c r="B277" s="517"/>
      <c r="C277" s="45"/>
      <c r="D277" s="475" t="s">
        <v>176</v>
      </c>
      <c r="E277" s="45"/>
      <c r="F277" s="45"/>
      <c r="G277" s="45"/>
      <c r="H277" s="45"/>
      <c r="I277" s="45"/>
      <c r="J277" s="45"/>
      <c r="K277" s="17"/>
      <c r="L277" s="17"/>
      <c r="M277" s="17"/>
      <c r="N277" s="17"/>
      <c r="O277" s="17"/>
      <c r="P277" s="17"/>
      <c r="Q277" s="17"/>
      <c r="R277" s="17"/>
      <c r="S277" s="17"/>
      <c r="T277" s="17"/>
      <c r="U277" s="17"/>
      <c r="V277" s="17"/>
      <c r="W277" s="17"/>
      <c r="X277" s="17"/>
      <c r="Y277" s="17"/>
      <c r="Z277" s="17"/>
      <c r="AA277" s="17"/>
      <c r="AB277" s="17"/>
      <c r="AC277" s="17"/>
      <c r="AD277" s="477"/>
      <c r="AE277" s="45"/>
      <c r="AF277" s="17"/>
      <c r="AG277" s="518"/>
      <c r="AI277" s="449"/>
      <c r="AJ277" s="453"/>
      <c r="AK277" s="453"/>
    </row>
    <row r="278" spans="1:37" s="448" customFormat="1" ht="11.25" customHeight="1">
      <c r="A278" s="432"/>
      <c r="B278" s="517"/>
      <c r="C278" s="45"/>
      <c r="D278" s="45"/>
      <c r="E278" s="45" t="s">
        <v>170</v>
      </c>
      <c r="F278" s="45"/>
      <c r="G278" s="45"/>
      <c r="H278" s="45"/>
      <c r="I278" s="45"/>
      <c r="J278" s="45"/>
      <c r="K278" s="880">
        <v>0</v>
      </c>
      <c r="L278" s="881"/>
      <c r="M278" s="880">
        <v>0</v>
      </c>
      <c r="N278" s="881"/>
      <c r="O278" s="880">
        <v>0.41176470588235292</v>
      </c>
      <c r="P278" s="881"/>
      <c r="Q278" s="880">
        <v>0</v>
      </c>
      <c r="R278" s="881"/>
      <c r="S278" s="880">
        <v>0</v>
      </c>
      <c r="T278" s="881"/>
      <c r="U278" s="880">
        <v>0</v>
      </c>
      <c r="V278" s="881"/>
      <c r="W278" s="880">
        <v>0</v>
      </c>
      <c r="X278" s="881"/>
      <c r="Y278" s="880">
        <v>0</v>
      </c>
      <c r="Z278" s="881"/>
      <c r="AA278" s="880">
        <v>0</v>
      </c>
      <c r="AB278" s="881"/>
      <c r="AC278" s="880">
        <v>0</v>
      </c>
      <c r="AD278" s="881"/>
      <c r="AE278" s="45"/>
      <c r="AF278" s="17"/>
      <c r="AG278" s="518"/>
      <c r="AI278" s="449"/>
      <c r="AJ278" s="453"/>
      <c r="AK278" s="453"/>
    </row>
    <row r="279" spans="1:37" s="448" customFormat="1" ht="11.25" customHeight="1">
      <c r="A279" s="432"/>
      <c r="B279" s="517"/>
      <c r="C279" s="45"/>
      <c r="D279" s="45"/>
      <c r="E279" s="45" t="s">
        <v>172</v>
      </c>
      <c r="F279" s="45"/>
      <c r="G279" s="45"/>
      <c r="H279" s="45"/>
      <c r="I279" s="45"/>
      <c r="J279" s="45"/>
      <c r="K279" s="880">
        <v>0</v>
      </c>
      <c r="L279" s="881"/>
      <c r="M279" s="880">
        <v>0</v>
      </c>
      <c r="N279" s="881"/>
      <c r="O279" s="880">
        <v>0</v>
      </c>
      <c r="P279" s="881"/>
      <c r="Q279" s="880">
        <v>0</v>
      </c>
      <c r="R279" s="881"/>
      <c r="S279" s="880">
        <v>0</v>
      </c>
      <c r="T279" s="881"/>
      <c r="U279" s="880">
        <v>0</v>
      </c>
      <c r="V279" s="881"/>
      <c r="W279" s="880">
        <v>0</v>
      </c>
      <c r="X279" s="881"/>
      <c r="Y279" s="880">
        <v>0</v>
      </c>
      <c r="Z279" s="881"/>
      <c r="AA279" s="880">
        <v>0</v>
      </c>
      <c r="AB279" s="881"/>
      <c r="AC279" s="880">
        <v>0</v>
      </c>
      <c r="AD279" s="881"/>
      <c r="AE279" s="45"/>
      <c r="AF279" s="17"/>
      <c r="AG279" s="518"/>
      <c r="AI279" s="449"/>
      <c r="AJ279" s="453"/>
      <c r="AK279" s="453"/>
    </row>
    <row r="280" spans="1:37" s="448" customFormat="1" ht="11.25" customHeight="1">
      <c r="A280" s="432"/>
      <c r="B280" s="517"/>
      <c r="C280" s="45"/>
      <c r="D280" s="45"/>
      <c r="E280" s="45" t="s">
        <v>173</v>
      </c>
      <c r="F280" s="45"/>
      <c r="G280" s="45"/>
      <c r="H280" s="45"/>
      <c r="I280" s="45"/>
      <c r="J280" s="45"/>
      <c r="K280" s="880">
        <v>0.40892116182572619</v>
      </c>
      <c r="L280" s="881"/>
      <c r="M280" s="880">
        <v>0</v>
      </c>
      <c r="N280" s="881"/>
      <c r="O280" s="880">
        <v>0.40751072961373391</v>
      </c>
      <c r="P280" s="881"/>
      <c r="Q280" s="880">
        <v>0</v>
      </c>
      <c r="R280" s="881"/>
      <c r="S280" s="880">
        <v>0.91176470588235281</v>
      </c>
      <c r="T280" s="881"/>
      <c r="U280" s="880">
        <v>0</v>
      </c>
      <c r="V280" s="881"/>
      <c r="W280" s="880">
        <v>0</v>
      </c>
      <c r="X280" s="881"/>
      <c r="Y280" s="880">
        <v>0</v>
      </c>
      <c r="Z280" s="881"/>
      <c r="AA280" s="880">
        <v>0</v>
      </c>
      <c r="AB280" s="881"/>
      <c r="AC280" s="880">
        <v>0</v>
      </c>
      <c r="AD280" s="881"/>
      <c r="AE280" s="45"/>
      <c r="AF280" s="17"/>
      <c r="AG280" s="518"/>
      <c r="AI280" s="449"/>
      <c r="AJ280" s="453"/>
      <c r="AK280" s="453"/>
    </row>
    <row r="281" spans="1:37" s="448" customFormat="1" ht="11.25" customHeight="1">
      <c r="A281" s="432"/>
      <c r="B281" s="517"/>
      <c r="C281" s="45"/>
      <c r="D281" s="493"/>
      <c r="E281" s="493" t="s">
        <v>174</v>
      </c>
      <c r="F281" s="493"/>
      <c r="G281" s="493"/>
      <c r="H281" s="493"/>
      <c r="I281" s="493"/>
      <c r="J281" s="493"/>
      <c r="K281" s="794">
        <v>0</v>
      </c>
      <c r="L281" s="795"/>
      <c r="M281" s="794">
        <v>0</v>
      </c>
      <c r="N281" s="795"/>
      <c r="O281" s="794">
        <v>0</v>
      </c>
      <c r="P281" s="795"/>
      <c r="Q281" s="794">
        <v>0</v>
      </c>
      <c r="R281" s="795"/>
      <c r="S281" s="794">
        <v>0</v>
      </c>
      <c r="T281" s="795"/>
      <c r="U281" s="794">
        <v>0</v>
      </c>
      <c r="V281" s="795"/>
      <c r="W281" s="794">
        <v>0</v>
      </c>
      <c r="X281" s="795"/>
      <c r="Y281" s="794">
        <v>0</v>
      </c>
      <c r="Z281" s="795"/>
      <c r="AA281" s="794">
        <v>0</v>
      </c>
      <c r="AB281" s="795"/>
      <c r="AC281" s="794">
        <v>0</v>
      </c>
      <c r="AD281" s="795"/>
      <c r="AE281" s="45"/>
      <c r="AF281" s="17"/>
      <c r="AG281" s="518"/>
      <c r="AI281" s="449"/>
      <c r="AJ281" s="453"/>
      <c r="AK281" s="453"/>
    </row>
    <row r="282" spans="1:37" s="448" customFormat="1" ht="11.25" customHeight="1">
      <c r="A282" s="432"/>
      <c r="B282" s="517"/>
      <c r="C282" s="45"/>
      <c r="D282" s="45"/>
      <c r="E282" s="481" t="s">
        <v>177</v>
      </c>
      <c r="F282" s="45"/>
      <c r="G282" s="45"/>
      <c r="H282" s="45"/>
      <c r="I282" s="45"/>
      <c r="J282" s="45"/>
      <c r="K282" s="833">
        <v>3.0912797992471763E-2</v>
      </c>
      <c r="L282" s="834"/>
      <c r="M282" s="833">
        <v>0</v>
      </c>
      <c r="N282" s="834"/>
      <c r="O282" s="833">
        <v>0.13299870392687418</v>
      </c>
      <c r="P282" s="834"/>
      <c r="Q282" s="833">
        <v>0</v>
      </c>
      <c r="R282" s="834"/>
      <c r="S282" s="833">
        <v>7.8630310716550411E-2</v>
      </c>
      <c r="T282" s="834"/>
      <c r="U282" s="833">
        <v>0</v>
      </c>
      <c r="V282" s="834"/>
      <c r="W282" s="833">
        <v>0</v>
      </c>
      <c r="X282" s="834"/>
      <c r="Y282" s="833">
        <v>0</v>
      </c>
      <c r="Z282" s="834"/>
      <c r="AA282" s="833">
        <v>0</v>
      </c>
      <c r="AB282" s="834"/>
      <c r="AC282" s="833">
        <v>0</v>
      </c>
      <c r="AD282" s="834"/>
      <c r="AE282" s="45"/>
      <c r="AF282" s="17"/>
      <c r="AG282" s="518"/>
      <c r="AI282" s="449"/>
      <c r="AJ282" s="453"/>
      <c r="AK282" s="453"/>
    </row>
    <row r="283" spans="1:37" s="448" customFormat="1" ht="12.75" customHeight="1">
      <c r="A283" s="432"/>
      <c r="B283" s="517"/>
      <c r="C283" s="45"/>
      <c r="D283" s="475" t="s">
        <v>178</v>
      </c>
      <c r="E283" s="45"/>
      <c r="F283" s="45"/>
      <c r="G283" s="45"/>
      <c r="H283" s="45"/>
      <c r="I283" s="45"/>
      <c r="J283" s="45"/>
      <c r="K283" s="17"/>
      <c r="L283" s="17"/>
      <c r="M283" s="17"/>
      <c r="N283" s="17"/>
      <c r="O283" s="17"/>
      <c r="P283" s="17"/>
      <c r="Q283" s="17"/>
      <c r="R283" s="17"/>
      <c r="S283" s="17"/>
      <c r="T283" s="17"/>
      <c r="U283" s="17"/>
      <c r="V283" s="17"/>
      <c r="W283" s="17"/>
      <c r="X283" s="17"/>
      <c r="Y283" s="17"/>
      <c r="Z283" s="17"/>
      <c r="AA283" s="17"/>
      <c r="AB283" s="17"/>
      <c r="AC283" s="17"/>
      <c r="AD283" s="477"/>
      <c r="AE283" s="45"/>
      <c r="AF283" s="17"/>
      <c r="AG283" s="518"/>
      <c r="AI283" s="449"/>
      <c r="AJ283" s="453"/>
      <c r="AK283" s="453"/>
    </row>
    <row r="284" spans="1:37" s="448" customFormat="1" ht="11.25" customHeight="1">
      <c r="A284" s="432"/>
      <c r="B284" s="517"/>
      <c r="C284" s="45"/>
      <c r="D284" s="45"/>
      <c r="E284" s="45" t="s">
        <v>170</v>
      </c>
      <c r="F284" s="45"/>
      <c r="G284" s="45"/>
      <c r="H284" s="45"/>
      <c r="I284" s="45"/>
      <c r="J284" s="45"/>
      <c r="K284" s="885">
        <v>0</v>
      </c>
      <c r="L284" s="886"/>
      <c r="M284" s="885">
        <v>0</v>
      </c>
      <c r="N284" s="886"/>
      <c r="O284" s="885">
        <v>0.78863892013498327</v>
      </c>
      <c r="P284" s="886"/>
      <c r="Q284" s="885">
        <v>0</v>
      </c>
      <c r="R284" s="886"/>
      <c r="S284" s="885">
        <v>0</v>
      </c>
      <c r="T284" s="886"/>
      <c r="U284" s="885">
        <v>0</v>
      </c>
      <c r="V284" s="886"/>
      <c r="W284" s="885">
        <v>0</v>
      </c>
      <c r="X284" s="886"/>
      <c r="Y284" s="885">
        <v>0</v>
      </c>
      <c r="Z284" s="886"/>
      <c r="AA284" s="885">
        <v>0</v>
      </c>
      <c r="AB284" s="886"/>
      <c r="AC284" s="885">
        <v>0</v>
      </c>
      <c r="AD284" s="886"/>
      <c r="AE284" s="45" t="s">
        <v>171</v>
      </c>
      <c r="AF284" s="17"/>
      <c r="AG284" s="518"/>
      <c r="AI284" s="449"/>
      <c r="AJ284" s="453"/>
      <c r="AK284" s="453"/>
    </row>
    <row r="285" spans="1:37" s="448" customFormat="1" ht="11.25" customHeight="1">
      <c r="A285" s="432"/>
      <c r="B285" s="517"/>
      <c r="C285" s="45"/>
      <c r="D285" s="45"/>
      <c r="E285" s="45" t="s">
        <v>172</v>
      </c>
      <c r="F285" s="45"/>
      <c r="G285" s="45"/>
      <c r="H285" s="45"/>
      <c r="I285" s="45"/>
      <c r="J285" s="45"/>
      <c r="K285" s="885">
        <v>0</v>
      </c>
      <c r="L285" s="886"/>
      <c r="M285" s="885">
        <v>0</v>
      </c>
      <c r="N285" s="886"/>
      <c r="O285" s="885">
        <v>0</v>
      </c>
      <c r="P285" s="886"/>
      <c r="Q285" s="885">
        <v>0</v>
      </c>
      <c r="R285" s="886"/>
      <c r="S285" s="885">
        <v>0</v>
      </c>
      <c r="T285" s="886"/>
      <c r="U285" s="885">
        <v>0</v>
      </c>
      <c r="V285" s="886"/>
      <c r="W285" s="885">
        <v>0</v>
      </c>
      <c r="X285" s="886"/>
      <c r="Y285" s="885">
        <v>0</v>
      </c>
      <c r="Z285" s="886"/>
      <c r="AA285" s="885">
        <v>0</v>
      </c>
      <c r="AB285" s="886"/>
      <c r="AC285" s="885">
        <v>0</v>
      </c>
      <c r="AD285" s="886"/>
      <c r="AE285" s="45" t="s">
        <v>171</v>
      </c>
      <c r="AF285" s="17"/>
      <c r="AG285" s="518"/>
      <c r="AI285" s="449"/>
      <c r="AJ285" s="453"/>
      <c r="AK285" s="453"/>
    </row>
    <row r="286" spans="1:37" s="448" customFormat="1" ht="11.25" customHeight="1">
      <c r="A286" s="432"/>
      <c r="B286" s="517"/>
      <c r="C286" s="45"/>
      <c r="D286" s="45"/>
      <c r="E286" s="45" t="s">
        <v>173</v>
      </c>
      <c r="F286" s="45"/>
      <c r="G286" s="45"/>
      <c r="H286" s="45"/>
      <c r="I286" s="45"/>
      <c r="J286" s="45"/>
      <c r="K286" s="885">
        <v>3.2</v>
      </c>
      <c r="L286" s="886"/>
      <c r="M286" s="885">
        <v>0</v>
      </c>
      <c r="N286" s="886"/>
      <c r="O286" s="885">
        <v>3.2</v>
      </c>
      <c r="P286" s="886"/>
      <c r="Q286" s="885">
        <v>0</v>
      </c>
      <c r="R286" s="886"/>
      <c r="S286" s="885">
        <v>3.2</v>
      </c>
      <c r="T286" s="886"/>
      <c r="U286" s="885">
        <v>0</v>
      </c>
      <c r="V286" s="886"/>
      <c r="W286" s="885">
        <v>0</v>
      </c>
      <c r="X286" s="886"/>
      <c r="Y286" s="885">
        <v>0</v>
      </c>
      <c r="Z286" s="886"/>
      <c r="AA286" s="885">
        <v>0</v>
      </c>
      <c r="AB286" s="886"/>
      <c r="AC286" s="885">
        <v>0</v>
      </c>
      <c r="AD286" s="886"/>
      <c r="AE286" s="45" t="s">
        <v>171</v>
      </c>
      <c r="AF286" s="17"/>
      <c r="AG286" s="518"/>
      <c r="AI286" s="449"/>
      <c r="AJ286" s="453"/>
      <c r="AK286" s="453"/>
    </row>
    <row r="287" spans="1:37" s="448" customFormat="1" ht="11.25" customHeight="1">
      <c r="A287" s="432"/>
      <c r="B287" s="517"/>
      <c r="C287" s="45"/>
      <c r="D287" s="45"/>
      <c r="E287" s="45" t="s">
        <v>174</v>
      </c>
      <c r="F287" s="45"/>
      <c r="G287" s="45"/>
      <c r="H287" s="45"/>
      <c r="I287" s="45"/>
      <c r="J287" s="45"/>
      <c r="K287" s="885">
        <v>0</v>
      </c>
      <c r="L287" s="886"/>
      <c r="M287" s="885">
        <v>0</v>
      </c>
      <c r="N287" s="886"/>
      <c r="O287" s="885">
        <v>0</v>
      </c>
      <c r="P287" s="886"/>
      <c r="Q287" s="885">
        <v>0</v>
      </c>
      <c r="R287" s="886"/>
      <c r="S287" s="885">
        <v>0</v>
      </c>
      <c r="T287" s="886"/>
      <c r="U287" s="885">
        <v>0</v>
      </c>
      <c r="V287" s="886"/>
      <c r="W287" s="885">
        <v>0</v>
      </c>
      <c r="X287" s="886"/>
      <c r="Y287" s="885">
        <v>0</v>
      </c>
      <c r="Z287" s="886"/>
      <c r="AA287" s="885">
        <v>0</v>
      </c>
      <c r="AB287" s="886"/>
      <c r="AC287" s="885">
        <v>0</v>
      </c>
      <c r="AD287" s="886"/>
      <c r="AE287" s="45" t="s">
        <v>171</v>
      </c>
      <c r="AF287" s="17"/>
      <c r="AG287" s="518"/>
      <c r="AI287" s="449"/>
      <c r="AJ287" s="453"/>
      <c r="AK287" s="453"/>
    </row>
    <row r="288" spans="1:37" s="448" customFormat="1" ht="6.75" customHeight="1" collapsed="1">
      <c r="A288" s="432"/>
      <c r="B288" s="517"/>
      <c r="C288" s="45"/>
      <c r="D288" s="45"/>
      <c r="E288" s="45"/>
      <c r="F288" s="45"/>
      <c r="G288" s="45"/>
      <c r="H288" s="45"/>
      <c r="I288" s="45"/>
      <c r="J288" s="45"/>
      <c r="K288" s="17"/>
      <c r="L288" s="17"/>
      <c r="M288" s="17"/>
      <c r="N288" s="17"/>
      <c r="O288" s="17"/>
      <c r="P288" s="17"/>
      <c r="Q288" s="17"/>
      <c r="R288" s="17"/>
      <c r="S288" s="17"/>
      <c r="T288" s="17"/>
      <c r="U288" s="17"/>
      <c r="V288" s="17"/>
      <c r="W288" s="17"/>
      <c r="X288" s="17"/>
      <c r="Y288" s="17"/>
      <c r="Z288" s="17"/>
      <c r="AA288" s="17"/>
      <c r="AB288" s="17"/>
      <c r="AC288" s="17"/>
      <c r="AD288" s="17"/>
      <c r="AE288" s="45"/>
      <c r="AF288" s="17"/>
      <c r="AG288" s="518"/>
      <c r="AI288" s="449"/>
      <c r="AJ288" s="453"/>
      <c r="AK288" s="453"/>
    </row>
    <row r="289" spans="1:100" s="448" customFormat="1" ht="16.5" customHeight="1">
      <c r="A289" s="432"/>
      <c r="B289" s="517"/>
      <c r="C289" s="476" t="s">
        <v>187</v>
      </c>
      <c r="D289" s="17"/>
      <c r="E289" s="45"/>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477"/>
      <c r="AE289" s="17"/>
      <c r="AF289" s="17"/>
      <c r="AG289" s="518"/>
      <c r="AI289" s="449"/>
      <c r="AJ289" s="449"/>
      <c r="AK289" s="449"/>
      <c r="AL289" s="449"/>
      <c r="AM289" s="449"/>
      <c r="AN289" s="449"/>
      <c r="AO289" s="449"/>
      <c r="AP289" s="449"/>
      <c r="AQ289" s="449"/>
      <c r="AR289" s="449"/>
      <c r="AS289" s="449"/>
      <c r="AT289" s="449"/>
      <c r="AU289" s="449"/>
      <c r="AV289" s="449"/>
      <c r="AW289" s="449"/>
      <c r="AX289" s="449"/>
      <c r="AY289" s="449"/>
      <c r="AZ289" s="449"/>
      <c r="BA289" s="449"/>
      <c r="BB289" s="449"/>
      <c r="BC289" s="449"/>
      <c r="BD289" s="449"/>
      <c r="BE289" s="449"/>
      <c r="BF289" s="449"/>
      <c r="BG289" s="449"/>
      <c r="BH289" s="449"/>
      <c r="BI289" s="449"/>
      <c r="BJ289" s="449"/>
      <c r="BK289" s="449"/>
      <c r="BL289" s="449"/>
      <c r="BM289" s="449"/>
      <c r="BN289" s="449"/>
      <c r="BO289" s="449"/>
      <c r="BP289" s="449"/>
      <c r="BQ289" s="449"/>
      <c r="BR289" s="449"/>
      <c r="BS289" s="449"/>
      <c r="BT289" s="449"/>
      <c r="BU289" s="449"/>
      <c r="BV289" s="449"/>
      <c r="BW289" s="449"/>
      <c r="BX289" s="449"/>
      <c r="BY289" s="449"/>
      <c r="BZ289" s="449"/>
      <c r="CA289" s="449"/>
      <c r="CB289" s="449"/>
      <c r="CC289" s="449"/>
      <c r="CD289" s="449"/>
      <c r="CE289" s="449"/>
      <c r="CF289" s="449"/>
      <c r="CG289" s="449"/>
      <c r="CH289" s="449"/>
      <c r="CI289" s="449"/>
      <c r="CJ289" s="449"/>
      <c r="CK289" s="449"/>
      <c r="CL289" s="449"/>
      <c r="CM289" s="449"/>
      <c r="CN289" s="449"/>
      <c r="CO289" s="449"/>
      <c r="CP289" s="449"/>
      <c r="CQ289" s="449"/>
      <c r="CR289" s="449"/>
      <c r="CS289" s="449"/>
      <c r="CT289" s="449"/>
      <c r="CU289" s="449"/>
      <c r="CV289" s="449"/>
    </row>
    <row r="290" spans="1:100" s="448" customFormat="1" ht="5.25" customHeight="1">
      <c r="A290" s="432"/>
      <c r="B290" s="5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518"/>
      <c r="AI290" s="449"/>
      <c r="AJ290" s="449"/>
      <c r="AK290" s="449"/>
      <c r="AL290" s="449"/>
      <c r="AM290" s="449"/>
      <c r="AN290" s="449"/>
      <c r="AO290" s="449"/>
      <c r="AP290" s="449"/>
      <c r="AQ290" s="449"/>
      <c r="AR290" s="449"/>
      <c r="AS290" s="449"/>
      <c r="AT290" s="449"/>
      <c r="AU290" s="449"/>
      <c r="AV290" s="449"/>
      <c r="AW290" s="449"/>
      <c r="AX290" s="449"/>
      <c r="AY290" s="449"/>
      <c r="AZ290" s="449"/>
      <c r="BA290" s="449"/>
      <c r="BB290" s="449"/>
      <c r="BC290" s="449"/>
      <c r="BD290" s="449"/>
      <c r="BE290" s="449"/>
      <c r="BF290" s="449"/>
      <c r="BG290" s="449"/>
      <c r="BH290" s="449"/>
      <c r="BI290" s="449"/>
      <c r="BJ290" s="449"/>
      <c r="BK290" s="449"/>
      <c r="BL290" s="449"/>
      <c r="BM290" s="449"/>
      <c r="BN290" s="449"/>
      <c r="BO290" s="449"/>
      <c r="BP290" s="449"/>
      <c r="BQ290" s="449"/>
      <c r="BR290" s="449"/>
      <c r="BS290" s="449"/>
      <c r="BT290" s="449"/>
      <c r="BU290" s="449"/>
      <c r="BV290" s="449"/>
      <c r="BW290" s="449"/>
      <c r="BX290" s="449"/>
      <c r="BY290" s="449"/>
      <c r="BZ290" s="449"/>
      <c r="CA290" s="449"/>
      <c r="CB290" s="449"/>
      <c r="CC290" s="449"/>
      <c r="CD290" s="449"/>
      <c r="CE290" s="449"/>
      <c r="CF290" s="449"/>
      <c r="CG290" s="449"/>
      <c r="CH290" s="449"/>
      <c r="CI290" s="449"/>
      <c r="CJ290" s="449"/>
      <c r="CK290" s="449"/>
      <c r="CL290" s="449"/>
      <c r="CM290" s="449"/>
      <c r="CN290" s="449"/>
      <c r="CO290" s="449"/>
      <c r="CP290" s="449"/>
      <c r="CQ290" s="449"/>
      <c r="CR290" s="449"/>
      <c r="CS290" s="449"/>
      <c r="CT290" s="449"/>
      <c r="CU290" s="449"/>
      <c r="CV290" s="449"/>
    </row>
    <row r="291" spans="1:100" s="448" customFormat="1" ht="12.75" customHeight="1">
      <c r="A291" s="432"/>
      <c r="B291" s="517"/>
      <c r="C291" s="45"/>
      <c r="D291" s="482" t="s">
        <v>188</v>
      </c>
      <c r="E291" s="45"/>
      <c r="F291" s="45"/>
      <c r="G291" s="45"/>
      <c r="H291" s="45"/>
      <c r="I291" s="45"/>
      <c r="J291" s="45"/>
      <c r="K291" s="17"/>
      <c r="L291" s="17"/>
      <c r="M291" s="17"/>
      <c r="N291" s="17"/>
      <c r="O291" s="17"/>
      <c r="P291" s="17"/>
      <c r="Q291" s="17"/>
      <c r="R291" s="17"/>
      <c r="S291" s="17"/>
      <c r="T291" s="17"/>
      <c r="U291" s="17"/>
      <c r="V291" s="17"/>
      <c r="W291" s="17"/>
      <c r="X291" s="17"/>
      <c r="Y291" s="17"/>
      <c r="Z291" s="17"/>
      <c r="AA291" s="17"/>
      <c r="AB291" s="17"/>
      <c r="AC291" s="17"/>
      <c r="AD291" s="17"/>
      <c r="AE291" s="45"/>
      <c r="AF291" s="17"/>
      <c r="AG291" s="518"/>
      <c r="AI291" s="449"/>
      <c r="AJ291" s="453"/>
      <c r="AK291" s="453"/>
    </row>
    <row r="292" spans="1:100" s="448" customFormat="1" ht="12" customHeight="1">
      <c r="A292" s="432"/>
      <c r="B292" s="517"/>
      <c r="C292" s="45"/>
      <c r="D292" s="45"/>
      <c r="E292" s="483" t="s">
        <v>189</v>
      </c>
      <c r="F292" s="45"/>
      <c r="G292" s="45"/>
      <c r="H292" s="45"/>
      <c r="I292" s="45"/>
      <c r="J292" s="45"/>
      <c r="K292" s="883">
        <v>0</v>
      </c>
      <c r="L292" s="884">
        <v>0</v>
      </c>
      <c r="M292" s="883">
        <v>0</v>
      </c>
      <c r="N292" s="884">
        <v>0</v>
      </c>
      <c r="O292" s="883">
        <v>0</v>
      </c>
      <c r="P292" s="884">
        <v>0</v>
      </c>
      <c r="Q292" s="883">
        <v>0</v>
      </c>
      <c r="R292" s="884">
        <v>0</v>
      </c>
      <c r="S292" s="883">
        <v>0</v>
      </c>
      <c r="T292" s="884">
        <v>0</v>
      </c>
      <c r="U292" s="883">
        <v>0</v>
      </c>
      <c r="V292" s="884">
        <v>0</v>
      </c>
      <c r="W292" s="883">
        <v>0</v>
      </c>
      <c r="X292" s="884">
        <v>0</v>
      </c>
      <c r="Y292" s="883">
        <v>0</v>
      </c>
      <c r="Z292" s="884">
        <v>0</v>
      </c>
      <c r="AA292" s="883">
        <v>0</v>
      </c>
      <c r="AB292" s="884">
        <v>0</v>
      </c>
      <c r="AC292" s="883">
        <v>0</v>
      </c>
      <c r="AD292" s="884">
        <v>0</v>
      </c>
      <c r="AE292" s="45"/>
      <c r="AF292" s="17"/>
      <c r="AG292" s="518"/>
      <c r="AI292" s="449"/>
      <c r="AJ292" s="449"/>
      <c r="AK292" s="449"/>
      <c r="AL292" s="449"/>
      <c r="AM292" s="449"/>
      <c r="AN292" s="449"/>
      <c r="AO292" s="449"/>
      <c r="AP292" s="449"/>
      <c r="AQ292" s="449"/>
      <c r="AR292" s="449"/>
      <c r="AS292" s="449"/>
      <c r="AT292" s="449"/>
      <c r="AU292" s="449"/>
      <c r="AV292" s="449"/>
      <c r="AW292" s="449"/>
      <c r="AX292" s="449"/>
      <c r="AY292" s="449"/>
      <c r="AZ292" s="449"/>
      <c r="BA292" s="449"/>
      <c r="BB292" s="449"/>
      <c r="BC292" s="449"/>
      <c r="BD292" s="449"/>
      <c r="BE292" s="449"/>
      <c r="BF292" s="449"/>
      <c r="BG292" s="449"/>
      <c r="BH292" s="449"/>
      <c r="BI292" s="449"/>
      <c r="BJ292" s="449"/>
      <c r="BK292" s="449"/>
      <c r="BL292" s="449"/>
      <c r="BM292" s="449"/>
      <c r="BN292" s="449"/>
      <c r="BO292" s="449"/>
      <c r="BP292" s="449"/>
      <c r="BQ292" s="449"/>
      <c r="BR292" s="449"/>
      <c r="BS292" s="449"/>
      <c r="BT292" s="449"/>
      <c r="BU292" s="449"/>
      <c r="BV292" s="449"/>
      <c r="BW292" s="449"/>
      <c r="BX292" s="449"/>
      <c r="BY292" s="449"/>
      <c r="BZ292" s="449"/>
      <c r="CA292" s="449"/>
      <c r="CB292" s="449"/>
      <c r="CC292" s="449"/>
      <c r="CD292" s="449"/>
      <c r="CE292" s="449"/>
      <c r="CF292" s="449"/>
      <c r="CG292" s="449"/>
      <c r="CH292" s="449"/>
      <c r="CI292" s="449"/>
      <c r="CJ292" s="449"/>
      <c r="CK292" s="449"/>
      <c r="CL292" s="449"/>
      <c r="CM292" s="449"/>
      <c r="CN292" s="449"/>
      <c r="CO292" s="449"/>
      <c r="CP292" s="449"/>
      <c r="CQ292" s="449"/>
      <c r="CR292" s="449"/>
      <c r="CS292" s="449"/>
      <c r="CT292" s="449"/>
      <c r="CU292" s="449"/>
      <c r="CV292" s="449"/>
    </row>
    <row r="293" spans="1:100" s="448" customFormat="1" ht="5.25" customHeight="1">
      <c r="A293" s="432"/>
      <c r="B293" s="5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518"/>
      <c r="AI293" s="449"/>
      <c r="AJ293" s="449"/>
      <c r="AK293" s="449"/>
      <c r="AL293" s="449"/>
      <c r="AM293" s="449"/>
      <c r="AN293" s="449"/>
      <c r="AO293" s="449"/>
      <c r="AP293" s="449"/>
      <c r="AQ293" s="449"/>
      <c r="AR293" s="449"/>
      <c r="AS293" s="449"/>
      <c r="AT293" s="449"/>
      <c r="AU293" s="449"/>
      <c r="AV293" s="449"/>
      <c r="AW293" s="449"/>
      <c r="AX293" s="449"/>
      <c r="AY293" s="449"/>
      <c r="AZ293" s="449"/>
      <c r="BA293" s="449"/>
      <c r="BB293" s="449"/>
      <c r="BC293" s="449"/>
      <c r="BD293" s="449"/>
      <c r="BE293" s="449"/>
      <c r="BF293" s="449"/>
      <c r="BG293" s="449"/>
      <c r="BH293" s="449"/>
      <c r="BI293" s="449"/>
      <c r="BJ293" s="449"/>
      <c r="BK293" s="449"/>
      <c r="BL293" s="449"/>
      <c r="BM293" s="449"/>
      <c r="BN293" s="449"/>
      <c r="BO293" s="449"/>
      <c r="BP293" s="449"/>
      <c r="BQ293" s="449"/>
      <c r="BR293" s="449"/>
      <c r="BS293" s="449"/>
      <c r="BT293" s="449"/>
      <c r="BU293" s="449"/>
      <c r="BV293" s="449"/>
      <c r="BW293" s="449"/>
      <c r="BX293" s="449"/>
      <c r="BY293" s="449"/>
      <c r="BZ293" s="449"/>
      <c r="CA293" s="449"/>
      <c r="CB293" s="449"/>
      <c r="CC293" s="449"/>
      <c r="CD293" s="449"/>
      <c r="CE293" s="449"/>
      <c r="CF293" s="449"/>
      <c r="CG293" s="449"/>
      <c r="CH293" s="449"/>
      <c r="CI293" s="449"/>
      <c r="CJ293" s="449"/>
      <c r="CK293" s="449"/>
      <c r="CL293" s="449"/>
      <c r="CM293" s="449"/>
      <c r="CN293" s="449"/>
      <c r="CO293" s="449"/>
      <c r="CP293" s="449"/>
      <c r="CQ293" s="449"/>
      <c r="CR293" s="449"/>
      <c r="CS293" s="449"/>
      <c r="CT293" s="449"/>
      <c r="CU293" s="449"/>
      <c r="CV293" s="449"/>
    </row>
    <row r="294" spans="1:100" s="448" customFormat="1" ht="12.75" customHeight="1">
      <c r="A294" s="432"/>
      <c r="B294" s="517"/>
      <c r="C294" s="45"/>
      <c r="D294" s="482" t="s">
        <v>190</v>
      </c>
      <c r="E294" s="45"/>
      <c r="F294" s="45"/>
      <c r="G294" s="45"/>
      <c r="H294" s="45"/>
      <c r="I294" s="45"/>
      <c r="J294" s="45"/>
      <c r="K294" s="17"/>
      <c r="L294" s="17"/>
      <c r="M294" s="17"/>
      <c r="N294" s="17"/>
      <c r="O294" s="17"/>
      <c r="P294" s="17"/>
      <c r="Q294" s="17"/>
      <c r="R294" s="17"/>
      <c r="S294" s="17"/>
      <c r="T294" s="17"/>
      <c r="U294" s="17"/>
      <c r="V294" s="17"/>
      <c r="W294" s="17"/>
      <c r="X294" s="17"/>
      <c r="Y294" s="17"/>
      <c r="Z294" s="17"/>
      <c r="AA294" s="17"/>
      <c r="AB294" s="17"/>
      <c r="AC294" s="17"/>
      <c r="AD294" s="17"/>
      <c r="AE294" s="45"/>
      <c r="AF294" s="17"/>
      <c r="AG294" s="518"/>
      <c r="AI294" s="449"/>
      <c r="AJ294" s="453"/>
      <c r="AK294" s="453"/>
    </row>
    <row r="295" spans="1:100" s="448" customFormat="1" ht="10.5" customHeight="1">
      <c r="A295" s="432"/>
      <c r="B295" s="517"/>
      <c r="C295" s="476"/>
      <c r="D295" s="17"/>
      <c r="E295" s="483" t="s">
        <v>191</v>
      </c>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477"/>
      <c r="AE295" s="17"/>
      <c r="AF295" s="17"/>
      <c r="AG295" s="518"/>
      <c r="AI295" s="449"/>
      <c r="AJ295" s="449"/>
      <c r="AK295" s="449"/>
      <c r="AL295" s="449"/>
      <c r="AM295" s="449"/>
      <c r="AN295" s="449"/>
      <c r="AO295" s="449"/>
      <c r="AP295" s="449"/>
      <c r="AQ295" s="449"/>
      <c r="AR295" s="449"/>
      <c r="AS295" s="449"/>
      <c r="AT295" s="449"/>
      <c r="AU295" s="449"/>
      <c r="AV295" s="449"/>
      <c r="AW295" s="449"/>
      <c r="AX295" s="449"/>
      <c r="AY295" s="449"/>
      <c r="AZ295" s="449"/>
      <c r="BA295" s="449"/>
      <c r="BB295" s="449"/>
      <c r="BC295" s="449"/>
      <c r="BD295" s="449"/>
      <c r="BE295" s="449"/>
      <c r="BF295" s="449"/>
      <c r="BG295" s="449"/>
      <c r="BH295" s="449"/>
      <c r="BI295" s="449"/>
      <c r="BJ295" s="449"/>
      <c r="BK295" s="449"/>
      <c r="BL295" s="449"/>
      <c r="BM295" s="449"/>
      <c r="BN295" s="449"/>
      <c r="BO295" s="449"/>
      <c r="BP295" s="449"/>
      <c r="BQ295" s="449"/>
      <c r="BR295" s="449"/>
      <c r="BS295" s="449"/>
      <c r="BT295" s="449"/>
      <c r="BU295" s="449"/>
      <c r="BV295" s="449"/>
      <c r="BW295" s="449"/>
      <c r="BX295" s="449"/>
      <c r="BY295" s="449"/>
      <c r="BZ295" s="449"/>
      <c r="CA295" s="449"/>
      <c r="CB295" s="449"/>
      <c r="CC295" s="449"/>
      <c r="CD295" s="449"/>
      <c r="CE295" s="449"/>
      <c r="CF295" s="449"/>
      <c r="CG295" s="449"/>
      <c r="CH295" s="449"/>
      <c r="CI295" s="449"/>
      <c r="CJ295" s="449"/>
      <c r="CK295" s="449"/>
      <c r="CL295" s="449"/>
      <c r="CM295" s="449"/>
      <c r="CN295" s="449"/>
      <c r="CO295" s="449"/>
      <c r="CP295" s="449"/>
      <c r="CQ295" s="449"/>
      <c r="CR295" s="449"/>
      <c r="CS295" s="449"/>
      <c r="CT295" s="449"/>
      <c r="CU295" s="449"/>
      <c r="CV295" s="449"/>
    </row>
    <row r="296" spans="1:100" s="448" customFormat="1" ht="11.25" customHeight="1">
      <c r="A296" s="432"/>
      <c r="B296" s="517"/>
      <c r="C296" s="45"/>
      <c r="D296" s="45">
        <v>1</v>
      </c>
      <c r="E296" s="599" t="s">
        <v>162</v>
      </c>
      <c r="F296" s="600"/>
      <c r="G296" s="599" t="s">
        <v>334</v>
      </c>
      <c r="H296" s="600"/>
      <c r="I296" s="600"/>
      <c r="J296" s="601" t="s">
        <v>218</v>
      </c>
      <c r="K296" s="880">
        <v>0.14540509866395812</v>
      </c>
      <c r="L296" s="881">
        <v>0</v>
      </c>
      <c r="M296" s="880">
        <v>0</v>
      </c>
      <c r="N296" s="881">
        <v>0</v>
      </c>
      <c r="O296" s="880">
        <v>0.14540436481448268</v>
      </c>
      <c r="P296" s="881">
        <v>0</v>
      </c>
      <c r="Q296" s="880">
        <v>0</v>
      </c>
      <c r="R296" s="881">
        <v>0</v>
      </c>
      <c r="S296" s="880">
        <v>0.24653916282159125</v>
      </c>
      <c r="T296" s="881">
        <v>0</v>
      </c>
      <c r="U296" s="880">
        <v>0</v>
      </c>
      <c r="V296" s="881">
        <v>0</v>
      </c>
      <c r="W296" s="880" t="s">
        <v>154</v>
      </c>
      <c r="X296" s="881">
        <v>0</v>
      </c>
      <c r="Y296" s="880" t="s">
        <v>154</v>
      </c>
      <c r="Z296" s="881">
        <v>0</v>
      </c>
      <c r="AA296" s="880" t="s">
        <v>154</v>
      </c>
      <c r="AB296" s="881">
        <v>0</v>
      </c>
      <c r="AC296" s="880" t="s">
        <v>154</v>
      </c>
      <c r="AD296" s="881">
        <v>0</v>
      </c>
      <c r="AE296" s="45"/>
      <c r="AF296" s="17"/>
      <c r="AG296" s="518"/>
      <c r="AI296" s="449"/>
      <c r="AJ296" s="449"/>
      <c r="AK296" s="449"/>
      <c r="AL296" s="449"/>
      <c r="AM296" s="449"/>
      <c r="AN296" s="449"/>
      <c r="AO296" s="449"/>
      <c r="AP296" s="449"/>
      <c r="AQ296" s="449"/>
      <c r="AR296" s="449"/>
      <c r="AS296" s="449"/>
      <c r="AT296" s="449"/>
      <c r="AU296" s="449"/>
      <c r="AV296" s="449"/>
      <c r="AW296" s="449"/>
      <c r="AX296" s="449"/>
      <c r="AY296" s="449"/>
      <c r="AZ296" s="449"/>
      <c r="BA296" s="449"/>
      <c r="BB296" s="449"/>
      <c r="BC296" s="449"/>
      <c r="BD296" s="449"/>
      <c r="BE296" s="449"/>
      <c r="BF296" s="449"/>
      <c r="BG296" s="449"/>
      <c r="BH296" s="449"/>
      <c r="BI296" s="449"/>
      <c r="BJ296" s="449"/>
      <c r="BK296" s="449"/>
      <c r="BL296" s="449"/>
      <c r="BM296" s="449"/>
      <c r="BN296" s="449"/>
      <c r="BO296" s="449"/>
      <c r="BP296" s="449"/>
      <c r="BQ296" s="449"/>
      <c r="BR296" s="449"/>
      <c r="BS296" s="449"/>
      <c r="BT296" s="449"/>
      <c r="BU296" s="449"/>
      <c r="BV296" s="449"/>
      <c r="BW296" s="449"/>
      <c r="BX296" s="449"/>
      <c r="BY296" s="449"/>
      <c r="BZ296" s="449"/>
      <c r="CA296" s="449"/>
      <c r="CB296" s="449"/>
      <c r="CC296" s="449"/>
      <c r="CD296" s="449"/>
      <c r="CE296" s="449"/>
      <c r="CF296" s="449"/>
      <c r="CG296" s="449"/>
      <c r="CH296" s="449"/>
      <c r="CI296" s="449"/>
      <c r="CJ296" s="449"/>
      <c r="CK296" s="449"/>
      <c r="CL296" s="449"/>
      <c r="CM296" s="449"/>
      <c r="CN296" s="449"/>
      <c r="CO296" s="449"/>
      <c r="CP296" s="449"/>
      <c r="CQ296" s="449"/>
      <c r="CR296" s="449"/>
      <c r="CS296" s="449"/>
      <c r="CT296" s="449"/>
      <c r="CU296" s="449"/>
      <c r="CV296" s="449"/>
    </row>
    <row r="297" spans="1:100" s="448" customFormat="1" ht="11.25" customHeight="1">
      <c r="A297" s="432"/>
      <c r="B297" s="517"/>
      <c r="C297" s="45"/>
      <c r="D297" s="45">
        <v>2</v>
      </c>
      <c r="E297" s="599" t="s">
        <v>162</v>
      </c>
      <c r="F297" s="600"/>
      <c r="G297" s="599" t="s">
        <v>334</v>
      </c>
      <c r="H297" s="600"/>
      <c r="I297" s="600"/>
      <c r="J297" s="601" t="s">
        <v>218</v>
      </c>
      <c r="K297" s="880">
        <v>0</v>
      </c>
      <c r="L297" s="881">
        <v>0</v>
      </c>
      <c r="M297" s="880">
        <v>2.6751545326334631E-2</v>
      </c>
      <c r="N297" s="881">
        <v>0</v>
      </c>
      <c r="O297" s="880">
        <v>0</v>
      </c>
      <c r="P297" s="881">
        <v>0</v>
      </c>
      <c r="Q297" s="880">
        <v>2.6748800875084185E-2</v>
      </c>
      <c r="R297" s="881">
        <v>0</v>
      </c>
      <c r="S297" s="880">
        <v>0</v>
      </c>
      <c r="T297" s="881">
        <v>0</v>
      </c>
      <c r="U297" s="880">
        <v>0</v>
      </c>
      <c r="V297" s="881">
        <v>0</v>
      </c>
      <c r="W297" s="880" t="s">
        <v>154</v>
      </c>
      <c r="X297" s="881">
        <v>0</v>
      </c>
      <c r="Y297" s="880" t="s">
        <v>154</v>
      </c>
      <c r="Z297" s="881">
        <v>0</v>
      </c>
      <c r="AA297" s="880" t="s">
        <v>154</v>
      </c>
      <c r="AB297" s="881">
        <v>0</v>
      </c>
      <c r="AC297" s="880" t="s">
        <v>154</v>
      </c>
      <c r="AD297" s="881">
        <v>0</v>
      </c>
      <c r="AE297" s="45"/>
      <c r="AF297" s="17"/>
      <c r="AG297" s="518"/>
      <c r="AI297" s="449"/>
      <c r="AJ297" s="449"/>
      <c r="AK297" s="449"/>
      <c r="AL297" s="449"/>
      <c r="AM297" s="449"/>
      <c r="AN297" s="449"/>
      <c r="AO297" s="449"/>
      <c r="AP297" s="449"/>
      <c r="AQ297" s="449"/>
      <c r="AR297" s="449"/>
      <c r="AS297" s="449"/>
      <c r="AT297" s="449"/>
      <c r="AU297" s="449"/>
      <c r="AV297" s="449"/>
      <c r="AW297" s="449"/>
      <c r="AX297" s="449"/>
      <c r="AY297" s="449"/>
      <c r="AZ297" s="449"/>
      <c r="BA297" s="449"/>
      <c r="BB297" s="449"/>
      <c r="BC297" s="449"/>
      <c r="BD297" s="449"/>
      <c r="BE297" s="449"/>
      <c r="BF297" s="449"/>
      <c r="BG297" s="449"/>
      <c r="BH297" s="449"/>
      <c r="BI297" s="449"/>
      <c r="BJ297" s="449"/>
      <c r="BK297" s="449"/>
      <c r="BL297" s="449"/>
      <c r="BM297" s="449"/>
      <c r="BN297" s="449"/>
      <c r="BO297" s="449"/>
      <c r="BP297" s="449"/>
      <c r="BQ297" s="449"/>
      <c r="BR297" s="449"/>
      <c r="BS297" s="449"/>
      <c r="BT297" s="449"/>
      <c r="BU297" s="449"/>
      <c r="BV297" s="449"/>
      <c r="BW297" s="449"/>
      <c r="BX297" s="449"/>
      <c r="BY297" s="449"/>
      <c r="BZ297" s="449"/>
      <c r="CA297" s="449"/>
      <c r="CB297" s="449"/>
      <c r="CC297" s="449"/>
      <c r="CD297" s="449"/>
      <c r="CE297" s="449"/>
      <c r="CF297" s="449"/>
      <c r="CG297" s="449"/>
      <c r="CH297" s="449"/>
      <c r="CI297" s="449"/>
      <c r="CJ297" s="449"/>
      <c r="CK297" s="449"/>
      <c r="CL297" s="449"/>
      <c r="CM297" s="449"/>
      <c r="CN297" s="449"/>
      <c r="CO297" s="449"/>
      <c r="CP297" s="449"/>
      <c r="CQ297" s="449"/>
      <c r="CR297" s="449"/>
      <c r="CS297" s="449"/>
      <c r="CT297" s="449"/>
      <c r="CU297" s="449"/>
      <c r="CV297" s="449"/>
    </row>
    <row r="298" spans="1:100" s="448" customFormat="1" ht="11.25" customHeight="1">
      <c r="A298" s="432"/>
      <c r="B298" s="517"/>
      <c r="C298" s="45"/>
      <c r="D298" s="45">
        <v>3</v>
      </c>
      <c r="E298" s="599" t="s">
        <v>141</v>
      </c>
      <c r="F298" s="600"/>
      <c r="G298" s="599" t="s">
        <v>335</v>
      </c>
      <c r="H298" s="600"/>
      <c r="I298" s="600"/>
      <c r="J298" s="601" t="s">
        <v>218</v>
      </c>
      <c r="K298" s="880">
        <v>0</v>
      </c>
      <c r="L298" s="881">
        <v>0</v>
      </c>
      <c r="M298" s="880">
        <v>0</v>
      </c>
      <c r="N298" s="881">
        <v>0</v>
      </c>
      <c r="O298" s="880">
        <v>0</v>
      </c>
      <c r="P298" s="881">
        <v>0</v>
      </c>
      <c r="Q298" s="880">
        <v>0</v>
      </c>
      <c r="R298" s="881">
        <v>0</v>
      </c>
      <c r="S298" s="880">
        <v>8.5188732631604674E-2</v>
      </c>
      <c r="T298" s="881">
        <v>0</v>
      </c>
      <c r="U298" s="880">
        <v>0</v>
      </c>
      <c r="V298" s="881">
        <v>0</v>
      </c>
      <c r="W298" s="880" t="s">
        <v>154</v>
      </c>
      <c r="X298" s="881">
        <v>0</v>
      </c>
      <c r="Y298" s="880" t="s">
        <v>154</v>
      </c>
      <c r="Z298" s="881">
        <v>0</v>
      </c>
      <c r="AA298" s="880" t="s">
        <v>154</v>
      </c>
      <c r="AB298" s="881">
        <v>0</v>
      </c>
      <c r="AC298" s="880" t="s">
        <v>154</v>
      </c>
      <c r="AD298" s="881">
        <v>0</v>
      </c>
      <c r="AE298" s="45"/>
      <c r="AF298" s="17"/>
      <c r="AG298" s="518"/>
      <c r="AI298" s="449"/>
      <c r="AJ298" s="449"/>
      <c r="AK298" s="449"/>
      <c r="AL298" s="449"/>
      <c r="AM298" s="449"/>
      <c r="AN298" s="449"/>
      <c r="AO298" s="449"/>
      <c r="AP298" s="449"/>
      <c r="AQ298" s="449"/>
      <c r="AR298" s="449"/>
      <c r="AS298" s="449"/>
      <c r="AT298" s="449"/>
      <c r="AU298" s="449"/>
      <c r="AV298" s="449"/>
      <c r="AW298" s="449"/>
      <c r="AX298" s="449"/>
      <c r="AY298" s="449"/>
      <c r="AZ298" s="449"/>
      <c r="BA298" s="449"/>
      <c r="BB298" s="449"/>
      <c r="BC298" s="449"/>
      <c r="BD298" s="449"/>
      <c r="BE298" s="449"/>
      <c r="BF298" s="449"/>
      <c r="BG298" s="449"/>
      <c r="BH298" s="449"/>
      <c r="BI298" s="449"/>
      <c r="BJ298" s="449"/>
      <c r="BK298" s="449"/>
      <c r="BL298" s="449"/>
      <c r="BM298" s="449"/>
      <c r="BN298" s="449"/>
      <c r="BO298" s="449"/>
      <c r="BP298" s="449"/>
      <c r="BQ298" s="449"/>
      <c r="BR298" s="449"/>
      <c r="BS298" s="449"/>
      <c r="BT298" s="449"/>
      <c r="BU298" s="449"/>
      <c r="BV298" s="449"/>
      <c r="BW298" s="449"/>
      <c r="BX298" s="449"/>
      <c r="BY298" s="449"/>
      <c r="BZ298" s="449"/>
      <c r="CA298" s="449"/>
      <c r="CB298" s="449"/>
      <c r="CC298" s="449"/>
      <c r="CD298" s="449"/>
      <c r="CE298" s="449"/>
      <c r="CF298" s="449"/>
      <c r="CG298" s="449"/>
      <c r="CH298" s="449"/>
      <c r="CI298" s="449"/>
      <c r="CJ298" s="449"/>
      <c r="CK298" s="449"/>
      <c r="CL298" s="449"/>
      <c r="CM298" s="449"/>
      <c r="CN298" s="449"/>
      <c r="CO298" s="449"/>
      <c r="CP298" s="449"/>
      <c r="CQ298" s="449"/>
      <c r="CR298" s="449"/>
      <c r="CS298" s="449"/>
      <c r="CT298" s="449"/>
      <c r="CU298" s="449"/>
      <c r="CV298" s="449"/>
    </row>
    <row r="299" spans="1:100" s="448" customFormat="1" ht="11.25" customHeight="1">
      <c r="A299" s="432"/>
      <c r="B299" s="517"/>
      <c r="C299" s="45"/>
      <c r="D299" s="45">
        <v>4</v>
      </c>
      <c r="E299" s="599" t="s">
        <v>161</v>
      </c>
      <c r="F299" s="600"/>
      <c r="G299" s="599" t="s">
        <v>335</v>
      </c>
      <c r="H299" s="600"/>
      <c r="I299" s="600"/>
      <c r="J299" s="601" t="s">
        <v>218</v>
      </c>
      <c r="K299" s="880">
        <v>0</v>
      </c>
      <c r="L299" s="881">
        <v>0</v>
      </c>
      <c r="M299" s="880">
        <v>1.8983419274338813E-2</v>
      </c>
      <c r="N299" s="881">
        <v>0</v>
      </c>
      <c r="O299" s="880">
        <v>0</v>
      </c>
      <c r="P299" s="881">
        <v>0</v>
      </c>
      <c r="Q299" s="880">
        <v>1.8991567969735813E-2</v>
      </c>
      <c r="R299" s="881">
        <v>0</v>
      </c>
      <c r="S299" s="880">
        <v>0</v>
      </c>
      <c r="T299" s="881">
        <v>0</v>
      </c>
      <c r="U299" s="880">
        <v>0</v>
      </c>
      <c r="V299" s="881">
        <v>0</v>
      </c>
      <c r="W299" s="880" t="s">
        <v>154</v>
      </c>
      <c r="X299" s="881">
        <v>0</v>
      </c>
      <c r="Y299" s="880" t="s">
        <v>154</v>
      </c>
      <c r="Z299" s="881">
        <v>0</v>
      </c>
      <c r="AA299" s="880" t="s">
        <v>154</v>
      </c>
      <c r="AB299" s="881">
        <v>0</v>
      </c>
      <c r="AC299" s="880" t="s">
        <v>154</v>
      </c>
      <c r="AD299" s="881">
        <v>0</v>
      </c>
      <c r="AE299" s="45"/>
      <c r="AF299" s="17"/>
      <c r="AG299" s="518"/>
      <c r="AI299" s="449"/>
      <c r="AJ299" s="449"/>
      <c r="AK299" s="449"/>
      <c r="AL299" s="449"/>
      <c r="AM299" s="449"/>
      <c r="AN299" s="449"/>
      <c r="AO299" s="449"/>
      <c r="AP299" s="449"/>
      <c r="AQ299" s="449"/>
      <c r="AR299" s="449"/>
      <c r="AS299" s="449"/>
      <c r="AT299" s="449"/>
      <c r="AU299" s="449"/>
      <c r="AV299" s="449"/>
      <c r="AW299" s="449"/>
      <c r="AX299" s="449"/>
      <c r="AY299" s="449"/>
      <c r="AZ299" s="449"/>
      <c r="BA299" s="449"/>
      <c r="BB299" s="449"/>
      <c r="BC299" s="449"/>
      <c r="BD299" s="449"/>
      <c r="BE299" s="449"/>
      <c r="BF299" s="449"/>
      <c r="BG299" s="449"/>
      <c r="BH299" s="449"/>
      <c r="BI299" s="449"/>
      <c r="BJ299" s="449"/>
      <c r="BK299" s="449"/>
      <c r="BL299" s="449"/>
      <c r="BM299" s="449"/>
      <c r="BN299" s="449"/>
      <c r="BO299" s="449"/>
      <c r="BP299" s="449"/>
      <c r="BQ299" s="449"/>
      <c r="BR299" s="449"/>
      <c r="BS299" s="449"/>
      <c r="BT299" s="449"/>
      <c r="BU299" s="449"/>
      <c r="BV299" s="449"/>
      <c r="BW299" s="449"/>
      <c r="BX299" s="449"/>
      <c r="BY299" s="449"/>
      <c r="BZ299" s="449"/>
      <c r="CA299" s="449"/>
      <c r="CB299" s="449"/>
      <c r="CC299" s="449"/>
      <c r="CD299" s="449"/>
      <c r="CE299" s="449"/>
      <c r="CF299" s="449"/>
      <c r="CG299" s="449"/>
      <c r="CH299" s="449"/>
      <c r="CI299" s="449"/>
      <c r="CJ299" s="449"/>
      <c r="CK299" s="449"/>
      <c r="CL299" s="449"/>
      <c r="CM299" s="449"/>
      <c r="CN299" s="449"/>
      <c r="CO299" s="449"/>
      <c r="CP299" s="449"/>
      <c r="CQ299" s="449"/>
      <c r="CR299" s="449"/>
      <c r="CS299" s="449"/>
      <c r="CT299" s="449"/>
      <c r="CU299" s="449"/>
      <c r="CV299" s="449"/>
    </row>
    <row r="300" spans="1:100" s="448" customFormat="1" ht="11.25" customHeight="1">
      <c r="A300" s="432"/>
      <c r="B300" s="517"/>
      <c r="C300" s="45"/>
      <c r="D300" s="45">
        <v>5</v>
      </c>
      <c r="E300" s="599" t="s">
        <v>162</v>
      </c>
      <c r="F300" s="600"/>
      <c r="G300" s="599" t="s">
        <v>318</v>
      </c>
      <c r="H300" s="600"/>
      <c r="I300" s="600"/>
      <c r="J300" s="601" t="s">
        <v>223</v>
      </c>
      <c r="K300" s="880">
        <v>1.0027937838893664E-2</v>
      </c>
      <c r="L300" s="881">
        <v>0</v>
      </c>
      <c r="M300" s="880">
        <v>0</v>
      </c>
      <c r="N300" s="881">
        <v>0</v>
      </c>
      <c r="O300" s="880">
        <v>1.0027887228585013E-2</v>
      </c>
      <c r="P300" s="881">
        <v>0</v>
      </c>
      <c r="Q300" s="880">
        <v>0</v>
      </c>
      <c r="R300" s="881">
        <v>0</v>
      </c>
      <c r="S300" s="880">
        <v>0</v>
      </c>
      <c r="T300" s="881">
        <v>0</v>
      </c>
      <c r="U300" s="880">
        <v>0</v>
      </c>
      <c r="V300" s="881">
        <v>0</v>
      </c>
      <c r="W300" s="880" t="s">
        <v>154</v>
      </c>
      <c r="X300" s="881">
        <v>0</v>
      </c>
      <c r="Y300" s="880" t="s">
        <v>154</v>
      </c>
      <c r="Z300" s="881">
        <v>0</v>
      </c>
      <c r="AA300" s="880" t="s">
        <v>154</v>
      </c>
      <c r="AB300" s="881">
        <v>0</v>
      </c>
      <c r="AC300" s="880" t="s">
        <v>154</v>
      </c>
      <c r="AD300" s="881">
        <v>0</v>
      </c>
      <c r="AE300" s="45"/>
      <c r="AF300" s="17"/>
      <c r="AG300" s="518"/>
      <c r="AI300" s="449"/>
      <c r="AJ300" s="449"/>
      <c r="AK300" s="449"/>
      <c r="AL300" s="449"/>
      <c r="AM300" s="449"/>
      <c r="AN300" s="449"/>
      <c r="AO300" s="449"/>
      <c r="AP300" s="449"/>
      <c r="AQ300" s="449"/>
      <c r="AR300" s="449"/>
      <c r="AS300" s="449"/>
      <c r="AT300" s="449"/>
      <c r="AU300" s="449"/>
      <c r="AV300" s="449"/>
      <c r="AW300" s="449"/>
      <c r="AX300" s="449"/>
      <c r="AY300" s="449"/>
      <c r="AZ300" s="449"/>
      <c r="BA300" s="449"/>
      <c r="BB300" s="449"/>
      <c r="BC300" s="449"/>
      <c r="BD300" s="449"/>
      <c r="BE300" s="449"/>
      <c r="BF300" s="449"/>
      <c r="BG300" s="449"/>
      <c r="BH300" s="449"/>
      <c r="BI300" s="449"/>
      <c r="BJ300" s="449"/>
      <c r="BK300" s="449"/>
      <c r="BL300" s="449"/>
      <c r="BM300" s="449"/>
      <c r="BN300" s="449"/>
      <c r="BO300" s="449"/>
      <c r="BP300" s="449"/>
      <c r="BQ300" s="449"/>
      <c r="BR300" s="449"/>
      <c r="BS300" s="449"/>
      <c r="BT300" s="449"/>
      <c r="BU300" s="449"/>
      <c r="BV300" s="449"/>
      <c r="BW300" s="449"/>
      <c r="BX300" s="449"/>
      <c r="BY300" s="449"/>
      <c r="BZ300" s="449"/>
      <c r="CA300" s="449"/>
      <c r="CB300" s="449"/>
      <c r="CC300" s="449"/>
      <c r="CD300" s="449"/>
      <c r="CE300" s="449"/>
      <c r="CF300" s="449"/>
      <c r="CG300" s="449"/>
      <c r="CH300" s="449"/>
      <c r="CI300" s="449"/>
      <c r="CJ300" s="449"/>
      <c r="CK300" s="449"/>
      <c r="CL300" s="449"/>
      <c r="CM300" s="449"/>
      <c r="CN300" s="449"/>
      <c r="CO300" s="449"/>
      <c r="CP300" s="449"/>
      <c r="CQ300" s="449"/>
      <c r="CR300" s="449"/>
      <c r="CS300" s="449"/>
      <c r="CT300" s="449"/>
      <c r="CU300" s="449"/>
      <c r="CV300" s="449"/>
    </row>
    <row r="301" spans="1:100" s="448" customFormat="1" ht="11.25" customHeight="1">
      <c r="A301" s="432"/>
      <c r="B301" s="517"/>
      <c r="C301" s="45"/>
      <c r="D301" s="45">
        <v>6</v>
      </c>
      <c r="E301" s="599" t="s">
        <v>162</v>
      </c>
      <c r="F301" s="600"/>
      <c r="G301" s="599" t="s">
        <v>226</v>
      </c>
      <c r="H301" s="600"/>
      <c r="I301" s="600"/>
      <c r="J301" s="601" t="s">
        <v>223</v>
      </c>
      <c r="K301" s="880">
        <v>0</v>
      </c>
      <c r="L301" s="881">
        <v>0</v>
      </c>
      <c r="M301" s="880">
        <v>0.29953467739911355</v>
      </c>
      <c r="N301" s="881">
        <v>0</v>
      </c>
      <c r="O301" s="880">
        <v>0</v>
      </c>
      <c r="P301" s="881">
        <v>0</v>
      </c>
      <c r="Q301" s="880">
        <v>0.29950394802217811</v>
      </c>
      <c r="R301" s="881">
        <v>0</v>
      </c>
      <c r="S301" s="880">
        <v>0.14807156926221696</v>
      </c>
      <c r="T301" s="881">
        <v>0</v>
      </c>
      <c r="U301" s="880">
        <v>0</v>
      </c>
      <c r="V301" s="881">
        <v>0</v>
      </c>
      <c r="W301" s="880" t="s">
        <v>154</v>
      </c>
      <c r="X301" s="881">
        <v>0</v>
      </c>
      <c r="Y301" s="880" t="s">
        <v>154</v>
      </c>
      <c r="Z301" s="881">
        <v>0</v>
      </c>
      <c r="AA301" s="880" t="s">
        <v>154</v>
      </c>
      <c r="AB301" s="881">
        <v>0</v>
      </c>
      <c r="AC301" s="880" t="s">
        <v>154</v>
      </c>
      <c r="AD301" s="881">
        <v>0</v>
      </c>
      <c r="AE301" s="45"/>
      <c r="AF301" s="17"/>
      <c r="AG301" s="518"/>
      <c r="AI301" s="449"/>
      <c r="AJ301" s="449"/>
      <c r="AK301" s="449"/>
      <c r="AL301" s="449"/>
      <c r="AM301" s="449"/>
      <c r="AN301" s="449"/>
      <c r="AO301" s="449"/>
      <c r="AP301" s="449"/>
      <c r="AQ301" s="449"/>
      <c r="AR301" s="449"/>
      <c r="AS301" s="449"/>
      <c r="AT301" s="449"/>
      <c r="AU301" s="449"/>
      <c r="AV301" s="449"/>
      <c r="AW301" s="449"/>
      <c r="AX301" s="449"/>
      <c r="AY301" s="449"/>
      <c r="AZ301" s="449"/>
      <c r="BA301" s="449"/>
      <c r="BB301" s="449"/>
      <c r="BC301" s="449"/>
      <c r="BD301" s="449"/>
      <c r="BE301" s="449"/>
      <c r="BF301" s="449"/>
      <c r="BG301" s="449"/>
      <c r="BH301" s="449"/>
      <c r="BI301" s="449"/>
      <c r="BJ301" s="449"/>
      <c r="BK301" s="449"/>
      <c r="BL301" s="449"/>
      <c r="BM301" s="449"/>
      <c r="BN301" s="449"/>
      <c r="BO301" s="449"/>
      <c r="BP301" s="449"/>
      <c r="BQ301" s="449"/>
      <c r="BR301" s="449"/>
      <c r="BS301" s="449"/>
      <c r="BT301" s="449"/>
      <c r="BU301" s="449"/>
      <c r="BV301" s="449"/>
      <c r="BW301" s="449"/>
      <c r="BX301" s="449"/>
      <c r="BY301" s="449"/>
      <c r="BZ301" s="449"/>
      <c r="CA301" s="449"/>
      <c r="CB301" s="449"/>
      <c r="CC301" s="449"/>
      <c r="CD301" s="449"/>
      <c r="CE301" s="449"/>
      <c r="CF301" s="449"/>
      <c r="CG301" s="449"/>
      <c r="CH301" s="449"/>
      <c r="CI301" s="449"/>
      <c r="CJ301" s="449"/>
      <c r="CK301" s="449"/>
      <c r="CL301" s="449"/>
      <c r="CM301" s="449"/>
      <c r="CN301" s="449"/>
      <c r="CO301" s="449"/>
      <c r="CP301" s="449"/>
      <c r="CQ301" s="449"/>
      <c r="CR301" s="449"/>
      <c r="CS301" s="449"/>
      <c r="CT301" s="449"/>
      <c r="CU301" s="449"/>
      <c r="CV301" s="449"/>
    </row>
    <row r="302" spans="1:100" s="448" customFormat="1" ht="11.25" customHeight="1">
      <c r="A302" s="432"/>
      <c r="B302" s="517"/>
      <c r="C302" s="45"/>
      <c r="D302" s="45">
        <v>7</v>
      </c>
      <c r="E302" s="599" t="s">
        <v>162</v>
      </c>
      <c r="F302" s="600"/>
      <c r="G302" s="599" t="s">
        <v>334</v>
      </c>
      <c r="H302" s="600"/>
      <c r="I302" s="600"/>
      <c r="J302" s="601" t="s">
        <v>223</v>
      </c>
      <c r="K302" s="880">
        <v>0.34596385544183139</v>
      </c>
      <c r="L302" s="881">
        <v>0</v>
      </c>
      <c r="M302" s="880">
        <v>0.24458555726934519</v>
      </c>
      <c r="N302" s="881">
        <v>0</v>
      </c>
      <c r="O302" s="880">
        <v>0.34596210938618294</v>
      </c>
      <c r="P302" s="881">
        <v>0</v>
      </c>
      <c r="Q302" s="880">
        <v>0.24456046514362684</v>
      </c>
      <c r="R302" s="881">
        <v>0</v>
      </c>
      <c r="S302" s="880">
        <v>0.24653916282159125</v>
      </c>
      <c r="T302" s="881">
        <v>0</v>
      </c>
      <c r="U302" s="880">
        <v>0.50840105698758531</v>
      </c>
      <c r="V302" s="881">
        <v>0</v>
      </c>
      <c r="W302" s="880" t="s">
        <v>154</v>
      </c>
      <c r="X302" s="881">
        <v>0</v>
      </c>
      <c r="Y302" s="880" t="s">
        <v>154</v>
      </c>
      <c r="Z302" s="881">
        <v>0</v>
      </c>
      <c r="AA302" s="880" t="s">
        <v>154</v>
      </c>
      <c r="AB302" s="881">
        <v>0</v>
      </c>
      <c r="AC302" s="880" t="s">
        <v>154</v>
      </c>
      <c r="AD302" s="881">
        <v>0</v>
      </c>
      <c r="AE302" s="45"/>
      <c r="AF302" s="17"/>
      <c r="AG302" s="518"/>
      <c r="AI302" s="449"/>
      <c r="AJ302" s="449"/>
      <c r="AK302" s="449"/>
      <c r="AL302" s="449"/>
      <c r="AM302" s="449"/>
      <c r="AN302" s="449"/>
      <c r="AO302" s="449"/>
      <c r="AP302" s="449"/>
      <c r="AQ302" s="449"/>
      <c r="AR302" s="449"/>
      <c r="AS302" s="449"/>
      <c r="AT302" s="449"/>
      <c r="AU302" s="449"/>
      <c r="AV302" s="449"/>
      <c r="AW302" s="449"/>
      <c r="AX302" s="449"/>
      <c r="AY302" s="449"/>
      <c r="AZ302" s="449"/>
      <c r="BA302" s="449"/>
      <c r="BB302" s="449"/>
      <c r="BC302" s="449"/>
      <c r="BD302" s="449"/>
      <c r="BE302" s="449"/>
      <c r="BF302" s="449"/>
      <c r="BG302" s="449"/>
      <c r="BH302" s="449"/>
      <c r="BI302" s="449"/>
      <c r="BJ302" s="449"/>
      <c r="BK302" s="449"/>
      <c r="BL302" s="449"/>
      <c r="BM302" s="449"/>
      <c r="BN302" s="449"/>
      <c r="BO302" s="449"/>
      <c r="BP302" s="449"/>
      <c r="BQ302" s="449"/>
      <c r="BR302" s="449"/>
      <c r="BS302" s="449"/>
      <c r="BT302" s="449"/>
      <c r="BU302" s="449"/>
      <c r="BV302" s="449"/>
      <c r="BW302" s="449"/>
      <c r="BX302" s="449"/>
      <c r="BY302" s="449"/>
      <c r="BZ302" s="449"/>
      <c r="CA302" s="449"/>
      <c r="CB302" s="449"/>
      <c r="CC302" s="449"/>
      <c r="CD302" s="449"/>
      <c r="CE302" s="449"/>
      <c r="CF302" s="449"/>
      <c r="CG302" s="449"/>
      <c r="CH302" s="449"/>
      <c r="CI302" s="449"/>
      <c r="CJ302" s="449"/>
      <c r="CK302" s="449"/>
      <c r="CL302" s="449"/>
      <c r="CM302" s="449"/>
      <c r="CN302" s="449"/>
      <c r="CO302" s="449"/>
      <c r="CP302" s="449"/>
      <c r="CQ302" s="449"/>
      <c r="CR302" s="449"/>
      <c r="CS302" s="449"/>
      <c r="CT302" s="449"/>
      <c r="CU302" s="449"/>
      <c r="CV302" s="449"/>
    </row>
    <row r="303" spans="1:100" s="448" customFormat="1" ht="11.25" customHeight="1">
      <c r="A303" s="432"/>
      <c r="B303" s="517"/>
      <c r="C303" s="45"/>
      <c r="D303" s="45">
        <v>8</v>
      </c>
      <c r="E303" s="599" t="s">
        <v>141</v>
      </c>
      <c r="F303" s="600"/>
      <c r="G303" s="599" t="s">
        <v>224</v>
      </c>
      <c r="H303" s="600"/>
      <c r="I303" s="600"/>
      <c r="J303" s="601" t="s">
        <v>223</v>
      </c>
      <c r="K303" s="880">
        <v>4.4336259327222224E-2</v>
      </c>
      <c r="L303" s="881">
        <v>0</v>
      </c>
      <c r="M303" s="880">
        <v>0.13727761098967858</v>
      </c>
      <c r="N303" s="881">
        <v>0</v>
      </c>
      <c r="O303" s="880">
        <v>4.433319446720288E-2</v>
      </c>
      <c r="P303" s="881">
        <v>0</v>
      </c>
      <c r="Q303" s="880">
        <v>0.13728416018603459</v>
      </c>
      <c r="R303" s="881">
        <v>0</v>
      </c>
      <c r="S303" s="880">
        <v>0</v>
      </c>
      <c r="T303" s="881">
        <v>0</v>
      </c>
      <c r="U303" s="880">
        <v>0.17749414169616592</v>
      </c>
      <c r="V303" s="881">
        <v>0</v>
      </c>
      <c r="W303" s="880" t="s">
        <v>154</v>
      </c>
      <c r="X303" s="881">
        <v>0</v>
      </c>
      <c r="Y303" s="880" t="s">
        <v>154</v>
      </c>
      <c r="Z303" s="881">
        <v>0</v>
      </c>
      <c r="AA303" s="880" t="s">
        <v>154</v>
      </c>
      <c r="AB303" s="881">
        <v>0</v>
      </c>
      <c r="AC303" s="880" t="s">
        <v>154</v>
      </c>
      <c r="AD303" s="881">
        <v>0</v>
      </c>
      <c r="AE303" s="45"/>
      <c r="AF303" s="17"/>
      <c r="AG303" s="518"/>
      <c r="AI303" s="449"/>
      <c r="AJ303" s="449"/>
      <c r="AK303" s="449"/>
      <c r="AL303" s="449"/>
      <c r="AM303" s="449"/>
      <c r="AN303" s="449"/>
      <c r="AO303" s="449"/>
      <c r="AP303" s="449"/>
      <c r="AQ303" s="449"/>
      <c r="AR303" s="449"/>
      <c r="AS303" s="449"/>
      <c r="AT303" s="449"/>
      <c r="AU303" s="449"/>
      <c r="AV303" s="449"/>
      <c r="AW303" s="449"/>
      <c r="AX303" s="449"/>
      <c r="AY303" s="449"/>
      <c r="AZ303" s="449"/>
      <c r="BA303" s="449"/>
      <c r="BB303" s="449"/>
      <c r="BC303" s="449"/>
      <c r="BD303" s="449"/>
      <c r="BE303" s="449"/>
      <c r="BF303" s="449"/>
      <c r="BG303" s="449"/>
      <c r="BH303" s="449"/>
      <c r="BI303" s="449"/>
      <c r="BJ303" s="449"/>
      <c r="BK303" s="449"/>
      <c r="BL303" s="449"/>
      <c r="BM303" s="449"/>
      <c r="BN303" s="449"/>
      <c r="BO303" s="449"/>
      <c r="BP303" s="449"/>
      <c r="BQ303" s="449"/>
      <c r="BR303" s="449"/>
      <c r="BS303" s="449"/>
      <c r="BT303" s="449"/>
      <c r="BU303" s="449"/>
      <c r="BV303" s="449"/>
      <c r="BW303" s="449"/>
      <c r="BX303" s="449"/>
      <c r="BY303" s="449"/>
      <c r="BZ303" s="449"/>
      <c r="CA303" s="449"/>
      <c r="CB303" s="449"/>
      <c r="CC303" s="449"/>
      <c r="CD303" s="449"/>
      <c r="CE303" s="449"/>
      <c r="CF303" s="449"/>
      <c r="CG303" s="449"/>
      <c r="CH303" s="449"/>
      <c r="CI303" s="449"/>
      <c r="CJ303" s="449"/>
      <c r="CK303" s="449"/>
      <c r="CL303" s="449"/>
      <c r="CM303" s="449"/>
      <c r="CN303" s="449"/>
      <c r="CO303" s="449"/>
      <c r="CP303" s="449"/>
      <c r="CQ303" s="449"/>
      <c r="CR303" s="449"/>
      <c r="CS303" s="449"/>
      <c r="CT303" s="449"/>
      <c r="CU303" s="449"/>
      <c r="CV303" s="449"/>
    </row>
    <row r="304" spans="1:100" s="448" customFormat="1" ht="11.25" customHeight="1">
      <c r="A304" s="432"/>
      <c r="B304" s="517"/>
      <c r="C304" s="45"/>
      <c r="D304" s="45">
        <v>9</v>
      </c>
      <c r="E304" s="599" t="s">
        <v>161</v>
      </c>
      <c r="F304" s="600"/>
      <c r="G304" s="599" t="s">
        <v>324</v>
      </c>
      <c r="H304" s="600"/>
      <c r="I304" s="600"/>
      <c r="J304" s="601" t="s">
        <v>223</v>
      </c>
      <c r="K304" s="880">
        <v>0.1804885351805014</v>
      </c>
      <c r="L304" s="881">
        <v>0</v>
      </c>
      <c r="M304" s="880">
        <v>0</v>
      </c>
      <c r="N304" s="881">
        <v>0</v>
      </c>
      <c r="O304" s="880">
        <v>0.18049617562153125</v>
      </c>
      <c r="P304" s="881">
        <v>0</v>
      </c>
      <c r="Q304" s="880">
        <v>0</v>
      </c>
      <c r="R304" s="881">
        <v>0</v>
      </c>
      <c r="S304" s="880">
        <v>0.27366137246299588</v>
      </c>
      <c r="T304" s="881">
        <v>0</v>
      </c>
      <c r="U304" s="880">
        <v>0</v>
      </c>
      <c r="V304" s="881">
        <v>0</v>
      </c>
      <c r="W304" s="880" t="s">
        <v>154</v>
      </c>
      <c r="X304" s="881">
        <v>0</v>
      </c>
      <c r="Y304" s="880" t="s">
        <v>154</v>
      </c>
      <c r="Z304" s="881">
        <v>0</v>
      </c>
      <c r="AA304" s="880" t="s">
        <v>154</v>
      </c>
      <c r="AB304" s="881">
        <v>0</v>
      </c>
      <c r="AC304" s="880" t="s">
        <v>154</v>
      </c>
      <c r="AD304" s="881">
        <v>0</v>
      </c>
      <c r="AE304" s="45"/>
      <c r="AF304" s="17"/>
      <c r="AG304" s="518"/>
      <c r="AI304" s="449"/>
      <c r="AJ304" s="449"/>
      <c r="AK304" s="449"/>
      <c r="AL304" s="449"/>
      <c r="AM304" s="449"/>
      <c r="AN304" s="449"/>
      <c r="AO304" s="449"/>
      <c r="AP304" s="449"/>
      <c r="AQ304" s="449"/>
      <c r="AR304" s="449"/>
      <c r="AS304" s="449"/>
      <c r="AT304" s="449"/>
      <c r="AU304" s="449"/>
      <c r="AV304" s="449"/>
      <c r="AW304" s="449"/>
      <c r="AX304" s="449"/>
      <c r="AY304" s="449"/>
      <c r="AZ304" s="449"/>
      <c r="BA304" s="449"/>
      <c r="BB304" s="449"/>
      <c r="BC304" s="449"/>
      <c r="BD304" s="449"/>
      <c r="BE304" s="449"/>
      <c r="BF304" s="449"/>
      <c r="BG304" s="449"/>
      <c r="BH304" s="449"/>
      <c r="BI304" s="449"/>
      <c r="BJ304" s="449"/>
      <c r="BK304" s="449"/>
      <c r="BL304" s="449"/>
      <c r="BM304" s="449"/>
      <c r="BN304" s="449"/>
      <c r="BO304" s="449"/>
      <c r="BP304" s="449"/>
      <c r="BQ304" s="449"/>
      <c r="BR304" s="449"/>
      <c r="BS304" s="449"/>
      <c r="BT304" s="449"/>
      <c r="BU304" s="449"/>
      <c r="BV304" s="449"/>
      <c r="BW304" s="449"/>
      <c r="BX304" s="449"/>
      <c r="BY304" s="449"/>
      <c r="BZ304" s="449"/>
      <c r="CA304" s="449"/>
      <c r="CB304" s="449"/>
      <c r="CC304" s="449"/>
      <c r="CD304" s="449"/>
      <c r="CE304" s="449"/>
      <c r="CF304" s="449"/>
      <c r="CG304" s="449"/>
      <c r="CH304" s="449"/>
      <c r="CI304" s="449"/>
      <c r="CJ304" s="449"/>
      <c r="CK304" s="449"/>
      <c r="CL304" s="449"/>
      <c r="CM304" s="449"/>
      <c r="CN304" s="449"/>
      <c r="CO304" s="449"/>
      <c r="CP304" s="449"/>
      <c r="CQ304" s="449"/>
      <c r="CR304" s="449"/>
      <c r="CS304" s="449"/>
      <c r="CT304" s="449"/>
      <c r="CU304" s="449"/>
      <c r="CV304" s="449"/>
    </row>
    <row r="305" spans="1:100" s="448" customFormat="1" ht="11.25" customHeight="1">
      <c r="A305" s="432"/>
      <c r="B305" s="517"/>
      <c r="C305" s="45"/>
      <c r="D305" s="45">
        <v>10</v>
      </c>
      <c r="E305" s="599" t="s">
        <v>161</v>
      </c>
      <c r="F305" s="600"/>
      <c r="G305" s="599" t="s">
        <v>222</v>
      </c>
      <c r="H305" s="600"/>
      <c r="I305" s="600"/>
      <c r="J305" s="601" t="s">
        <v>223</v>
      </c>
      <c r="K305" s="880">
        <v>0</v>
      </c>
      <c r="L305" s="881">
        <v>0</v>
      </c>
      <c r="M305" s="880">
        <v>8.3305878757292631E-2</v>
      </c>
      <c r="N305" s="881">
        <v>0</v>
      </c>
      <c r="O305" s="880">
        <v>0</v>
      </c>
      <c r="P305" s="881">
        <v>0</v>
      </c>
      <c r="Q305" s="880">
        <v>8.3341638080782404E-2</v>
      </c>
      <c r="R305" s="881">
        <v>0</v>
      </c>
      <c r="S305" s="880">
        <v>0</v>
      </c>
      <c r="T305" s="881">
        <v>0</v>
      </c>
      <c r="U305" s="880">
        <v>0.31410480131624874</v>
      </c>
      <c r="V305" s="881">
        <v>0</v>
      </c>
      <c r="W305" s="880" t="s">
        <v>154</v>
      </c>
      <c r="X305" s="881">
        <v>0</v>
      </c>
      <c r="Y305" s="880" t="s">
        <v>154</v>
      </c>
      <c r="Z305" s="881">
        <v>0</v>
      </c>
      <c r="AA305" s="880" t="s">
        <v>154</v>
      </c>
      <c r="AB305" s="881">
        <v>0</v>
      </c>
      <c r="AC305" s="880" t="s">
        <v>154</v>
      </c>
      <c r="AD305" s="881">
        <v>0</v>
      </c>
      <c r="AE305" s="45"/>
      <c r="AF305" s="17"/>
      <c r="AG305" s="518"/>
      <c r="AI305" s="449"/>
      <c r="AJ305" s="449"/>
      <c r="AK305" s="449"/>
      <c r="AL305" s="449"/>
      <c r="AM305" s="449"/>
      <c r="AN305" s="449"/>
      <c r="AO305" s="449"/>
      <c r="AP305" s="449"/>
      <c r="AQ305" s="449"/>
      <c r="AR305" s="449"/>
      <c r="AS305" s="449"/>
      <c r="AT305" s="449"/>
      <c r="AU305" s="449"/>
      <c r="AV305" s="449"/>
      <c r="AW305" s="449"/>
      <c r="AX305" s="449"/>
      <c r="AY305" s="449"/>
      <c r="AZ305" s="449"/>
      <c r="BA305" s="449"/>
      <c r="BB305" s="449"/>
      <c r="BC305" s="449"/>
      <c r="BD305" s="449"/>
      <c r="BE305" s="449"/>
      <c r="BF305" s="449"/>
      <c r="BG305" s="449"/>
      <c r="BH305" s="449"/>
      <c r="BI305" s="449"/>
      <c r="BJ305" s="449"/>
      <c r="BK305" s="449"/>
      <c r="BL305" s="449"/>
      <c r="BM305" s="449"/>
      <c r="BN305" s="449"/>
      <c r="BO305" s="449"/>
      <c r="BP305" s="449"/>
      <c r="BQ305" s="449"/>
      <c r="BR305" s="449"/>
      <c r="BS305" s="449"/>
      <c r="BT305" s="449"/>
      <c r="BU305" s="449"/>
      <c r="BV305" s="449"/>
      <c r="BW305" s="449"/>
      <c r="BX305" s="449"/>
      <c r="BY305" s="449"/>
      <c r="BZ305" s="449"/>
      <c r="CA305" s="449"/>
      <c r="CB305" s="449"/>
      <c r="CC305" s="449"/>
      <c r="CD305" s="449"/>
      <c r="CE305" s="449"/>
      <c r="CF305" s="449"/>
      <c r="CG305" s="449"/>
      <c r="CH305" s="449"/>
      <c r="CI305" s="449"/>
      <c r="CJ305" s="449"/>
      <c r="CK305" s="449"/>
      <c r="CL305" s="449"/>
      <c r="CM305" s="449"/>
      <c r="CN305" s="449"/>
      <c r="CO305" s="449"/>
      <c r="CP305" s="449"/>
      <c r="CQ305" s="449"/>
      <c r="CR305" s="449"/>
      <c r="CS305" s="449"/>
      <c r="CT305" s="449"/>
      <c r="CU305" s="449"/>
      <c r="CV305" s="449"/>
    </row>
    <row r="306" spans="1:100" s="448" customFormat="1" ht="11.25" customHeight="1">
      <c r="A306" s="432"/>
      <c r="B306" s="517"/>
      <c r="C306" s="45"/>
      <c r="D306" s="45">
        <v>11</v>
      </c>
      <c r="E306" s="599" t="s">
        <v>163</v>
      </c>
      <c r="F306" s="600"/>
      <c r="G306" s="599" t="s">
        <v>336</v>
      </c>
      <c r="H306" s="600"/>
      <c r="I306" s="600"/>
      <c r="J306" s="601" t="s">
        <v>223</v>
      </c>
      <c r="K306" s="880">
        <v>0.27377831354759319</v>
      </c>
      <c r="L306" s="881">
        <v>0</v>
      </c>
      <c r="M306" s="880">
        <v>0</v>
      </c>
      <c r="N306" s="881">
        <v>0</v>
      </c>
      <c r="O306" s="880">
        <v>0.27377626848201519</v>
      </c>
      <c r="P306" s="881">
        <v>0</v>
      </c>
      <c r="Q306" s="880">
        <v>0</v>
      </c>
      <c r="R306" s="881">
        <v>0</v>
      </c>
      <c r="S306" s="880">
        <v>0</v>
      </c>
      <c r="T306" s="881">
        <v>0</v>
      </c>
      <c r="U306" s="880">
        <v>0</v>
      </c>
      <c r="V306" s="881">
        <v>0</v>
      </c>
      <c r="W306" s="880" t="s">
        <v>154</v>
      </c>
      <c r="X306" s="881">
        <v>0</v>
      </c>
      <c r="Y306" s="880" t="s">
        <v>154</v>
      </c>
      <c r="Z306" s="881">
        <v>0</v>
      </c>
      <c r="AA306" s="880" t="s">
        <v>154</v>
      </c>
      <c r="AB306" s="881">
        <v>0</v>
      </c>
      <c r="AC306" s="880" t="s">
        <v>154</v>
      </c>
      <c r="AD306" s="881">
        <v>0</v>
      </c>
      <c r="AE306" s="45"/>
      <c r="AF306" s="17"/>
      <c r="AG306" s="518"/>
      <c r="AI306" s="449"/>
      <c r="AJ306" s="449"/>
      <c r="AK306" s="449"/>
      <c r="AL306" s="449"/>
      <c r="AM306" s="449"/>
      <c r="AN306" s="449"/>
      <c r="AO306" s="449"/>
      <c r="AP306" s="449"/>
      <c r="AQ306" s="449"/>
      <c r="AR306" s="449"/>
      <c r="AS306" s="449"/>
      <c r="AT306" s="449"/>
      <c r="AU306" s="449"/>
      <c r="AV306" s="449"/>
      <c r="AW306" s="449"/>
      <c r="AX306" s="449"/>
      <c r="AY306" s="449"/>
      <c r="AZ306" s="449"/>
      <c r="BA306" s="449"/>
      <c r="BB306" s="449"/>
      <c r="BC306" s="449"/>
      <c r="BD306" s="449"/>
      <c r="BE306" s="449"/>
      <c r="BF306" s="449"/>
      <c r="BG306" s="449"/>
      <c r="BH306" s="449"/>
      <c r="BI306" s="449"/>
      <c r="BJ306" s="449"/>
      <c r="BK306" s="449"/>
      <c r="BL306" s="449"/>
      <c r="BM306" s="449"/>
      <c r="BN306" s="449"/>
      <c r="BO306" s="449"/>
      <c r="BP306" s="449"/>
      <c r="BQ306" s="449"/>
      <c r="BR306" s="449"/>
      <c r="BS306" s="449"/>
      <c r="BT306" s="449"/>
      <c r="BU306" s="449"/>
      <c r="BV306" s="449"/>
      <c r="BW306" s="449"/>
      <c r="BX306" s="449"/>
      <c r="BY306" s="449"/>
      <c r="BZ306" s="449"/>
      <c r="CA306" s="449"/>
      <c r="CB306" s="449"/>
      <c r="CC306" s="449"/>
      <c r="CD306" s="449"/>
      <c r="CE306" s="449"/>
      <c r="CF306" s="449"/>
      <c r="CG306" s="449"/>
      <c r="CH306" s="449"/>
      <c r="CI306" s="449"/>
      <c r="CJ306" s="449"/>
      <c r="CK306" s="449"/>
      <c r="CL306" s="449"/>
      <c r="CM306" s="449"/>
      <c r="CN306" s="449"/>
      <c r="CO306" s="449"/>
      <c r="CP306" s="449"/>
      <c r="CQ306" s="449"/>
      <c r="CR306" s="449"/>
      <c r="CS306" s="449"/>
      <c r="CT306" s="449"/>
      <c r="CU306" s="449"/>
      <c r="CV306" s="449"/>
    </row>
    <row r="307" spans="1:100" s="448" customFormat="1" ht="11.25" customHeight="1">
      <c r="A307" s="432"/>
      <c r="B307" s="517"/>
      <c r="C307" s="45"/>
      <c r="D307" s="45">
        <v>12</v>
      </c>
      <c r="E307" s="599" t="s">
        <v>163</v>
      </c>
      <c r="F307" s="600"/>
      <c r="G307" s="599" t="s">
        <v>336</v>
      </c>
      <c r="H307" s="600"/>
      <c r="I307" s="600"/>
      <c r="J307" s="601" t="s">
        <v>223</v>
      </c>
      <c r="K307" s="880">
        <v>0</v>
      </c>
      <c r="L307" s="881">
        <v>0</v>
      </c>
      <c r="M307" s="880">
        <v>0.18956131098389645</v>
      </c>
      <c r="N307" s="881">
        <v>0</v>
      </c>
      <c r="O307" s="880">
        <v>0</v>
      </c>
      <c r="P307" s="881">
        <v>0</v>
      </c>
      <c r="Q307" s="880">
        <v>0.18956941972255797</v>
      </c>
      <c r="R307" s="881">
        <v>0</v>
      </c>
      <c r="S307" s="880">
        <v>0</v>
      </c>
      <c r="T307" s="881">
        <v>0</v>
      </c>
      <c r="U307" s="880">
        <v>0</v>
      </c>
      <c r="V307" s="881">
        <v>0</v>
      </c>
      <c r="W307" s="880" t="s">
        <v>154</v>
      </c>
      <c r="X307" s="881">
        <v>0</v>
      </c>
      <c r="Y307" s="880" t="s">
        <v>154</v>
      </c>
      <c r="Z307" s="881">
        <v>0</v>
      </c>
      <c r="AA307" s="880" t="s">
        <v>154</v>
      </c>
      <c r="AB307" s="881">
        <v>0</v>
      </c>
      <c r="AC307" s="880" t="s">
        <v>154</v>
      </c>
      <c r="AD307" s="881">
        <v>0</v>
      </c>
      <c r="AE307" s="45"/>
      <c r="AF307" s="17"/>
      <c r="AG307" s="518"/>
      <c r="AI307" s="449"/>
      <c r="AJ307" s="449"/>
      <c r="AK307" s="449"/>
      <c r="AL307" s="449"/>
      <c r="AM307" s="449"/>
      <c r="AN307" s="449"/>
      <c r="AO307" s="449"/>
      <c r="AP307" s="449"/>
      <c r="AQ307" s="449"/>
      <c r="AR307" s="449"/>
      <c r="AS307" s="449"/>
      <c r="AT307" s="449"/>
      <c r="AU307" s="449"/>
      <c r="AV307" s="449"/>
      <c r="AW307" s="449"/>
      <c r="AX307" s="449"/>
      <c r="AY307" s="449"/>
      <c r="AZ307" s="449"/>
      <c r="BA307" s="449"/>
      <c r="BB307" s="449"/>
      <c r="BC307" s="449"/>
      <c r="BD307" s="449"/>
      <c r="BE307" s="449"/>
      <c r="BF307" s="449"/>
      <c r="BG307" s="449"/>
      <c r="BH307" s="449"/>
      <c r="BI307" s="449"/>
      <c r="BJ307" s="449"/>
      <c r="BK307" s="449"/>
      <c r="BL307" s="449"/>
      <c r="BM307" s="449"/>
      <c r="BN307" s="449"/>
      <c r="BO307" s="449"/>
      <c r="BP307" s="449"/>
      <c r="BQ307" s="449"/>
      <c r="BR307" s="449"/>
      <c r="BS307" s="449"/>
      <c r="BT307" s="449"/>
      <c r="BU307" s="449"/>
      <c r="BV307" s="449"/>
      <c r="BW307" s="449"/>
      <c r="BX307" s="449"/>
      <c r="BY307" s="449"/>
      <c r="BZ307" s="449"/>
      <c r="CA307" s="449"/>
      <c r="CB307" s="449"/>
      <c r="CC307" s="449"/>
      <c r="CD307" s="449"/>
      <c r="CE307" s="449"/>
      <c r="CF307" s="449"/>
      <c r="CG307" s="449"/>
      <c r="CH307" s="449"/>
      <c r="CI307" s="449"/>
      <c r="CJ307" s="449"/>
      <c r="CK307" s="449"/>
      <c r="CL307" s="449"/>
      <c r="CM307" s="449"/>
      <c r="CN307" s="449"/>
      <c r="CO307" s="449"/>
      <c r="CP307" s="449"/>
      <c r="CQ307" s="449"/>
      <c r="CR307" s="449"/>
      <c r="CS307" s="449"/>
      <c r="CT307" s="449"/>
      <c r="CU307" s="449"/>
      <c r="CV307" s="449"/>
    </row>
    <row r="308" spans="1:100" s="448" customFormat="1" ht="11.25" customHeight="1">
      <c r="A308" s="432"/>
      <c r="B308" s="517"/>
      <c r="C308" s="45"/>
      <c r="D308" s="45">
        <v>13</v>
      </c>
      <c r="E308" s="599" t="s">
        <v>154</v>
      </c>
      <c r="F308" s="600"/>
      <c r="G308" s="599" t="s">
        <v>154</v>
      </c>
      <c r="H308" s="600"/>
      <c r="I308" s="600"/>
      <c r="J308" s="601" t="s">
        <v>154</v>
      </c>
      <c r="K308" s="880" t="s">
        <v>154</v>
      </c>
      <c r="L308" s="881">
        <v>0</v>
      </c>
      <c r="M308" s="880" t="s">
        <v>154</v>
      </c>
      <c r="N308" s="881">
        <v>0</v>
      </c>
      <c r="O308" s="880" t="s">
        <v>154</v>
      </c>
      <c r="P308" s="881">
        <v>0</v>
      </c>
      <c r="Q308" s="880" t="s">
        <v>154</v>
      </c>
      <c r="R308" s="881">
        <v>0</v>
      </c>
      <c r="S308" s="880" t="s">
        <v>154</v>
      </c>
      <c r="T308" s="881">
        <v>0</v>
      </c>
      <c r="U308" s="880" t="s">
        <v>154</v>
      </c>
      <c r="V308" s="881">
        <v>0</v>
      </c>
      <c r="W308" s="880" t="s">
        <v>154</v>
      </c>
      <c r="X308" s="881">
        <v>0</v>
      </c>
      <c r="Y308" s="880" t="s">
        <v>154</v>
      </c>
      <c r="Z308" s="881">
        <v>0</v>
      </c>
      <c r="AA308" s="880" t="s">
        <v>154</v>
      </c>
      <c r="AB308" s="881">
        <v>0</v>
      </c>
      <c r="AC308" s="880" t="s">
        <v>154</v>
      </c>
      <c r="AD308" s="881">
        <v>0</v>
      </c>
      <c r="AE308" s="45"/>
      <c r="AF308" s="17"/>
      <c r="AG308" s="518"/>
      <c r="AI308" s="449"/>
      <c r="AJ308" s="449"/>
      <c r="AK308" s="449"/>
      <c r="AL308" s="449"/>
      <c r="AM308" s="449"/>
      <c r="AN308" s="449"/>
      <c r="AO308" s="449"/>
      <c r="AP308" s="449"/>
      <c r="AQ308" s="449"/>
      <c r="AR308" s="449"/>
      <c r="AS308" s="449"/>
      <c r="AT308" s="449"/>
      <c r="AU308" s="449"/>
      <c r="AV308" s="449"/>
      <c r="AW308" s="449"/>
      <c r="AX308" s="449"/>
      <c r="AY308" s="449"/>
      <c r="AZ308" s="449"/>
      <c r="BA308" s="449"/>
      <c r="BB308" s="449"/>
      <c r="BC308" s="449"/>
      <c r="BD308" s="449"/>
      <c r="BE308" s="449"/>
      <c r="BF308" s="449"/>
      <c r="BG308" s="449"/>
      <c r="BH308" s="449"/>
      <c r="BI308" s="449"/>
      <c r="BJ308" s="449"/>
      <c r="BK308" s="449"/>
      <c r="BL308" s="449"/>
      <c r="BM308" s="449"/>
      <c r="BN308" s="449"/>
      <c r="BO308" s="449"/>
      <c r="BP308" s="449"/>
      <c r="BQ308" s="449"/>
      <c r="BR308" s="449"/>
      <c r="BS308" s="449"/>
      <c r="BT308" s="449"/>
      <c r="BU308" s="449"/>
      <c r="BV308" s="449"/>
      <c r="BW308" s="449"/>
      <c r="BX308" s="449"/>
      <c r="BY308" s="449"/>
      <c r="BZ308" s="449"/>
      <c r="CA308" s="449"/>
      <c r="CB308" s="449"/>
      <c r="CC308" s="449"/>
      <c r="CD308" s="449"/>
      <c r="CE308" s="449"/>
      <c r="CF308" s="449"/>
      <c r="CG308" s="449"/>
      <c r="CH308" s="449"/>
      <c r="CI308" s="449"/>
      <c r="CJ308" s="449"/>
      <c r="CK308" s="449"/>
      <c r="CL308" s="449"/>
      <c r="CM308" s="449"/>
      <c r="CN308" s="449"/>
      <c r="CO308" s="449"/>
      <c r="CP308" s="449"/>
      <c r="CQ308" s="449"/>
      <c r="CR308" s="449"/>
      <c r="CS308" s="449"/>
      <c r="CT308" s="449"/>
      <c r="CU308" s="449"/>
      <c r="CV308" s="449"/>
    </row>
    <row r="309" spans="1:100" s="448" customFormat="1" ht="11.25" customHeight="1">
      <c r="A309" s="432"/>
      <c r="B309" s="517"/>
      <c r="C309" s="45"/>
      <c r="D309" s="45">
        <v>14</v>
      </c>
      <c r="E309" s="599" t="s">
        <v>154</v>
      </c>
      <c r="F309" s="600"/>
      <c r="G309" s="599" t="s">
        <v>154</v>
      </c>
      <c r="H309" s="600"/>
      <c r="I309" s="600"/>
      <c r="J309" s="601" t="s">
        <v>154</v>
      </c>
      <c r="K309" s="880" t="s">
        <v>154</v>
      </c>
      <c r="L309" s="881">
        <v>0</v>
      </c>
      <c r="M309" s="880" t="s">
        <v>154</v>
      </c>
      <c r="N309" s="881">
        <v>0</v>
      </c>
      <c r="O309" s="880" t="s">
        <v>154</v>
      </c>
      <c r="P309" s="881">
        <v>0</v>
      </c>
      <c r="Q309" s="880" t="s">
        <v>154</v>
      </c>
      <c r="R309" s="881">
        <v>0</v>
      </c>
      <c r="S309" s="880" t="s">
        <v>154</v>
      </c>
      <c r="T309" s="881">
        <v>0</v>
      </c>
      <c r="U309" s="880" t="s">
        <v>154</v>
      </c>
      <c r="V309" s="881">
        <v>0</v>
      </c>
      <c r="W309" s="880" t="s">
        <v>154</v>
      </c>
      <c r="X309" s="881">
        <v>0</v>
      </c>
      <c r="Y309" s="880" t="s">
        <v>154</v>
      </c>
      <c r="Z309" s="881">
        <v>0</v>
      </c>
      <c r="AA309" s="880" t="s">
        <v>154</v>
      </c>
      <c r="AB309" s="881">
        <v>0</v>
      </c>
      <c r="AC309" s="880" t="s">
        <v>154</v>
      </c>
      <c r="AD309" s="881">
        <v>0</v>
      </c>
      <c r="AE309" s="45"/>
      <c r="AF309" s="17"/>
      <c r="AG309" s="518"/>
      <c r="AI309" s="449"/>
      <c r="AJ309" s="449"/>
      <c r="AK309" s="449"/>
      <c r="AL309" s="449"/>
      <c r="AM309" s="449"/>
      <c r="AN309" s="449"/>
      <c r="AO309" s="449"/>
      <c r="AP309" s="449"/>
      <c r="AQ309" s="449"/>
      <c r="AR309" s="449"/>
      <c r="AS309" s="449"/>
      <c r="AT309" s="449"/>
      <c r="AU309" s="449"/>
      <c r="AV309" s="449"/>
      <c r="AW309" s="449"/>
      <c r="AX309" s="449"/>
      <c r="AY309" s="449"/>
      <c r="AZ309" s="449"/>
      <c r="BA309" s="449"/>
      <c r="BB309" s="449"/>
      <c r="BC309" s="449"/>
      <c r="BD309" s="449"/>
      <c r="BE309" s="449"/>
      <c r="BF309" s="449"/>
      <c r="BG309" s="449"/>
      <c r="BH309" s="449"/>
      <c r="BI309" s="449"/>
      <c r="BJ309" s="449"/>
      <c r="BK309" s="449"/>
      <c r="BL309" s="449"/>
      <c r="BM309" s="449"/>
      <c r="BN309" s="449"/>
      <c r="BO309" s="449"/>
      <c r="BP309" s="449"/>
      <c r="BQ309" s="449"/>
      <c r="BR309" s="449"/>
      <c r="BS309" s="449"/>
      <c r="BT309" s="449"/>
      <c r="BU309" s="449"/>
      <c r="BV309" s="449"/>
      <c r="BW309" s="449"/>
      <c r="BX309" s="449"/>
      <c r="BY309" s="449"/>
      <c r="BZ309" s="449"/>
      <c r="CA309" s="449"/>
      <c r="CB309" s="449"/>
      <c r="CC309" s="449"/>
      <c r="CD309" s="449"/>
      <c r="CE309" s="449"/>
      <c r="CF309" s="449"/>
      <c r="CG309" s="449"/>
      <c r="CH309" s="449"/>
      <c r="CI309" s="449"/>
      <c r="CJ309" s="449"/>
      <c r="CK309" s="449"/>
      <c r="CL309" s="449"/>
      <c r="CM309" s="449"/>
      <c r="CN309" s="449"/>
      <c r="CO309" s="449"/>
      <c r="CP309" s="449"/>
      <c r="CQ309" s="449"/>
      <c r="CR309" s="449"/>
      <c r="CS309" s="449"/>
      <c r="CT309" s="449"/>
      <c r="CU309" s="449"/>
      <c r="CV309" s="449"/>
    </row>
    <row r="310" spans="1:100" s="448" customFormat="1" ht="11.25" customHeight="1">
      <c r="A310" s="432"/>
      <c r="B310" s="517"/>
      <c r="C310" s="45"/>
      <c r="D310" s="45">
        <v>15</v>
      </c>
      <c r="E310" s="599" t="s">
        <v>154</v>
      </c>
      <c r="F310" s="600"/>
      <c r="G310" s="599" t="s">
        <v>154</v>
      </c>
      <c r="H310" s="600"/>
      <c r="I310" s="600"/>
      <c r="J310" s="601" t="s">
        <v>154</v>
      </c>
      <c r="K310" s="880" t="s">
        <v>154</v>
      </c>
      <c r="L310" s="881">
        <v>0</v>
      </c>
      <c r="M310" s="880" t="s">
        <v>154</v>
      </c>
      <c r="N310" s="881">
        <v>0</v>
      </c>
      <c r="O310" s="880" t="s">
        <v>154</v>
      </c>
      <c r="P310" s="881">
        <v>0</v>
      </c>
      <c r="Q310" s="880" t="s">
        <v>154</v>
      </c>
      <c r="R310" s="881">
        <v>0</v>
      </c>
      <c r="S310" s="880" t="s">
        <v>154</v>
      </c>
      <c r="T310" s="881">
        <v>0</v>
      </c>
      <c r="U310" s="880" t="s">
        <v>154</v>
      </c>
      <c r="V310" s="881">
        <v>0</v>
      </c>
      <c r="W310" s="880" t="s">
        <v>154</v>
      </c>
      <c r="X310" s="881">
        <v>0</v>
      </c>
      <c r="Y310" s="880" t="s">
        <v>154</v>
      </c>
      <c r="Z310" s="881">
        <v>0</v>
      </c>
      <c r="AA310" s="880" t="s">
        <v>154</v>
      </c>
      <c r="AB310" s="881">
        <v>0</v>
      </c>
      <c r="AC310" s="880" t="s">
        <v>154</v>
      </c>
      <c r="AD310" s="881">
        <v>0</v>
      </c>
      <c r="AE310" s="45"/>
      <c r="AF310" s="17"/>
      <c r="AG310" s="518"/>
      <c r="AI310" s="449"/>
      <c r="AJ310" s="449"/>
      <c r="AK310" s="449"/>
      <c r="AL310" s="449"/>
      <c r="AM310" s="449"/>
      <c r="AN310" s="449"/>
      <c r="AO310" s="449"/>
      <c r="AP310" s="449"/>
      <c r="AQ310" s="449"/>
      <c r="AR310" s="449"/>
      <c r="AS310" s="449"/>
      <c r="AT310" s="449"/>
      <c r="AU310" s="449"/>
      <c r="AV310" s="449"/>
      <c r="AW310" s="449"/>
      <c r="AX310" s="449"/>
      <c r="AY310" s="449"/>
      <c r="AZ310" s="449"/>
      <c r="BA310" s="449"/>
      <c r="BB310" s="449"/>
      <c r="BC310" s="449"/>
      <c r="BD310" s="449"/>
      <c r="BE310" s="449"/>
      <c r="BF310" s="449"/>
      <c r="BG310" s="449"/>
      <c r="BH310" s="449"/>
      <c r="BI310" s="449"/>
      <c r="BJ310" s="449"/>
      <c r="BK310" s="449"/>
      <c r="BL310" s="449"/>
      <c r="BM310" s="449"/>
      <c r="BN310" s="449"/>
      <c r="BO310" s="449"/>
      <c r="BP310" s="449"/>
      <c r="BQ310" s="449"/>
      <c r="BR310" s="449"/>
      <c r="BS310" s="449"/>
      <c r="BT310" s="449"/>
      <c r="BU310" s="449"/>
      <c r="BV310" s="449"/>
      <c r="BW310" s="449"/>
      <c r="BX310" s="449"/>
      <c r="BY310" s="449"/>
      <c r="BZ310" s="449"/>
      <c r="CA310" s="449"/>
      <c r="CB310" s="449"/>
      <c r="CC310" s="449"/>
      <c r="CD310" s="449"/>
      <c r="CE310" s="449"/>
      <c r="CF310" s="449"/>
      <c r="CG310" s="449"/>
      <c r="CH310" s="449"/>
      <c r="CI310" s="449"/>
      <c r="CJ310" s="449"/>
      <c r="CK310" s="449"/>
      <c r="CL310" s="449"/>
      <c r="CM310" s="449"/>
      <c r="CN310" s="449"/>
      <c r="CO310" s="449"/>
      <c r="CP310" s="449"/>
      <c r="CQ310" s="449"/>
      <c r="CR310" s="449"/>
      <c r="CS310" s="449"/>
      <c r="CT310" s="449"/>
      <c r="CU310" s="449"/>
      <c r="CV310" s="449"/>
    </row>
    <row r="311" spans="1:100" s="448" customFormat="1" ht="11.25" customHeight="1">
      <c r="A311" s="432"/>
      <c r="B311" s="517"/>
      <c r="C311" s="45"/>
      <c r="D311" s="45">
        <v>16</v>
      </c>
      <c r="E311" s="599" t="s">
        <v>154</v>
      </c>
      <c r="F311" s="600"/>
      <c r="G311" s="599" t="s">
        <v>154</v>
      </c>
      <c r="H311" s="600"/>
      <c r="I311" s="600"/>
      <c r="J311" s="601" t="s">
        <v>154</v>
      </c>
      <c r="K311" s="880" t="s">
        <v>154</v>
      </c>
      <c r="L311" s="881">
        <v>0</v>
      </c>
      <c r="M311" s="880" t="s">
        <v>154</v>
      </c>
      <c r="N311" s="881">
        <v>0</v>
      </c>
      <c r="O311" s="880" t="s">
        <v>154</v>
      </c>
      <c r="P311" s="881">
        <v>0</v>
      </c>
      <c r="Q311" s="880" t="s">
        <v>154</v>
      </c>
      <c r="R311" s="881">
        <v>0</v>
      </c>
      <c r="S311" s="880" t="s">
        <v>154</v>
      </c>
      <c r="T311" s="881">
        <v>0</v>
      </c>
      <c r="U311" s="880" t="s">
        <v>154</v>
      </c>
      <c r="V311" s="881">
        <v>0</v>
      </c>
      <c r="W311" s="880" t="s">
        <v>154</v>
      </c>
      <c r="X311" s="881">
        <v>0</v>
      </c>
      <c r="Y311" s="880" t="s">
        <v>154</v>
      </c>
      <c r="Z311" s="881">
        <v>0</v>
      </c>
      <c r="AA311" s="880" t="s">
        <v>154</v>
      </c>
      <c r="AB311" s="881">
        <v>0</v>
      </c>
      <c r="AC311" s="880" t="s">
        <v>154</v>
      </c>
      <c r="AD311" s="881">
        <v>0</v>
      </c>
      <c r="AE311" s="45"/>
      <c r="AF311" s="17"/>
      <c r="AG311" s="518"/>
      <c r="AI311" s="449"/>
      <c r="AJ311" s="449"/>
      <c r="AK311" s="449"/>
      <c r="AL311" s="449"/>
      <c r="AM311" s="449"/>
      <c r="AN311" s="449"/>
      <c r="AO311" s="449"/>
      <c r="AP311" s="449"/>
      <c r="AQ311" s="449"/>
      <c r="AR311" s="449"/>
      <c r="AS311" s="449"/>
      <c r="AT311" s="449"/>
      <c r="AU311" s="449"/>
      <c r="AV311" s="449"/>
      <c r="AW311" s="449"/>
      <c r="AX311" s="449"/>
      <c r="AY311" s="449"/>
      <c r="AZ311" s="449"/>
      <c r="BA311" s="449"/>
      <c r="BB311" s="449"/>
      <c r="BC311" s="449"/>
      <c r="BD311" s="449"/>
      <c r="BE311" s="449"/>
      <c r="BF311" s="449"/>
      <c r="BG311" s="449"/>
      <c r="BH311" s="449"/>
      <c r="BI311" s="449"/>
      <c r="BJ311" s="449"/>
      <c r="BK311" s="449"/>
      <c r="BL311" s="449"/>
      <c r="BM311" s="449"/>
      <c r="BN311" s="449"/>
      <c r="BO311" s="449"/>
      <c r="BP311" s="449"/>
      <c r="BQ311" s="449"/>
      <c r="BR311" s="449"/>
      <c r="BS311" s="449"/>
      <c r="BT311" s="449"/>
      <c r="BU311" s="449"/>
      <c r="BV311" s="449"/>
      <c r="BW311" s="449"/>
      <c r="BX311" s="449"/>
      <c r="BY311" s="449"/>
      <c r="BZ311" s="449"/>
      <c r="CA311" s="449"/>
      <c r="CB311" s="449"/>
      <c r="CC311" s="449"/>
      <c r="CD311" s="449"/>
      <c r="CE311" s="449"/>
      <c r="CF311" s="449"/>
      <c r="CG311" s="449"/>
      <c r="CH311" s="449"/>
      <c r="CI311" s="449"/>
      <c r="CJ311" s="449"/>
      <c r="CK311" s="449"/>
      <c r="CL311" s="449"/>
      <c r="CM311" s="449"/>
      <c r="CN311" s="449"/>
      <c r="CO311" s="449"/>
      <c r="CP311" s="449"/>
      <c r="CQ311" s="449"/>
      <c r="CR311" s="449"/>
      <c r="CS311" s="449"/>
      <c r="CT311" s="449"/>
      <c r="CU311" s="449"/>
      <c r="CV311" s="449"/>
    </row>
    <row r="312" spans="1:100" s="448" customFormat="1" ht="11.25" customHeight="1">
      <c r="A312" s="432"/>
      <c r="B312" s="517"/>
      <c r="C312" s="45"/>
      <c r="D312" s="45">
        <v>17</v>
      </c>
      <c r="E312" s="599" t="s">
        <v>154</v>
      </c>
      <c r="F312" s="600"/>
      <c r="G312" s="599" t="s">
        <v>154</v>
      </c>
      <c r="H312" s="600"/>
      <c r="I312" s="600"/>
      <c r="J312" s="601" t="s">
        <v>154</v>
      </c>
      <c r="K312" s="880" t="s">
        <v>154</v>
      </c>
      <c r="L312" s="881">
        <v>0</v>
      </c>
      <c r="M312" s="880" t="s">
        <v>154</v>
      </c>
      <c r="N312" s="881">
        <v>0</v>
      </c>
      <c r="O312" s="880" t="s">
        <v>154</v>
      </c>
      <c r="P312" s="881">
        <v>0</v>
      </c>
      <c r="Q312" s="880" t="s">
        <v>154</v>
      </c>
      <c r="R312" s="881">
        <v>0</v>
      </c>
      <c r="S312" s="880" t="s">
        <v>154</v>
      </c>
      <c r="T312" s="881">
        <v>0</v>
      </c>
      <c r="U312" s="880" t="s">
        <v>154</v>
      </c>
      <c r="V312" s="881">
        <v>0</v>
      </c>
      <c r="W312" s="880" t="s">
        <v>154</v>
      </c>
      <c r="X312" s="881">
        <v>0</v>
      </c>
      <c r="Y312" s="880" t="s">
        <v>154</v>
      </c>
      <c r="Z312" s="881">
        <v>0</v>
      </c>
      <c r="AA312" s="880" t="s">
        <v>154</v>
      </c>
      <c r="AB312" s="881">
        <v>0</v>
      </c>
      <c r="AC312" s="880" t="s">
        <v>154</v>
      </c>
      <c r="AD312" s="881">
        <v>0</v>
      </c>
      <c r="AE312" s="45"/>
      <c r="AF312" s="17"/>
      <c r="AG312" s="518"/>
      <c r="AI312" s="449"/>
      <c r="AJ312" s="449"/>
      <c r="AK312" s="449"/>
      <c r="AL312" s="449"/>
      <c r="AM312" s="449"/>
      <c r="AN312" s="449"/>
      <c r="AO312" s="449"/>
      <c r="AP312" s="449"/>
      <c r="AQ312" s="449"/>
      <c r="AR312" s="449"/>
      <c r="AS312" s="449"/>
      <c r="AT312" s="449"/>
      <c r="AU312" s="449"/>
      <c r="AV312" s="449"/>
      <c r="AW312" s="449"/>
      <c r="AX312" s="449"/>
      <c r="AY312" s="449"/>
      <c r="AZ312" s="449"/>
      <c r="BA312" s="449"/>
      <c r="BB312" s="449"/>
      <c r="BC312" s="449"/>
      <c r="BD312" s="449"/>
      <c r="BE312" s="449"/>
      <c r="BF312" s="449"/>
      <c r="BG312" s="449"/>
      <c r="BH312" s="449"/>
      <c r="BI312" s="449"/>
      <c r="BJ312" s="449"/>
      <c r="BK312" s="449"/>
      <c r="BL312" s="449"/>
      <c r="BM312" s="449"/>
      <c r="BN312" s="449"/>
      <c r="BO312" s="449"/>
      <c r="BP312" s="449"/>
      <c r="BQ312" s="449"/>
      <c r="BR312" s="449"/>
      <c r="BS312" s="449"/>
      <c r="BT312" s="449"/>
      <c r="BU312" s="449"/>
      <c r="BV312" s="449"/>
      <c r="BW312" s="449"/>
      <c r="BX312" s="449"/>
      <c r="BY312" s="449"/>
      <c r="BZ312" s="449"/>
      <c r="CA312" s="449"/>
      <c r="CB312" s="449"/>
      <c r="CC312" s="449"/>
      <c r="CD312" s="449"/>
      <c r="CE312" s="449"/>
      <c r="CF312" s="449"/>
      <c r="CG312" s="449"/>
      <c r="CH312" s="449"/>
      <c r="CI312" s="449"/>
      <c r="CJ312" s="449"/>
      <c r="CK312" s="449"/>
      <c r="CL312" s="449"/>
      <c r="CM312" s="449"/>
      <c r="CN312" s="449"/>
      <c r="CO312" s="449"/>
      <c r="CP312" s="449"/>
      <c r="CQ312" s="449"/>
      <c r="CR312" s="449"/>
      <c r="CS312" s="449"/>
      <c r="CT312" s="449"/>
      <c r="CU312" s="449"/>
      <c r="CV312" s="449"/>
    </row>
    <row r="313" spans="1:100" s="448" customFormat="1" ht="11.25" customHeight="1">
      <c r="A313" s="432"/>
      <c r="B313" s="517"/>
      <c r="C313" s="45"/>
      <c r="D313" s="45">
        <v>18</v>
      </c>
      <c r="E313" s="599" t="s">
        <v>154</v>
      </c>
      <c r="F313" s="600"/>
      <c r="G313" s="599" t="s">
        <v>154</v>
      </c>
      <c r="H313" s="600"/>
      <c r="I313" s="600"/>
      <c r="J313" s="601" t="s">
        <v>154</v>
      </c>
      <c r="K313" s="880" t="s">
        <v>154</v>
      </c>
      <c r="L313" s="881">
        <v>0</v>
      </c>
      <c r="M313" s="880" t="s">
        <v>154</v>
      </c>
      <c r="N313" s="881">
        <v>0</v>
      </c>
      <c r="O313" s="880" t="s">
        <v>154</v>
      </c>
      <c r="P313" s="881">
        <v>0</v>
      </c>
      <c r="Q313" s="880" t="s">
        <v>154</v>
      </c>
      <c r="R313" s="881">
        <v>0</v>
      </c>
      <c r="S313" s="880" t="s">
        <v>154</v>
      </c>
      <c r="T313" s="881">
        <v>0</v>
      </c>
      <c r="U313" s="880" t="s">
        <v>154</v>
      </c>
      <c r="V313" s="881">
        <v>0</v>
      </c>
      <c r="W313" s="880" t="s">
        <v>154</v>
      </c>
      <c r="X313" s="881">
        <v>0</v>
      </c>
      <c r="Y313" s="880" t="s">
        <v>154</v>
      </c>
      <c r="Z313" s="881">
        <v>0</v>
      </c>
      <c r="AA313" s="880" t="s">
        <v>154</v>
      </c>
      <c r="AB313" s="881">
        <v>0</v>
      </c>
      <c r="AC313" s="880" t="s">
        <v>154</v>
      </c>
      <c r="AD313" s="881">
        <v>0</v>
      </c>
      <c r="AE313" s="45"/>
      <c r="AF313" s="17"/>
      <c r="AG313" s="518"/>
      <c r="AI313" s="449"/>
      <c r="AJ313" s="449"/>
      <c r="AK313" s="449"/>
      <c r="AL313" s="449"/>
      <c r="AM313" s="449"/>
      <c r="AN313" s="449"/>
      <c r="AO313" s="449"/>
      <c r="AP313" s="449"/>
      <c r="AQ313" s="449"/>
      <c r="AR313" s="449"/>
      <c r="AS313" s="449"/>
      <c r="AT313" s="449"/>
      <c r="AU313" s="449"/>
      <c r="AV313" s="449"/>
      <c r="AW313" s="449"/>
      <c r="AX313" s="449"/>
      <c r="AY313" s="449"/>
      <c r="AZ313" s="449"/>
      <c r="BA313" s="449"/>
      <c r="BB313" s="449"/>
      <c r="BC313" s="449"/>
      <c r="BD313" s="449"/>
      <c r="BE313" s="449"/>
      <c r="BF313" s="449"/>
      <c r="BG313" s="449"/>
      <c r="BH313" s="449"/>
      <c r="BI313" s="449"/>
      <c r="BJ313" s="449"/>
      <c r="BK313" s="449"/>
      <c r="BL313" s="449"/>
      <c r="BM313" s="449"/>
      <c r="BN313" s="449"/>
      <c r="BO313" s="449"/>
      <c r="BP313" s="449"/>
      <c r="BQ313" s="449"/>
      <c r="BR313" s="449"/>
      <c r="BS313" s="449"/>
      <c r="BT313" s="449"/>
      <c r="BU313" s="449"/>
      <c r="BV313" s="449"/>
      <c r="BW313" s="449"/>
      <c r="BX313" s="449"/>
      <c r="BY313" s="449"/>
      <c r="BZ313" s="449"/>
      <c r="CA313" s="449"/>
      <c r="CB313" s="449"/>
      <c r="CC313" s="449"/>
      <c r="CD313" s="449"/>
      <c r="CE313" s="449"/>
      <c r="CF313" s="449"/>
      <c r="CG313" s="449"/>
      <c r="CH313" s="449"/>
      <c r="CI313" s="449"/>
      <c r="CJ313" s="449"/>
      <c r="CK313" s="449"/>
      <c r="CL313" s="449"/>
      <c r="CM313" s="449"/>
      <c r="CN313" s="449"/>
      <c r="CO313" s="449"/>
      <c r="CP313" s="449"/>
      <c r="CQ313" s="449"/>
      <c r="CR313" s="449"/>
      <c r="CS313" s="449"/>
      <c r="CT313" s="449"/>
      <c r="CU313" s="449"/>
      <c r="CV313" s="449"/>
    </row>
    <row r="314" spans="1:100" s="448" customFormat="1" ht="11.25" customHeight="1">
      <c r="A314" s="432"/>
      <c r="B314" s="517"/>
      <c r="C314" s="45"/>
      <c r="D314" s="45">
        <v>19</v>
      </c>
      <c r="E314" s="599" t="s">
        <v>154</v>
      </c>
      <c r="F314" s="600"/>
      <c r="G314" s="599" t="s">
        <v>154</v>
      </c>
      <c r="H314" s="600"/>
      <c r="I314" s="600"/>
      <c r="J314" s="601" t="s">
        <v>154</v>
      </c>
      <c r="K314" s="880" t="s">
        <v>154</v>
      </c>
      <c r="L314" s="881">
        <v>0</v>
      </c>
      <c r="M314" s="880" t="s">
        <v>154</v>
      </c>
      <c r="N314" s="881">
        <v>0</v>
      </c>
      <c r="O314" s="880" t="s">
        <v>154</v>
      </c>
      <c r="P314" s="881">
        <v>0</v>
      </c>
      <c r="Q314" s="880" t="s">
        <v>154</v>
      </c>
      <c r="R314" s="881">
        <v>0</v>
      </c>
      <c r="S314" s="880" t="s">
        <v>154</v>
      </c>
      <c r="T314" s="881">
        <v>0</v>
      </c>
      <c r="U314" s="880" t="s">
        <v>154</v>
      </c>
      <c r="V314" s="881">
        <v>0</v>
      </c>
      <c r="W314" s="880" t="s">
        <v>154</v>
      </c>
      <c r="X314" s="881">
        <v>0</v>
      </c>
      <c r="Y314" s="880" t="s">
        <v>154</v>
      </c>
      <c r="Z314" s="881">
        <v>0</v>
      </c>
      <c r="AA314" s="880" t="s">
        <v>154</v>
      </c>
      <c r="AB314" s="881">
        <v>0</v>
      </c>
      <c r="AC314" s="880" t="s">
        <v>154</v>
      </c>
      <c r="AD314" s="881">
        <v>0</v>
      </c>
      <c r="AE314" s="45"/>
      <c r="AF314" s="17"/>
      <c r="AG314" s="518"/>
      <c r="AI314" s="449"/>
      <c r="AJ314" s="449"/>
      <c r="AK314" s="449"/>
      <c r="AL314" s="449"/>
      <c r="AM314" s="449"/>
      <c r="AN314" s="449"/>
      <c r="AO314" s="449"/>
      <c r="AP314" s="449"/>
      <c r="AQ314" s="449"/>
      <c r="AR314" s="449"/>
      <c r="AS314" s="449"/>
      <c r="AT314" s="449"/>
      <c r="AU314" s="449"/>
      <c r="AV314" s="449"/>
      <c r="AW314" s="449"/>
      <c r="AX314" s="449"/>
      <c r="AY314" s="449"/>
      <c r="AZ314" s="449"/>
      <c r="BA314" s="449"/>
      <c r="BB314" s="449"/>
      <c r="BC314" s="449"/>
      <c r="BD314" s="449"/>
      <c r="BE314" s="449"/>
      <c r="BF314" s="449"/>
      <c r="BG314" s="449"/>
      <c r="BH314" s="449"/>
      <c r="BI314" s="449"/>
      <c r="BJ314" s="449"/>
      <c r="BK314" s="449"/>
      <c r="BL314" s="449"/>
      <c r="BM314" s="449"/>
      <c r="BN314" s="449"/>
      <c r="BO314" s="449"/>
      <c r="BP314" s="449"/>
      <c r="BQ314" s="449"/>
      <c r="BR314" s="449"/>
      <c r="BS314" s="449"/>
      <c r="BT314" s="449"/>
      <c r="BU314" s="449"/>
      <c r="BV314" s="449"/>
      <c r="BW314" s="449"/>
      <c r="BX314" s="449"/>
      <c r="BY314" s="449"/>
      <c r="BZ314" s="449"/>
      <c r="CA314" s="449"/>
      <c r="CB314" s="449"/>
      <c r="CC314" s="449"/>
      <c r="CD314" s="449"/>
      <c r="CE314" s="449"/>
      <c r="CF314" s="449"/>
      <c r="CG314" s="449"/>
      <c r="CH314" s="449"/>
      <c r="CI314" s="449"/>
      <c r="CJ314" s="449"/>
      <c r="CK314" s="449"/>
      <c r="CL314" s="449"/>
      <c r="CM314" s="449"/>
      <c r="CN314" s="449"/>
      <c r="CO314" s="449"/>
      <c r="CP314" s="449"/>
      <c r="CQ314" s="449"/>
      <c r="CR314" s="449"/>
      <c r="CS314" s="449"/>
      <c r="CT314" s="449"/>
      <c r="CU314" s="449"/>
      <c r="CV314" s="449"/>
    </row>
    <row r="315" spans="1:100" s="448" customFormat="1" ht="11.25" customHeight="1">
      <c r="A315" s="432"/>
      <c r="B315" s="517"/>
      <c r="C315" s="45"/>
      <c r="D315" s="45">
        <v>20</v>
      </c>
      <c r="E315" s="494" t="s">
        <v>154</v>
      </c>
      <c r="F315" s="495"/>
      <c r="G315" s="494" t="s">
        <v>154</v>
      </c>
      <c r="H315" s="495"/>
      <c r="I315" s="495"/>
      <c r="J315" s="496" t="s">
        <v>154</v>
      </c>
      <c r="K315" s="796" t="s">
        <v>154</v>
      </c>
      <c r="L315" s="797">
        <v>0</v>
      </c>
      <c r="M315" s="796" t="s">
        <v>154</v>
      </c>
      <c r="N315" s="797">
        <v>0</v>
      </c>
      <c r="O315" s="796" t="s">
        <v>154</v>
      </c>
      <c r="P315" s="797">
        <v>0</v>
      </c>
      <c r="Q315" s="796" t="s">
        <v>154</v>
      </c>
      <c r="R315" s="797">
        <v>0</v>
      </c>
      <c r="S315" s="796" t="s">
        <v>154</v>
      </c>
      <c r="T315" s="797">
        <v>0</v>
      </c>
      <c r="U315" s="796" t="s">
        <v>154</v>
      </c>
      <c r="V315" s="797">
        <v>0</v>
      </c>
      <c r="W315" s="796" t="s">
        <v>154</v>
      </c>
      <c r="X315" s="797">
        <v>0</v>
      </c>
      <c r="Y315" s="796" t="s">
        <v>154</v>
      </c>
      <c r="Z315" s="797">
        <v>0</v>
      </c>
      <c r="AA315" s="796" t="s">
        <v>154</v>
      </c>
      <c r="AB315" s="797">
        <v>0</v>
      </c>
      <c r="AC315" s="796" t="s">
        <v>154</v>
      </c>
      <c r="AD315" s="797">
        <v>0</v>
      </c>
      <c r="AE315" s="45"/>
      <c r="AF315" s="17"/>
      <c r="AG315" s="518"/>
      <c r="AI315" s="449"/>
      <c r="AJ315" s="449"/>
      <c r="AK315" s="449"/>
      <c r="AL315" s="449"/>
      <c r="AM315" s="449"/>
      <c r="AN315" s="449"/>
      <c r="AO315" s="449"/>
      <c r="AP315" s="449"/>
      <c r="AQ315" s="449"/>
      <c r="AR315" s="449"/>
      <c r="AS315" s="449"/>
      <c r="AT315" s="449"/>
      <c r="AU315" s="449"/>
      <c r="AV315" s="449"/>
      <c r="AW315" s="449"/>
      <c r="AX315" s="449"/>
      <c r="AY315" s="449"/>
      <c r="AZ315" s="449"/>
      <c r="BA315" s="449"/>
      <c r="BB315" s="449"/>
      <c r="BC315" s="449"/>
      <c r="BD315" s="449"/>
      <c r="BE315" s="449"/>
      <c r="BF315" s="449"/>
      <c r="BG315" s="449"/>
      <c r="BH315" s="449"/>
      <c r="BI315" s="449"/>
      <c r="BJ315" s="449"/>
      <c r="BK315" s="449"/>
      <c r="BL315" s="449"/>
      <c r="BM315" s="449"/>
      <c r="BN315" s="449"/>
      <c r="BO315" s="449"/>
      <c r="BP315" s="449"/>
      <c r="BQ315" s="449"/>
      <c r="BR315" s="449"/>
      <c r="BS315" s="449"/>
      <c r="BT315" s="449"/>
      <c r="BU315" s="449"/>
      <c r="BV315" s="449"/>
      <c r="BW315" s="449"/>
      <c r="BX315" s="449"/>
      <c r="BY315" s="449"/>
      <c r="BZ315" s="449"/>
      <c r="CA315" s="449"/>
      <c r="CB315" s="449"/>
      <c r="CC315" s="449"/>
      <c r="CD315" s="449"/>
      <c r="CE315" s="449"/>
      <c r="CF315" s="449"/>
      <c r="CG315" s="449"/>
      <c r="CH315" s="449"/>
      <c r="CI315" s="449"/>
      <c r="CJ315" s="449"/>
      <c r="CK315" s="449"/>
      <c r="CL315" s="449"/>
      <c r="CM315" s="449"/>
      <c r="CN315" s="449"/>
      <c r="CO315" s="449"/>
      <c r="CP315" s="449"/>
      <c r="CQ315" s="449"/>
      <c r="CR315" s="449"/>
      <c r="CS315" s="449"/>
      <c r="CT315" s="449"/>
      <c r="CU315" s="449"/>
      <c r="CV315" s="449"/>
    </row>
    <row r="316" spans="1:100" s="448" customFormat="1" ht="11.25" customHeight="1">
      <c r="A316" s="432"/>
      <c r="B316" s="517"/>
      <c r="C316" s="45"/>
      <c r="D316" s="479"/>
      <c r="E316" s="497" t="s">
        <v>192</v>
      </c>
      <c r="F316" s="497"/>
      <c r="G316" s="497"/>
      <c r="H316" s="497"/>
      <c r="I316" s="497"/>
      <c r="J316" s="497"/>
      <c r="K316" s="798">
        <v>0.99999999999999989</v>
      </c>
      <c r="L316" s="799">
        <v>0</v>
      </c>
      <c r="M316" s="798">
        <v>1</v>
      </c>
      <c r="N316" s="799">
        <v>0</v>
      </c>
      <c r="O316" s="798">
        <v>0.99999999999999989</v>
      </c>
      <c r="P316" s="799">
        <v>0</v>
      </c>
      <c r="Q316" s="798">
        <v>1</v>
      </c>
      <c r="R316" s="799">
        <v>0</v>
      </c>
      <c r="S316" s="798">
        <v>1</v>
      </c>
      <c r="T316" s="799">
        <v>0</v>
      </c>
      <c r="U316" s="798">
        <v>1</v>
      </c>
      <c r="V316" s="799">
        <v>0</v>
      </c>
      <c r="W316" s="798" t="s">
        <v>154</v>
      </c>
      <c r="X316" s="799">
        <v>0</v>
      </c>
      <c r="Y316" s="798" t="s">
        <v>154</v>
      </c>
      <c r="Z316" s="799">
        <v>0</v>
      </c>
      <c r="AA316" s="798" t="s">
        <v>154</v>
      </c>
      <c r="AB316" s="799">
        <v>0</v>
      </c>
      <c r="AC316" s="798" t="s">
        <v>154</v>
      </c>
      <c r="AD316" s="799">
        <v>0</v>
      </c>
      <c r="AE316" s="45"/>
      <c r="AF316" s="17"/>
      <c r="AG316" s="518"/>
      <c r="AI316" s="449"/>
      <c r="AJ316" s="449"/>
      <c r="AK316" s="449"/>
      <c r="AL316" s="449"/>
      <c r="AM316" s="449"/>
      <c r="AN316" s="449"/>
      <c r="AO316" s="449"/>
      <c r="AP316" s="449"/>
      <c r="AQ316" s="449"/>
      <c r="AR316" s="449"/>
      <c r="AS316" s="449"/>
      <c r="AT316" s="449"/>
      <c r="AU316" s="449"/>
      <c r="AV316" s="449"/>
      <c r="AW316" s="449"/>
      <c r="AX316" s="449"/>
      <c r="AY316" s="449"/>
      <c r="AZ316" s="449"/>
      <c r="BA316" s="449"/>
      <c r="BB316" s="449"/>
      <c r="BC316" s="449"/>
      <c r="BD316" s="449"/>
      <c r="BE316" s="449"/>
      <c r="BF316" s="449"/>
      <c r="BG316" s="449"/>
      <c r="BH316" s="449"/>
      <c r="BI316" s="449"/>
      <c r="BJ316" s="449"/>
      <c r="BK316" s="449"/>
      <c r="BL316" s="449"/>
      <c r="BM316" s="449"/>
      <c r="BN316" s="449"/>
      <c r="BO316" s="449"/>
      <c r="BP316" s="449"/>
      <c r="BQ316" s="449"/>
      <c r="BR316" s="449"/>
      <c r="BS316" s="449"/>
      <c r="BT316" s="449"/>
      <c r="BU316" s="449"/>
      <c r="BV316" s="449"/>
      <c r="BW316" s="449"/>
      <c r="BX316" s="449"/>
      <c r="BY316" s="449"/>
      <c r="BZ316" s="449"/>
      <c r="CA316" s="449"/>
      <c r="CB316" s="449"/>
      <c r="CC316" s="449"/>
      <c r="CD316" s="449"/>
      <c r="CE316" s="449"/>
      <c r="CF316" s="449"/>
      <c r="CG316" s="449"/>
      <c r="CH316" s="449"/>
      <c r="CI316" s="449"/>
      <c r="CJ316" s="449"/>
      <c r="CK316" s="449"/>
      <c r="CL316" s="449"/>
      <c r="CM316" s="449"/>
      <c r="CN316" s="449"/>
      <c r="CO316" s="449"/>
      <c r="CP316" s="449"/>
      <c r="CQ316" s="449"/>
      <c r="CR316" s="449"/>
      <c r="CS316" s="449"/>
      <c r="CT316" s="449"/>
      <c r="CU316" s="449"/>
      <c r="CV316" s="449"/>
    </row>
    <row r="317" spans="1:100" s="448" customFormat="1" ht="11.25" customHeight="1">
      <c r="A317" s="432"/>
      <c r="B317" s="517"/>
      <c r="C317" s="45"/>
      <c r="D317" s="479"/>
      <c r="E317" s="483"/>
      <c r="F317" s="483" t="s">
        <v>193</v>
      </c>
      <c r="G317" s="483"/>
      <c r="H317" s="483" t="s">
        <v>194</v>
      </c>
      <c r="I317" s="479"/>
      <c r="J317" s="479"/>
      <c r="K317" s="880">
        <v>0.14540509866395812</v>
      </c>
      <c r="L317" s="881">
        <v>0</v>
      </c>
      <c r="M317" s="880">
        <v>4.5734964600673444E-2</v>
      </c>
      <c r="N317" s="881">
        <v>0</v>
      </c>
      <c r="O317" s="880">
        <v>0.14540436481448268</v>
      </c>
      <c r="P317" s="881">
        <v>0</v>
      </c>
      <c r="Q317" s="880">
        <v>4.5740368844819995E-2</v>
      </c>
      <c r="R317" s="881">
        <v>0</v>
      </c>
      <c r="S317" s="880">
        <v>0.33172789545319592</v>
      </c>
      <c r="T317" s="881">
        <v>0</v>
      </c>
      <c r="U317" s="880">
        <v>0</v>
      </c>
      <c r="V317" s="881">
        <v>0</v>
      </c>
      <c r="W317" s="880">
        <v>0</v>
      </c>
      <c r="X317" s="881">
        <v>0</v>
      </c>
      <c r="Y317" s="880">
        <v>0</v>
      </c>
      <c r="Z317" s="881">
        <v>0</v>
      </c>
      <c r="AA317" s="880">
        <v>0</v>
      </c>
      <c r="AB317" s="881">
        <v>0</v>
      </c>
      <c r="AC317" s="880">
        <v>0</v>
      </c>
      <c r="AD317" s="881">
        <v>0</v>
      </c>
      <c r="AE317" s="45"/>
      <c r="AF317" s="17"/>
      <c r="AG317" s="518"/>
      <c r="AI317" s="449"/>
      <c r="AJ317" s="449"/>
      <c r="AK317" s="449"/>
      <c r="AL317" s="449"/>
      <c r="AM317" s="449"/>
      <c r="AN317" s="449"/>
      <c r="AO317" s="449"/>
      <c r="AP317" s="449"/>
      <c r="AQ317" s="449"/>
      <c r="AR317" s="449"/>
      <c r="AS317" s="449"/>
      <c r="AT317" s="449"/>
      <c r="AU317" s="449"/>
      <c r="AV317" s="449"/>
      <c r="AW317" s="449"/>
      <c r="AX317" s="449"/>
      <c r="AY317" s="449"/>
      <c r="AZ317" s="449"/>
      <c r="BA317" s="449"/>
      <c r="BB317" s="449"/>
      <c r="BC317" s="449"/>
      <c r="BD317" s="449"/>
      <c r="BE317" s="449"/>
      <c r="BF317" s="449"/>
      <c r="BG317" s="449"/>
      <c r="BH317" s="449"/>
      <c r="BI317" s="449"/>
      <c r="BJ317" s="449"/>
      <c r="BK317" s="449"/>
      <c r="BL317" s="449"/>
      <c r="BM317" s="449"/>
      <c r="BN317" s="449"/>
      <c r="BO317" s="449"/>
      <c r="BP317" s="449"/>
      <c r="BQ317" s="449"/>
      <c r="BR317" s="449"/>
      <c r="BS317" s="449"/>
      <c r="BT317" s="449"/>
      <c r="BU317" s="449"/>
      <c r="BV317" s="449"/>
      <c r="BW317" s="449"/>
      <c r="BX317" s="449"/>
      <c r="BY317" s="449"/>
      <c r="BZ317" s="449"/>
      <c r="CA317" s="449"/>
      <c r="CB317" s="449"/>
      <c r="CC317" s="449"/>
      <c r="CD317" s="449"/>
      <c r="CE317" s="449"/>
      <c r="CF317" s="449"/>
      <c r="CG317" s="449"/>
      <c r="CH317" s="449"/>
      <c r="CI317" s="449"/>
      <c r="CJ317" s="449"/>
      <c r="CK317" s="449"/>
      <c r="CL317" s="449"/>
      <c r="CM317" s="449"/>
      <c r="CN317" s="449"/>
      <c r="CO317" s="449"/>
      <c r="CP317" s="449"/>
      <c r="CQ317" s="449"/>
      <c r="CR317" s="449"/>
      <c r="CS317" s="449"/>
      <c r="CT317" s="449"/>
      <c r="CU317" s="449"/>
      <c r="CV317" s="449"/>
    </row>
    <row r="318" spans="1:100" s="448" customFormat="1" ht="11.25" customHeight="1">
      <c r="A318" s="432"/>
      <c r="B318" s="517"/>
      <c r="C318" s="45"/>
      <c r="D318" s="479"/>
      <c r="E318" s="498"/>
      <c r="F318" s="498"/>
      <c r="G318" s="498"/>
      <c r="H318" s="498" t="s">
        <v>195</v>
      </c>
      <c r="I318" s="499"/>
      <c r="J318" s="499"/>
      <c r="K318" s="882">
        <v>0.85459490133604188</v>
      </c>
      <c r="L318" s="795">
        <v>0</v>
      </c>
      <c r="M318" s="882">
        <v>0.9542650353993265</v>
      </c>
      <c r="N318" s="795">
        <v>0</v>
      </c>
      <c r="O318" s="882">
        <v>0.85459563518551718</v>
      </c>
      <c r="P318" s="795">
        <v>0</v>
      </c>
      <c r="Q318" s="882">
        <v>0.95425963115518009</v>
      </c>
      <c r="R318" s="795">
        <v>0</v>
      </c>
      <c r="S318" s="882">
        <v>0.66827210454680408</v>
      </c>
      <c r="T318" s="795">
        <v>0</v>
      </c>
      <c r="U318" s="882">
        <v>1</v>
      </c>
      <c r="V318" s="795">
        <v>0</v>
      </c>
      <c r="W318" s="882">
        <v>0</v>
      </c>
      <c r="X318" s="795">
        <v>0</v>
      </c>
      <c r="Y318" s="882">
        <v>0</v>
      </c>
      <c r="Z318" s="795">
        <v>0</v>
      </c>
      <c r="AA318" s="882">
        <v>0</v>
      </c>
      <c r="AB318" s="795">
        <v>0</v>
      </c>
      <c r="AC318" s="882">
        <v>0</v>
      </c>
      <c r="AD318" s="795">
        <v>0</v>
      </c>
      <c r="AE318" s="45"/>
      <c r="AF318" s="17"/>
      <c r="AG318" s="518"/>
      <c r="AI318" s="449"/>
      <c r="AJ318" s="449"/>
      <c r="AK318" s="449"/>
      <c r="AL318" s="449"/>
      <c r="AM318" s="449"/>
      <c r="AN318" s="449"/>
      <c r="AO318" s="449"/>
      <c r="AP318" s="449"/>
      <c r="AQ318" s="449"/>
      <c r="AR318" s="449"/>
      <c r="AS318" s="449"/>
      <c r="AT318" s="449"/>
      <c r="AU318" s="449"/>
      <c r="AV318" s="449"/>
      <c r="AW318" s="449"/>
      <c r="AX318" s="449"/>
      <c r="AY318" s="449"/>
      <c r="AZ318" s="449"/>
      <c r="BA318" s="449"/>
      <c r="BB318" s="449"/>
      <c r="BC318" s="449"/>
      <c r="BD318" s="449"/>
      <c r="BE318" s="449"/>
      <c r="BF318" s="449"/>
      <c r="BG318" s="449"/>
      <c r="BH318" s="449"/>
      <c r="BI318" s="449"/>
      <c r="BJ318" s="449"/>
      <c r="BK318" s="449"/>
      <c r="BL318" s="449"/>
      <c r="BM318" s="449"/>
      <c r="BN318" s="449"/>
      <c r="BO318" s="449"/>
      <c r="BP318" s="449"/>
      <c r="BQ318" s="449"/>
      <c r="BR318" s="449"/>
      <c r="BS318" s="449"/>
      <c r="BT318" s="449"/>
      <c r="BU318" s="449"/>
      <c r="BV318" s="449"/>
      <c r="BW318" s="449"/>
      <c r="BX318" s="449"/>
      <c r="BY318" s="449"/>
      <c r="BZ318" s="449"/>
      <c r="CA318" s="449"/>
      <c r="CB318" s="449"/>
      <c r="CC318" s="449"/>
      <c r="CD318" s="449"/>
      <c r="CE318" s="449"/>
      <c r="CF318" s="449"/>
      <c r="CG318" s="449"/>
      <c r="CH318" s="449"/>
      <c r="CI318" s="449"/>
      <c r="CJ318" s="449"/>
      <c r="CK318" s="449"/>
      <c r="CL318" s="449"/>
      <c r="CM318" s="449"/>
      <c r="CN318" s="449"/>
      <c r="CO318" s="449"/>
      <c r="CP318" s="449"/>
      <c r="CQ318" s="449"/>
      <c r="CR318" s="449"/>
      <c r="CS318" s="449"/>
      <c r="CT318" s="449"/>
      <c r="CU318" s="449"/>
      <c r="CV318" s="449"/>
    </row>
    <row r="319" spans="1:100" s="448" customFormat="1" ht="11.25" customHeight="1">
      <c r="A319" s="432"/>
      <c r="B319" s="517"/>
      <c r="C319" s="45"/>
      <c r="D319" s="479"/>
      <c r="E319" s="500" t="s">
        <v>196</v>
      </c>
      <c r="F319" s="501"/>
      <c r="G319" s="501"/>
      <c r="H319" s="501"/>
      <c r="I319" s="501"/>
      <c r="J319" s="502"/>
      <c r="K319" s="801">
        <v>1.1102230246251565E-16</v>
      </c>
      <c r="L319" s="801">
        <v>0</v>
      </c>
      <c r="M319" s="801">
        <v>0</v>
      </c>
      <c r="N319" s="801">
        <v>0</v>
      </c>
      <c r="O319" s="801">
        <v>1.1102230246251565E-16</v>
      </c>
      <c r="P319" s="801">
        <v>0</v>
      </c>
      <c r="Q319" s="801">
        <v>0</v>
      </c>
      <c r="R319" s="801">
        <v>0</v>
      </c>
      <c r="S319" s="801">
        <v>0</v>
      </c>
      <c r="T319" s="801">
        <v>0</v>
      </c>
      <c r="U319" s="801">
        <v>0</v>
      </c>
      <c r="V319" s="801">
        <v>0</v>
      </c>
      <c r="W319" s="801" t="s">
        <v>154</v>
      </c>
      <c r="X319" s="801">
        <v>0</v>
      </c>
      <c r="Y319" s="801" t="s">
        <v>154</v>
      </c>
      <c r="Z319" s="801">
        <v>0</v>
      </c>
      <c r="AA319" s="801" t="s">
        <v>154</v>
      </c>
      <c r="AB319" s="801">
        <v>0</v>
      </c>
      <c r="AC319" s="801" t="s">
        <v>154</v>
      </c>
      <c r="AD319" s="801">
        <v>0</v>
      </c>
      <c r="AE319" s="45"/>
      <c r="AF319" s="17"/>
      <c r="AG319" s="518"/>
      <c r="AI319" s="449"/>
      <c r="AJ319" s="449"/>
      <c r="AK319" s="449"/>
      <c r="AL319" s="449"/>
      <c r="AM319" s="449"/>
      <c r="AN319" s="449"/>
      <c r="AO319" s="449"/>
      <c r="AP319" s="449"/>
      <c r="AQ319" s="449"/>
      <c r="AR319" s="449"/>
      <c r="AS319" s="449"/>
      <c r="AT319" s="449"/>
      <c r="AU319" s="449"/>
      <c r="AV319" s="449"/>
      <c r="AW319" s="449"/>
      <c r="AX319" s="449"/>
      <c r="AY319" s="449"/>
      <c r="AZ319" s="449"/>
      <c r="BA319" s="449"/>
      <c r="BB319" s="449"/>
      <c r="BC319" s="449"/>
      <c r="BD319" s="449"/>
      <c r="BE319" s="449"/>
      <c r="BF319" s="449"/>
      <c r="BG319" s="449"/>
      <c r="BH319" s="449"/>
      <c r="BI319" s="449"/>
      <c r="BJ319" s="449"/>
      <c r="BK319" s="449"/>
      <c r="BL319" s="449"/>
      <c r="BM319" s="449"/>
      <c r="BN319" s="449"/>
      <c r="BO319" s="449"/>
      <c r="BP319" s="449"/>
      <c r="BQ319" s="449"/>
      <c r="BR319" s="449"/>
      <c r="BS319" s="449"/>
      <c r="BT319" s="449"/>
      <c r="BU319" s="449"/>
      <c r="BV319" s="449"/>
      <c r="BW319" s="449"/>
      <c r="BX319" s="449"/>
      <c r="BY319" s="449"/>
      <c r="BZ319" s="449"/>
      <c r="CA319" s="449"/>
      <c r="CB319" s="449"/>
      <c r="CC319" s="449"/>
      <c r="CD319" s="449"/>
      <c r="CE319" s="449"/>
      <c r="CF319" s="449"/>
      <c r="CG319" s="449"/>
      <c r="CH319" s="449"/>
      <c r="CI319" s="449"/>
      <c r="CJ319" s="449"/>
      <c r="CK319" s="449"/>
      <c r="CL319" s="449"/>
      <c r="CM319" s="449"/>
      <c r="CN319" s="449"/>
      <c r="CO319" s="449"/>
      <c r="CP319" s="449"/>
      <c r="CQ319" s="449"/>
      <c r="CR319" s="449"/>
      <c r="CS319" s="449"/>
      <c r="CT319" s="449"/>
      <c r="CU319" s="449"/>
      <c r="CV319" s="449"/>
    </row>
    <row r="320" spans="1:100" s="448" customFormat="1" ht="5.25" customHeight="1">
      <c r="A320" s="432"/>
      <c r="B320" s="517"/>
      <c r="C320" s="45"/>
      <c r="D320" s="479"/>
      <c r="E320" s="45"/>
      <c r="F320" s="45"/>
      <c r="G320" s="45"/>
      <c r="H320" s="45"/>
      <c r="I320" s="45"/>
      <c r="J320" s="45"/>
      <c r="K320" s="17"/>
      <c r="L320" s="17"/>
      <c r="M320" s="17"/>
      <c r="N320" s="17"/>
      <c r="O320" s="17"/>
      <c r="P320" s="17"/>
      <c r="Q320" s="17"/>
      <c r="R320" s="17"/>
      <c r="S320" s="17"/>
      <c r="T320" s="17"/>
      <c r="U320" s="17"/>
      <c r="V320" s="17"/>
      <c r="W320" s="17"/>
      <c r="X320" s="17"/>
      <c r="Y320" s="17"/>
      <c r="Z320" s="17"/>
      <c r="AA320" s="17"/>
      <c r="AB320" s="17"/>
      <c r="AC320" s="17"/>
      <c r="AD320" s="17"/>
      <c r="AE320" s="45"/>
      <c r="AF320" s="17"/>
      <c r="AG320" s="518"/>
      <c r="AI320" s="449"/>
      <c r="AJ320" s="449"/>
      <c r="AK320" s="449"/>
      <c r="AL320" s="449"/>
      <c r="AM320" s="449"/>
      <c r="AN320" s="449"/>
      <c r="AO320" s="449"/>
      <c r="AP320" s="449"/>
      <c r="AQ320" s="449"/>
      <c r="AR320" s="449"/>
      <c r="AS320" s="449"/>
      <c r="AT320" s="449"/>
      <c r="AU320" s="449"/>
      <c r="AV320" s="449"/>
      <c r="AW320" s="449"/>
      <c r="AX320" s="449"/>
      <c r="AY320" s="449"/>
      <c r="AZ320" s="449"/>
      <c r="BA320" s="449"/>
      <c r="BB320" s="449"/>
      <c r="BC320" s="449"/>
      <c r="BD320" s="449"/>
      <c r="BE320" s="449"/>
      <c r="BF320" s="449"/>
      <c r="BG320" s="449"/>
      <c r="BH320" s="449"/>
      <c r="BI320" s="449"/>
      <c r="BJ320" s="449"/>
      <c r="BK320" s="449"/>
      <c r="BL320" s="449"/>
      <c r="BM320" s="449"/>
      <c r="BN320" s="449"/>
      <c r="BO320" s="449"/>
      <c r="BP320" s="449"/>
      <c r="BQ320" s="449"/>
      <c r="BR320" s="449"/>
      <c r="BS320" s="449"/>
      <c r="BT320" s="449"/>
      <c r="BU320" s="449"/>
      <c r="BV320" s="449"/>
      <c r="BW320" s="449"/>
      <c r="BX320" s="449"/>
      <c r="BY320" s="449"/>
      <c r="BZ320" s="449"/>
      <c r="CA320" s="449"/>
      <c r="CB320" s="449"/>
      <c r="CC320" s="449"/>
      <c r="CD320" s="449"/>
      <c r="CE320" s="449"/>
      <c r="CF320" s="449"/>
      <c r="CG320" s="449"/>
      <c r="CH320" s="449"/>
      <c r="CI320" s="449"/>
      <c r="CJ320" s="449"/>
      <c r="CK320" s="449"/>
      <c r="CL320" s="449"/>
      <c r="CM320" s="449"/>
      <c r="CN320" s="449"/>
      <c r="CO320" s="449"/>
      <c r="CP320" s="449"/>
      <c r="CQ320" s="449"/>
      <c r="CR320" s="449"/>
      <c r="CS320" s="449"/>
      <c r="CT320" s="449"/>
      <c r="CU320" s="449"/>
      <c r="CV320" s="449"/>
    </row>
    <row r="321" spans="1:100" s="448" customFormat="1" ht="12.75" customHeight="1">
      <c r="A321" s="432"/>
      <c r="B321" s="517"/>
      <c r="C321" s="45"/>
      <c r="D321" s="482" t="s">
        <v>197</v>
      </c>
      <c r="E321" s="45"/>
      <c r="F321" s="45"/>
      <c r="G321" s="45"/>
      <c r="H321" s="45"/>
      <c r="I321" s="45"/>
      <c r="J321" s="45"/>
      <c r="K321" s="17"/>
      <c r="L321" s="17"/>
      <c r="M321" s="17"/>
      <c r="N321" s="17"/>
      <c r="O321" s="17"/>
      <c r="P321" s="17"/>
      <c r="Q321" s="17"/>
      <c r="R321" s="17"/>
      <c r="S321" s="17"/>
      <c r="T321" s="17"/>
      <c r="U321" s="17"/>
      <c r="V321" s="17"/>
      <c r="W321" s="17"/>
      <c r="X321" s="17"/>
      <c r="Y321" s="17"/>
      <c r="Z321" s="17"/>
      <c r="AA321" s="17"/>
      <c r="AB321" s="17"/>
      <c r="AC321" s="17"/>
      <c r="AD321" s="17"/>
      <c r="AE321" s="45"/>
      <c r="AF321" s="17"/>
      <c r="AG321" s="518"/>
      <c r="AI321" s="449"/>
      <c r="AJ321" s="453"/>
      <c r="AK321" s="453"/>
    </row>
    <row r="322" spans="1:100" s="448" customFormat="1" ht="10.5" customHeight="1">
      <c r="A322" s="432"/>
      <c r="B322" s="517"/>
      <c r="C322" s="476"/>
      <c r="D322" s="17"/>
      <c r="E322" s="483" t="s">
        <v>191</v>
      </c>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477"/>
      <c r="AE322" s="17"/>
      <c r="AF322" s="17"/>
      <c r="AG322" s="518"/>
      <c r="AI322" s="449"/>
      <c r="AJ322" s="449"/>
      <c r="AK322" s="449"/>
      <c r="AL322" s="449"/>
      <c r="AM322" s="449"/>
      <c r="AN322" s="449"/>
      <c r="AO322" s="449"/>
      <c r="AP322" s="449"/>
      <c r="AQ322" s="449"/>
      <c r="AR322" s="449"/>
      <c r="AS322" s="449"/>
      <c r="AT322" s="449"/>
      <c r="AU322" s="449"/>
      <c r="AV322" s="449"/>
      <c r="AW322" s="449"/>
      <c r="AX322" s="449"/>
      <c r="AY322" s="449"/>
      <c r="AZ322" s="449"/>
      <c r="BA322" s="449"/>
      <c r="BB322" s="449"/>
      <c r="BC322" s="449"/>
      <c r="BD322" s="449"/>
      <c r="BE322" s="449"/>
      <c r="BF322" s="449"/>
      <c r="BG322" s="449"/>
      <c r="BH322" s="449"/>
      <c r="BI322" s="449"/>
      <c r="BJ322" s="449"/>
      <c r="BK322" s="449"/>
      <c r="BL322" s="449"/>
      <c r="BM322" s="449"/>
      <c r="BN322" s="449"/>
      <c r="BO322" s="449"/>
      <c r="BP322" s="449"/>
      <c r="BQ322" s="449"/>
      <c r="BR322" s="449"/>
      <c r="BS322" s="449"/>
      <c r="BT322" s="449"/>
      <c r="BU322" s="449"/>
      <c r="BV322" s="449"/>
      <c r="BW322" s="449"/>
      <c r="BX322" s="449"/>
      <c r="BY322" s="449"/>
      <c r="BZ322" s="449"/>
      <c r="CA322" s="449"/>
      <c r="CB322" s="449"/>
      <c r="CC322" s="449"/>
      <c r="CD322" s="449"/>
      <c r="CE322" s="449"/>
      <c r="CF322" s="449"/>
      <c r="CG322" s="449"/>
      <c r="CH322" s="449"/>
      <c r="CI322" s="449"/>
      <c r="CJ322" s="449"/>
      <c r="CK322" s="449"/>
      <c r="CL322" s="449"/>
      <c r="CM322" s="449"/>
      <c r="CN322" s="449"/>
      <c r="CO322" s="449"/>
      <c r="CP322" s="449"/>
      <c r="CQ322" s="449"/>
      <c r="CR322" s="449"/>
      <c r="CS322" s="449"/>
      <c r="CT322" s="449"/>
      <c r="CU322" s="449"/>
      <c r="CV322" s="449"/>
    </row>
    <row r="323" spans="1:100" s="448" customFormat="1" ht="11.25" customHeight="1">
      <c r="A323" s="432"/>
      <c r="B323" s="517"/>
      <c r="C323" s="45"/>
      <c r="D323" s="45">
        <v>1</v>
      </c>
      <c r="E323" s="599" t="s">
        <v>56</v>
      </c>
      <c r="F323" s="600"/>
      <c r="G323" s="599" t="s">
        <v>228</v>
      </c>
      <c r="H323" s="600"/>
      <c r="I323" s="600"/>
      <c r="J323" s="601" t="s">
        <v>218</v>
      </c>
      <c r="K323" s="880">
        <v>0.8</v>
      </c>
      <c r="L323" s="881">
        <v>0</v>
      </c>
      <c r="M323" s="880">
        <v>0.8</v>
      </c>
      <c r="N323" s="881">
        <v>0</v>
      </c>
      <c r="O323" s="880">
        <v>0.8</v>
      </c>
      <c r="P323" s="881">
        <v>0</v>
      </c>
      <c r="Q323" s="880">
        <v>0.8</v>
      </c>
      <c r="R323" s="881">
        <v>0</v>
      </c>
      <c r="S323" s="880">
        <v>0.8</v>
      </c>
      <c r="T323" s="881">
        <v>0</v>
      </c>
      <c r="U323" s="880">
        <v>0.8</v>
      </c>
      <c r="V323" s="881">
        <v>0</v>
      </c>
      <c r="W323" s="880" t="s">
        <v>154</v>
      </c>
      <c r="X323" s="881">
        <v>0</v>
      </c>
      <c r="Y323" s="880" t="s">
        <v>154</v>
      </c>
      <c r="Z323" s="881">
        <v>0</v>
      </c>
      <c r="AA323" s="880" t="s">
        <v>154</v>
      </c>
      <c r="AB323" s="881">
        <v>0</v>
      </c>
      <c r="AC323" s="880" t="s">
        <v>154</v>
      </c>
      <c r="AD323" s="881">
        <v>0</v>
      </c>
      <c r="AE323" s="45"/>
      <c r="AF323" s="17"/>
      <c r="AG323" s="518"/>
      <c r="AI323" s="449"/>
      <c r="AJ323" s="449"/>
      <c r="AK323" s="449"/>
      <c r="AL323" s="449"/>
      <c r="AM323" s="449"/>
      <c r="AN323" s="449"/>
      <c r="AO323" s="449"/>
      <c r="AP323" s="449"/>
      <c r="AQ323" s="449"/>
      <c r="AR323" s="449"/>
      <c r="AS323" s="449"/>
      <c r="AT323" s="449"/>
      <c r="AU323" s="449"/>
      <c r="AV323" s="449"/>
      <c r="AW323" s="449"/>
      <c r="AX323" s="449"/>
      <c r="AY323" s="449"/>
      <c r="AZ323" s="449"/>
      <c r="BA323" s="449"/>
      <c r="BB323" s="449"/>
      <c r="BC323" s="449"/>
      <c r="BD323" s="449"/>
      <c r="BE323" s="449"/>
      <c r="BF323" s="449"/>
      <c r="BG323" s="449"/>
      <c r="BH323" s="449"/>
      <c r="BI323" s="449"/>
      <c r="BJ323" s="449"/>
      <c r="BK323" s="449"/>
      <c r="BL323" s="449"/>
      <c r="BM323" s="449"/>
      <c r="BN323" s="449"/>
      <c r="BO323" s="449"/>
      <c r="BP323" s="449"/>
      <c r="BQ323" s="449"/>
      <c r="BR323" s="449"/>
      <c r="BS323" s="449"/>
      <c r="BT323" s="449"/>
      <c r="BU323" s="449"/>
      <c r="BV323" s="449"/>
      <c r="BW323" s="449"/>
      <c r="BX323" s="449"/>
      <c r="BY323" s="449"/>
      <c r="BZ323" s="449"/>
      <c r="CA323" s="449"/>
      <c r="CB323" s="449"/>
      <c r="CC323" s="449"/>
      <c r="CD323" s="449"/>
      <c r="CE323" s="449"/>
      <c r="CF323" s="449"/>
      <c r="CG323" s="449"/>
      <c r="CH323" s="449"/>
      <c r="CI323" s="449"/>
      <c r="CJ323" s="449"/>
      <c r="CK323" s="449"/>
      <c r="CL323" s="449"/>
      <c r="CM323" s="449"/>
      <c r="CN323" s="449"/>
      <c r="CO323" s="449"/>
      <c r="CP323" s="449"/>
      <c r="CQ323" s="449"/>
      <c r="CR323" s="449"/>
      <c r="CS323" s="449"/>
      <c r="CT323" s="449"/>
      <c r="CU323" s="449"/>
      <c r="CV323" s="449"/>
    </row>
    <row r="324" spans="1:100" s="448" customFormat="1" ht="11.25" customHeight="1">
      <c r="A324" s="432"/>
      <c r="B324" s="517"/>
      <c r="C324" s="45"/>
      <c r="D324" s="45">
        <v>2</v>
      </c>
      <c r="E324" s="599" t="s">
        <v>162</v>
      </c>
      <c r="F324" s="600"/>
      <c r="G324" s="599" t="s">
        <v>334</v>
      </c>
      <c r="H324" s="600"/>
      <c r="I324" s="600"/>
      <c r="J324" s="601" t="s">
        <v>218</v>
      </c>
      <c r="K324" s="880">
        <v>0.19999999999999998</v>
      </c>
      <c r="L324" s="881">
        <v>0</v>
      </c>
      <c r="M324" s="880">
        <v>0.2</v>
      </c>
      <c r="N324" s="881">
        <v>0</v>
      </c>
      <c r="O324" s="880">
        <v>0.2</v>
      </c>
      <c r="P324" s="881">
        <v>0</v>
      </c>
      <c r="Q324" s="880">
        <v>0.2</v>
      </c>
      <c r="R324" s="881">
        <v>0</v>
      </c>
      <c r="S324" s="880">
        <v>0.2</v>
      </c>
      <c r="T324" s="881">
        <v>0</v>
      </c>
      <c r="U324" s="880">
        <v>0.2</v>
      </c>
      <c r="V324" s="881">
        <v>0</v>
      </c>
      <c r="W324" s="880" t="s">
        <v>154</v>
      </c>
      <c r="X324" s="881">
        <v>0</v>
      </c>
      <c r="Y324" s="880" t="s">
        <v>154</v>
      </c>
      <c r="Z324" s="881">
        <v>0</v>
      </c>
      <c r="AA324" s="880" t="s">
        <v>154</v>
      </c>
      <c r="AB324" s="881">
        <v>0</v>
      </c>
      <c r="AC324" s="880" t="s">
        <v>154</v>
      </c>
      <c r="AD324" s="881">
        <v>0</v>
      </c>
      <c r="AE324" s="45"/>
      <c r="AF324" s="17"/>
      <c r="AG324" s="518"/>
      <c r="AI324" s="449"/>
      <c r="AJ324" s="449"/>
      <c r="AK324" s="449"/>
      <c r="AL324" s="449"/>
      <c r="AM324" s="449"/>
      <c r="AN324" s="449"/>
      <c r="AO324" s="449"/>
      <c r="AP324" s="449"/>
      <c r="AQ324" s="449"/>
      <c r="AR324" s="449"/>
      <c r="AS324" s="449"/>
      <c r="AT324" s="449"/>
      <c r="AU324" s="449"/>
      <c r="AV324" s="449"/>
      <c r="AW324" s="449"/>
      <c r="AX324" s="449"/>
      <c r="AY324" s="449"/>
      <c r="AZ324" s="449"/>
      <c r="BA324" s="449"/>
      <c r="BB324" s="449"/>
      <c r="BC324" s="449"/>
      <c r="BD324" s="449"/>
      <c r="BE324" s="449"/>
      <c r="BF324" s="449"/>
      <c r="BG324" s="449"/>
      <c r="BH324" s="449"/>
      <c r="BI324" s="449"/>
      <c r="BJ324" s="449"/>
      <c r="BK324" s="449"/>
      <c r="BL324" s="449"/>
      <c r="BM324" s="449"/>
      <c r="BN324" s="449"/>
      <c r="BO324" s="449"/>
      <c r="BP324" s="449"/>
      <c r="BQ324" s="449"/>
      <c r="BR324" s="449"/>
      <c r="BS324" s="449"/>
      <c r="BT324" s="449"/>
      <c r="BU324" s="449"/>
      <c r="BV324" s="449"/>
      <c r="BW324" s="449"/>
      <c r="BX324" s="449"/>
      <c r="BY324" s="449"/>
      <c r="BZ324" s="449"/>
      <c r="CA324" s="449"/>
      <c r="CB324" s="449"/>
      <c r="CC324" s="449"/>
      <c r="CD324" s="449"/>
      <c r="CE324" s="449"/>
      <c r="CF324" s="449"/>
      <c r="CG324" s="449"/>
      <c r="CH324" s="449"/>
      <c r="CI324" s="449"/>
      <c r="CJ324" s="449"/>
      <c r="CK324" s="449"/>
      <c r="CL324" s="449"/>
      <c r="CM324" s="449"/>
      <c r="CN324" s="449"/>
      <c r="CO324" s="449"/>
      <c r="CP324" s="449"/>
      <c r="CQ324" s="449"/>
      <c r="CR324" s="449"/>
      <c r="CS324" s="449"/>
      <c r="CT324" s="449"/>
      <c r="CU324" s="449"/>
      <c r="CV324" s="449"/>
    </row>
    <row r="325" spans="1:100" s="448" customFormat="1" ht="11.25" customHeight="1">
      <c r="A325" s="432"/>
      <c r="B325" s="517"/>
      <c r="C325" s="45"/>
      <c r="D325" s="45">
        <v>3</v>
      </c>
      <c r="E325" s="599" t="s">
        <v>154</v>
      </c>
      <c r="F325" s="600"/>
      <c r="G325" s="599" t="s">
        <v>154</v>
      </c>
      <c r="H325" s="600"/>
      <c r="I325" s="600"/>
      <c r="J325" s="601" t="s">
        <v>154</v>
      </c>
      <c r="K325" s="880" t="s">
        <v>154</v>
      </c>
      <c r="L325" s="881">
        <v>0</v>
      </c>
      <c r="M325" s="880" t="s">
        <v>154</v>
      </c>
      <c r="N325" s="881">
        <v>0</v>
      </c>
      <c r="O325" s="880" t="s">
        <v>154</v>
      </c>
      <c r="P325" s="881">
        <v>0</v>
      </c>
      <c r="Q325" s="880" t="s">
        <v>154</v>
      </c>
      <c r="R325" s="881">
        <v>0</v>
      </c>
      <c r="S325" s="880" t="s">
        <v>154</v>
      </c>
      <c r="T325" s="881">
        <v>0</v>
      </c>
      <c r="U325" s="880" t="s">
        <v>154</v>
      </c>
      <c r="V325" s="881">
        <v>0</v>
      </c>
      <c r="W325" s="880" t="s">
        <v>154</v>
      </c>
      <c r="X325" s="881">
        <v>0</v>
      </c>
      <c r="Y325" s="880" t="s">
        <v>154</v>
      </c>
      <c r="Z325" s="881">
        <v>0</v>
      </c>
      <c r="AA325" s="880" t="s">
        <v>154</v>
      </c>
      <c r="AB325" s="881">
        <v>0</v>
      </c>
      <c r="AC325" s="880" t="s">
        <v>154</v>
      </c>
      <c r="AD325" s="881">
        <v>0</v>
      </c>
      <c r="AE325" s="45"/>
      <c r="AF325" s="17"/>
      <c r="AG325" s="518"/>
      <c r="AI325" s="449"/>
      <c r="AJ325" s="449"/>
      <c r="AK325" s="449"/>
      <c r="AL325" s="449"/>
      <c r="AM325" s="449"/>
      <c r="AN325" s="449"/>
      <c r="AO325" s="449"/>
      <c r="AP325" s="449"/>
      <c r="AQ325" s="449"/>
      <c r="AR325" s="449"/>
      <c r="AS325" s="449"/>
      <c r="AT325" s="449"/>
      <c r="AU325" s="449"/>
      <c r="AV325" s="449"/>
      <c r="AW325" s="449"/>
      <c r="AX325" s="449"/>
      <c r="AY325" s="449"/>
      <c r="AZ325" s="449"/>
      <c r="BA325" s="449"/>
      <c r="BB325" s="449"/>
      <c r="BC325" s="449"/>
      <c r="BD325" s="449"/>
      <c r="BE325" s="449"/>
      <c r="BF325" s="449"/>
      <c r="BG325" s="449"/>
      <c r="BH325" s="449"/>
      <c r="BI325" s="449"/>
      <c r="BJ325" s="449"/>
      <c r="BK325" s="449"/>
      <c r="BL325" s="449"/>
      <c r="BM325" s="449"/>
      <c r="BN325" s="449"/>
      <c r="BO325" s="449"/>
      <c r="BP325" s="449"/>
      <c r="BQ325" s="449"/>
      <c r="BR325" s="449"/>
      <c r="BS325" s="449"/>
      <c r="BT325" s="449"/>
      <c r="BU325" s="449"/>
      <c r="BV325" s="449"/>
      <c r="BW325" s="449"/>
      <c r="BX325" s="449"/>
      <c r="BY325" s="449"/>
      <c r="BZ325" s="449"/>
      <c r="CA325" s="449"/>
      <c r="CB325" s="449"/>
      <c r="CC325" s="449"/>
      <c r="CD325" s="449"/>
      <c r="CE325" s="449"/>
      <c r="CF325" s="449"/>
      <c r="CG325" s="449"/>
      <c r="CH325" s="449"/>
      <c r="CI325" s="449"/>
      <c r="CJ325" s="449"/>
      <c r="CK325" s="449"/>
      <c r="CL325" s="449"/>
      <c r="CM325" s="449"/>
      <c r="CN325" s="449"/>
      <c r="CO325" s="449"/>
      <c r="CP325" s="449"/>
      <c r="CQ325" s="449"/>
      <c r="CR325" s="449"/>
      <c r="CS325" s="449"/>
      <c r="CT325" s="449"/>
      <c r="CU325" s="449"/>
      <c r="CV325" s="449"/>
    </row>
    <row r="326" spans="1:100" s="448" customFormat="1" ht="11.25" customHeight="1">
      <c r="A326" s="432"/>
      <c r="B326" s="517"/>
      <c r="C326" s="45"/>
      <c r="D326" s="45">
        <v>4</v>
      </c>
      <c r="E326" s="599" t="s">
        <v>154</v>
      </c>
      <c r="F326" s="600"/>
      <c r="G326" s="599" t="s">
        <v>154</v>
      </c>
      <c r="H326" s="600"/>
      <c r="I326" s="600"/>
      <c r="J326" s="601" t="s">
        <v>154</v>
      </c>
      <c r="K326" s="880" t="s">
        <v>154</v>
      </c>
      <c r="L326" s="881">
        <v>0</v>
      </c>
      <c r="M326" s="880" t="s">
        <v>154</v>
      </c>
      <c r="N326" s="881">
        <v>0</v>
      </c>
      <c r="O326" s="880" t="s">
        <v>154</v>
      </c>
      <c r="P326" s="881">
        <v>0</v>
      </c>
      <c r="Q326" s="880" t="s">
        <v>154</v>
      </c>
      <c r="R326" s="881">
        <v>0</v>
      </c>
      <c r="S326" s="880" t="s">
        <v>154</v>
      </c>
      <c r="T326" s="881">
        <v>0</v>
      </c>
      <c r="U326" s="880" t="s">
        <v>154</v>
      </c>
      <c r="V326" s="881">
        <v>0</v>
      </c>
      <c r="W326" s="880" t="s">
        <v>154</v>
      </c>
      <c r="X326" s="881">
        <v>0</v>
      </c>
      <c r="Y326" s="880" t="s">
        <v>154</v>
      </c>
      <c r="Z326" s="881">
        <v>0</v>
      </c>
      <c r="AA326" s="880" t="s">
        <v>154</v>
      </c>
      <c r="AB326" s="881">
        <v>0</v>
      </c>
      <c r="AC326" s="880" t="s">
        <v>154</v>
      </c>
      <c r="AD326" s="881">
        <v>0</v>
      </c>
      <c r="AE326" s="45"/>
      <c r="AF326" s="17"/>
      <c r="AG326" s="518"/>
      <c r="AI326" s="449"/>
      <c r="AJ326" s="449"/>
      <c r="AK326" s="449"/>
      <c r="AL326" s="449"/>
      <c r="AM326" s="449"/>
      <c r="AN326" s="449"/>
      <c r="AO326" s="449"/>
      <c r="AP326" s="449"/>
      <c r="AQ326" s="449"/>
      <c r="AR326" s="449"/>
      <c r="AS326" s="449"/>
      <c r="AT326" s="449"/>
      <c r="AU326" s="449"/>
      <c r="AV326" s="449"/>
      <c r="AW326" s="449"/>
      <c r="AX326" s="449"/>
      <c r="AY326" s="449"/>
      <c r="AZ326" s="449"/>
      <c r="BA326" s="449"/>
      <c r="BB326" s="449"/>
      <c r="BC326" s="449"/>
      <c r="BD326" s="449"/>
      <c r="BE326" s="449"/>
      <c r="BF326" s="449"/>
      <c r="BG326" s="449"/>
      <c r="BH326" s="449"/>
      <c r="BI326" s="449"/>
      <c r="BJ326" s="449"/>
      <c r="BK326" s="449"/>
      <c r="BL326" s="449"/>
      <c r="BM326" s="449"/>
      <c r="BN326" s="449"/>
      <c r="BO326" s="449"/>
      <c r="BP326" s="449"/>
      <c r="BQ326" s="449"/>
      <c r="BR326" s="449"/>
      <c r="BS326" s="449"/>
      <c r="BT326" s="449"/>
      <c r="BU326" s="449"/>
      <c r="BV326" s="449"/>
      <c r="BW326" s="449"/>
      <c r="BX326" s="449"/>
      <c r="BY326" s="449"/>
      <c r="BZ326" s="449"/>
      <c r="CA326" s="449"/>
      <c r="CB326" s="449"/>
      <c r="CC326" s="449"/>
      <c r="CD326" s="449"/>
      <c r="CE326" s="449"/>
      <c r="CF326" s="449"/>
      <c r="CG326" s="449"/>
      <c r="CH326" s="449"/>
      <c r="CI326" s="449"/>
      <c r="CJ326" s="449"/>
      <c r="CK326" s="449"/>
      <c r="CL326" s="449"/>
      <c r="CM326" s="449"/>
      <c r="CN326" s="449"/>
      <c r="CO326" s="449"/>
      <c r="CP326" s="449"/>
      <c r="CQ326" s="449"/>
      <c r="CR326" s="449"/>
      <c r="CS326" s="449"/>
      <c r="CT326" s="449"/>
      <c r="CU326" s="449"/>
      <c r="CV326" s="449"/>
    </row>
    <row r="327" spans="1:100" s="448" customFormat="1" ht="11.25" customHeight="1">
      <c r="A327" s="432"/>
      <c r="B327" s="517"/>
      <c r="C327" s="45"/>
      <c r="D327" s="45">
        <v>5</v>
      </c>
      <c r="E327" s="599" t="s">
        <v>154</v>
      </c>
      <c r="F327" s="600"/>
      <c r="G327" s="599" t="s">
        <v>154</v>
      </c>
      <c r="H327" s="600"/>
      <c r="I327" s="600"/>
      <c r="J327" s="601" t="s">
        <v>154</v>
      </c>
      <c r="K327" s="880" t="s">
        <v>154</v>
      </c>
      <c r="L327" s="881">
        <v>0</v>
      </c>
      <c r="M327" s="880" t="s">
        <v>154</v>
      </c>
      <c r="N327" s="881">
        <v>0</v>
      </c>
      <c r="O327" s="880" t="s">
        <v>154</v>
      </c>
      <c r="P327" s="881">
        <v>0</v>
      </c>
      <c r="Q327" s="880" t="s">
        <v>154</v>
      </c>
      <c r="R327" s="881">
        <v>0</v>
      </c>
      <c r="S327" s="880" t="s">
        <v>154</v>
      </c>
      <c r="T327" s="881">
        <v>0</v>
      </c>
      <c r="U327" s="880" t="s">
        <v>154</v>
      </c>
      <c r="V327" s="881">
        <v>0</v>
      </c>
      <c r="W327" s="880" t="s">
        <v>154</v>
      </c>
      <c r="X327" s="881">
        <v>0</v>
      </c>
      <c r="Y327" s="880" t="s">
        <v>154</v>
      </c>
      <c r="Z327" s="881">
        <v>0</v>
      </c>
      <c r="AA327" s="880" t="s">
        <v>154</v>
      </c>
      <c r="AB327" s="881">
        <v>0</v>
      </c>
      <c r="AC327" s="880" t="s">
        <v>154</v>
      </c>
      <c r="AD327" s="881">
        <v>0</v>
      </c>
      <c r="AE327" s="45"/>
      <c r="AF327" s="17"/>
      <c r="AG327" s="518"/>
      <c r="AI327" s="449"/>
      <c r="AJ327" s="449"/>
      <c r="AK327" s="449"/>
      <c r="AL327" s="449"/>
      <c r="AM327" s="449"/>
      <c r="AN327" s="449"/>
      <c r="AO327" s="449"/>
      <c r="AP327" s="449"/>
      <c r="AQ327" s="449"/>
      <c r="AR327" s="449"/>
      <c r="AS327" s="449"/>
      <c r="AT327" s="449"/>
      <c r="AU327" s="449"/>
      <c r="AV327" s="449"/>
      <c r="AW327" s="449"/>
      <c r="AX327" s="449"/>
      <c r="AY327" s="449"/>
      <c r="AZ327" s="449"/>
      <c r="BA327" s="449"/>
      <c r="BB327" s="449"/>
      <c r="BC327" s="449"/>
      <c r="BD327" s="449"/>
      <c r="BE327" s="449"/>
      <c r="BF327" s="449"/>
      <c r="BG327" s="449"/>
      <c r="BH327" s="449"/>
      <c r="BI327" s="449"/>
      <c r="BJ327" s="449"/>
      <c r="BK327" s="449"/>
      <c r="BL327" s="449"/>
      <c r="BM327" s="449"/>
      <c r="BN327" s="449"/>
      <c r="BO327" s="449"/>
      <c r="BP327" s="449"/>
      <c r="BQ327" s="449"/>
      <c r="BR327" s="449"/>
      <c r="BS327" s="449"/>
      <c r="BT327" s="449"/>
      <c r="BU327" s="449"/>
      <c r="BV327" s="449"/>
      <c r="BW327" s="449"/>
      <c r="BX327" s="449"/>
      <c r="BY327" s="449"/>
      <c r="BZ327" s="449"/>
      <c r="CA327" s="449"/>
      <c r="CB327" s="449"/>
      <c r="CC327" s="449"/>
      <c r="CD327" s="449"/>
      <c r="CE327" s="449"/>
      <c r="CF327" s="449"/>
      <c r="CG327" s="449"/>
      <c r="CH327" s="449"/>
      <c r="CI327" s="449"/>
      <c r="CJ327" s="449"/>
      <c r="CK327" s="449"/>
      <c r="CL327" s="449"/>
      <c r="CM327" s="449"/>
      <c r="CN327" s="449"/>
      <c r="CO327" s="449"/>
      <c r="CP327" s="449"/>
      <c r="CQ327" s="449"/>
      <c r="CR327" s="449"/>
      <c r="CS327" s="449"/>
      <c r="CT327" s="449"/>
      <c r="CU327" s="449"/>
      <c r="CV327" s="449"/>
    </row>
    <row r="328" spans="1:100" s="448" customFormat="1" ht="11.25" customHeight="1">
      <c r="A328" s="432"/>
      <c r="B328" s="517"/>
      <c r="C328" s="45"/>
      <c r="D328" s="45">
        <v>6</v>
      </c>
      <c r="E328" s="599" t="s">
        <v>154</v>
      </c>
      <c r="F328" s="600"/>
      <c r="G328" s="599" t="s">
        <v>154</v>
      </c>
      <c r="H328" s="600"/>
      <c r="I328" s="600"/>
      <c r="J328" s="601" t="s">
        <v>154</v>
      </c>
      <c r="K328" s="880" t="s">
        <v>154</v>
      </c>
      <c r="L328" s="881">
        <v>0</v>
      </c>
      <c r="M328" s="880" t="s">
        <v>154</v>
      </c>
      <c r="N328" s="881">
        <v>0</v>
      </c>
      <c r="O328" s="880" t="s">
        <v>154</v>
      </c>
      <c r="P328" s="881">
        <v>0</v>
      </c>
      <c r="Q328" s="880" t="s">
        <v>154</v>
      </c>
      <c r="R328" s="881">
        <v>0</v>
      </c>
      <c r="S328" s="880" t="s">
        <v>154</v>
      </c>
      <c r="T328" s="881">
        <v>0</v>
      </c>
      <c r="U328" s="880" t="s">
        <v>154</v>
      </c>
      <c r="V328" s="881">
        <v>0</v>
      </c>
      <c r="W328" s="880" t="s">
        <v>154</v>
      </c>
      <c r="X328" s="881">
        <v>0</v>
      </c>
      <c r="Y328" s="880" t="s">
        <v>154</v>
      </c>
      <c r="Z328" s="881">
        <v>0</v>
      </c>
      <c r="AA328" s="880" t="s">
        <v>154</v>
      </c>
      <c r="AB328" s="881">
        <v>0</v>
      </c>
      <c r="AC328" s="880" t="s">
        <v>154</v>
      </c>
      <c r="AD328" s="881">
        <v>0</v>
      </c>
      <c r="AE328" s="45"/>
      <c r="AF328" s="17"/>
      <c r="AG328" s="518"/>
      <c r="AI328" s="449"/>
      <c r="AJ328" s="449"/>
      <c r="AK328" s="449"/>
      <c r="AL328" s="449"/>
      <c r="AM328" s="449"/>
      <c r="AN328" s="449"/>
      <c r="AO328" s="449"/>
      <c r="AP328" s="449"/>
      <c r="AQ328" s="449"/>
      <c r="AR328" s="449"/>
      <c r="AS328" s="449"/>
      <c r="AT328" s="449"/>
      <c r="AU328" s="449"/>
      <c r="AV328" s="449"/>
      <c r="AW328" s="449"/>
      <c r="AX328" s="449"/>
      <c r="AY328" s="449"/>
      <c r="AZ328" s="449"/>
      <c r="BA328" s="449"/>
      <c r="BB328" s="449"/>
      <c r="BC328" s="449"/>
      <c r="BD328" s="449"/>
      <c r="BE328" s="449"/>
      <c r="BF328" s="449"/>
      <c r="BG328" s="449"/>
      <c r="BH328" s="449"/>
      <c r="BI328" s="449"/>
      <c r="BJ328" s="449"/>
      <c r="BK328" s="449"/>
      <c r="BL328" s="449"/>
      <c r="BM328" s="449"/>
      <c r="BN328" s="449"/>
      <c r="BO328" s="449"/>
      <c r="BP328" s="449"/>
      <c r="BQ328" s="449"/>
      <c r="BR328" s="449"/>
      <c r="BS328" s="449"/>
      <c r="BT328" s="449"/>
      <c r="BU328" s="449"/>
      <c r="BV328" s="449"/>
      <c r="BW328" s="449"/>
      <c r="BX328" s="449"/>
      <c r="BY328" s="449"/>
      <c r="BZ328" s="449"/>
      <c r="CA328" s="449"/>
      <c r="CB328" s="449"/>
      <c r="CC328" s="449"/>
      <c r="CD328" s="449"/>
      <c r="CE328" s="449"/>
      <c r="CF328" s="449"/>
      <c r="CG328" s="449"/>
      <c r="CH328" s="449"/>
      <c r="CI328" s="449"/>
      <c r="CJ328" s="449"/>
      <c r="CK328" s="449"/>
      <c r="CL328" s="449"/>
      <c r="CM328" s="449"/>
      <c r="CN328" s="449"/>
      <c r="CO328" s="449"/>
      <c r="CP328" s="449"/>
      <c r="CQ328" s="449"/>
      <c r="CR328" s="449"/>
      <c r="CS328" s="449"/>
      <c r="CT328" s="449"/>
      <c r="CU328" s="449"/>
      <c r="CV328" s="449"/>
    </row>
    <row r="329" spans="1:100" s="448" customFormat="1" ht="11.25" customHeight="1">
      <c r="A329" s="432"/>
      <c r="B329" s="517"/>
      <c r="C329" s="45"/>
      <c r="D329" s="45">
        <v>7</v>
      </c>
      <c r="E329" s="599" t="s">
        <v>154</v>
      </c>
      <c r="F329" s="600"/>
      <c r="G329" s="599" t="s">
        <v>154</v>
      </c>
      <c r="H329" s="600"/>
      <c r="I329" s="600"/>
      <c r="J329" s="601" t="s">
        <v>154</v>
      </c>
      <c r="K329" s="880" t="s">
        <v>154</v>
      </c>
      <c r="L329" s="881">
        <v>0</v>
      </c>
      <c r="M329" s="880" t="s">
        <v>154</v>
      </c>
      <c r="N329" s="881">
        <v>0</v>
      </c>
      <c r="O329" s="880" t="s">
        <v>154</v>
      </c>
      <c r="P329" s="881">
        <v>0</v>
      </c>
      <c r="Q329" s="880" t="s">
        <v>154</v>
      </c>
      <c r="R329" s="881">
        <v>0</v>
      </c>
      <c r="S329" s="880" t="s">
        <v>154</v>
      </c>
      <c r="T329" s="881">
        <v>0</v>
      </c>
      <c r="U329" s="880" t="s">
        <v>154</v>
      </c>
      <c r="V329" s="881">
        <v>0</v>
      </c>
      <c r="W329" s="880" t="s">
        <v>154</v>
      </c>
      <c r="X329" s="881">
        <v>0</v>
      </c>
      <c r="Y329" s="880" t="s">
        <v>154</v>
      </c>
      <c r="Z329" s="881">
        <v>0</v>
      </c>
      <c r="AA329" s="880" t="s">
        <v>154</v>
      </c>
      <c r="AB329" s="881">
        <v>0</v>
      </c>
      <c r="AC329" s="880" t="s">
        <v>154</v>
      </c>
      <c r="AD329" s="881">
        <v>0</v>
      </c>
      <c r="AE329" s="45"/>
      <c r="AF329" s="17"/>
      <c r="AG329" s="518"/>
      <c r="AI329" s="449"/>
      <c r="AJ329" s="449"/>
      <c r="AK329" s="449"/>
      <c r="AL329" s="449"/>
      <c r="AM329" s="449"/>
      <c r="AN329" s="449"/>
      <c r="AO329" s="449"/>
      <c r="AP329" s="449"/>
      <c r="AQ329" s="449"/>
      <c r="AR329" s="449"/>
      <c r="AS329" s="449"/>
      <c r="AT329" s="449"/>
      <c r="AU329" s="449"/>
      <c r="AV329" s="449"/>
      <c r="AW329" s="449"/>
      <c r="AX329" s="449"/>
      <c r="AY329" s="449"/>
      <c r="AZ329" s="449"/>
      <c r="BA329" s="449"/>
      <c r="BB329" s="449"/>
      <c r="BC329" s="449"/>
      <c r="BD329" s="449"/>
      <c r="BE329" s="449"/>
      <c r="BF329" s="449"/>
      <c r="BG329" s="449"/>
      <c r="BH329" s="449"/>
      <c r="BI329" s="449"/>
      <c r="BJ329" s="449"/>
      <c r="BK329" s="449"/>
      <c r="BL329" s="449"/>
      <c r="BM329" s="449"/>
      <c r="BN329" s="449"/>
      <c r="BO329" s="449"/>
      <c r="BP329" s="449"/>
      <c r="BQ329" s="449"/>
      <c r="BR329" s="449"/>
      <c r="BS329" s="449"/>
      <c r="BT329" s="449"/>
      <c r="BU329" s="449"/>
      <c r="BV329" s="449"/>
      <c r="BW329" s="449"/>
      <c r="BX329" s="449"/>
      <c r="BY329" s="449"/>
      <c r="BZ329" s="449"/>
      <c r="CA329" s="449"/>
      <c r="CB329" s="449"/>
      <c r="CC329" s="449"/>
      <c r="CD329" s="449"/>
      <c r="CE329" s="449"/>
      <c r="CF329" s="449"/>
      <c r="CG329" s="449"/>
      <c r="CH329" s="449"/>
      <c r="CI329" s="449"/>
      <c r="CJ329" s="449"/>
      <c r="CK329" s="449"/>
      <c r="CL329" s="449"/>
      <c r="CM329" s="449"/>
      <c r="CN329" s="449"/>
      <c r="CO329" s="449"/>
      <c r="CP329" s="449"/>
      <c r="CQ329" s="449"/>
      <c r="CR329" s="449"/>
      <c r="CS329" s="449"/>
      <c r="CT329" s="449"/>
      <c r="CU329" s="449"/>
      <c r="CV329" s="449"/>
    </row>
    <row r="330" spans="1:100" s="448" customFormat="1" ht="11.25" customHeight="1">
      <c r="A330" s="432"/>
      <c r="B330" s="517"/>
      <c r="C330" s="45"/>
      <c r="D330" s="45">
        <v>8</v>
      </c>
      <c r="E330" s="599" t="s">
        <v>154</v>
      </c>
      <c r="F330" s="600"/>
      <c r="G330" s="599" t="s">
        <v>154</v>
      </c>
      <c r="H330" s="600"/>
      <c r="I330" s="600"/>
      <c r="J330" s="601" t="s">
        <v>154</v>
      </c>
      <c r="K330" s="880" t="s">
        <v>154</v>
      </c>
      <c r="L330" s="881">
        <v>0</v>
      </c>
      <c r="M330" s="880" t="s">
        <v>154</v>
      </c>
      <c r="N330" s="881">
        <v>0</v>
      </c>
      <c r="O330" s="880" t="s">
        <v>154</v>
      </c>
      <c r="P330" s="881">
        <v>0</v>
      </c>
      <c r="Q330" s="880" t="s">
        <v>154</v>
      </c>
      <c r="R330" s="881">
        <v>0</v>
      </c>
      <c r="S330" s="880" t="s">
        <v>154</v>
      </c>
      <c r="T330" s="881">
        <v>0</v>
      </c>
      <c r="U330" s="880" t="s">
        <v>154</v>
      </c>
      <c r="V330" s="881">
        <v>0</v>
      </c>
      <c r="W330" s="880" t="s">
        <v>154</v>
      </c>
      <c r="X330" s="881">
        <v>0</v>
      </c>
      <c r="Y330" s="880" t="s">
        <v>154</v>
      </c>
      <c r="Z330" s="881">
        <v>0</v>
      </c>
      <c r="AA330" s="880" t="s">
        <v>154</v>
      </c>
      <c r="AB330" s="881">
        <v>0</v>
      </c>
      <c r="AC330" s="880" t="s">
        <v>154</v>
      </c>
      <c r="AD330" s="881">
        <v>0</v>
      </c>
      <c r="AE330" s="45"/>
      <c r="AF330" s="17"/>
      <c r="AG330" s="518"/>
      <c r="AI330" s="449"/>
      <c r="AJ330" s="449"/>
      <c r="AK330" s="449"/>
      <c r="AL330" s="449"/>
      <c r="AM330" s="449"/>
      <c r="AN330" s="449"/>
      <c r="AO330" s="449"/>
      <c r="AP330" s="449"/>
      <c r="AQ330" s="449"/>
      <c r="AR330" s="449"/>
      <c r="AS330" s="449"/>
      <c r="AT330" s="449"/>
      <c r="AU330" s="449"/>
      <c r="AV330" s="449"/>
      <c r="AW330" s="449"/>
      <c r="AX330" s="449"/>
      <c r="AY330" s="449"/>
      <c r="AZ330" s="449"/>
      <c r="BA330" s="449"/>
      <c r="BB330" s="449"/>
      <c r="BC330" s="449"/>
      <c r="BD330" s="449"/>
      <c r="BE330" s="449"/>
      <c r="BF330" s="449"/>
      <c r="BG330" s="449"/>
      <c r="BH330" s="449"/>
      <c r="BI330" s="449"/>
      <c r="BJ330" s="449"/>
      <c r="BK330" s="449"/>
      <c r="BL330" s="449"/>
      <c r="BM330" s="449"/>
      <c r="BN330" s="449"/>
      <c r="BO330" s="449"/>
      <c r="BP330" s="449"/>
      <c r="BQ330" s="449"/>
      <c r="BR330" s="449"/>
      <c r="BS330" s="449"/>
      <c r="BT330" s="449"/>
      <c r="BU330" s="449"/>
      <c r="BV330" s="449"/>
      <c r="BW330" s="449"/>
      <c r="BX330" s="449"/>
      <c r="BY330" s="449"/>
      <c r="BZ330" s="449"/>
      <c r="CA330" s="449"/>
      <c r="CB330" s="449"/>
      <c r="CC330" s="449"/>
      <c r="CD330" s="449"/>
      <c r="CE330" s="449"/>
      <c r="CF330" s="449"/>
      <c r="CG330" s="449"/>
      <c r="CH330" s="449"/>
      <c r="CI330" s="449"/>
      <c r="CJ330" s="449"/>
      <c r="CK330" s="449"/>
      <c r="CL330" s="449"/>
      <c r="CM330" s="449"/>
      <c r="CN330" s="449"/>
      <c r="CO330" s="449"/>
      <c r="CP330" s="449"/>
      <c r="CQ330" s="449"/>
      <c r="CR330" s="449"/>
      <c r="CS330" s="449"/>
      <c r="CT330" s="449"/>
      <c r="CU330" s="449"/>
      <c r="CV330" s="449"/>
    </row>
    <row r="331" spans="1:100" s="448" customFormat="1" ht="11.25" customHeight="1">
      <c r="A331" s="432"/>
      <c r="B331" s="517"/>
      <c r="C331" s="45"/>
      <c r="D331" s="45">
        <v>9</v>
      </c>
      <c r="E331" s="599" t="s">
        <v>154</v>
      </c>
      <c r="F331" s="600"/>
      <c r="G331" s="599" t="s">
        <v>154</v>
      </c>
      <c r="H331" s="600"/>
      <c r="I331" s="600"/>
      <c r="J331" s="601" t="s">
        <v>154</v>
      </c>
      <c r="K331" s="880" t="s">
        <v>154</v>
      </c>
      <c r="L331" s="881">
        <v>0</v>
      </c>
      <c r="M331" s="880" t="s">
        <v>154</v>
      </c>
      <c r="N331" s="881">
        <v>0</v>
      </c>
      <c r="O331" s="880" t="s">
        <v>154</v>
      </c>
      <c r="P331" s="881">
        <v>0</v>
      </c>
      <c r="Q331" s="880" t="s">
        <v>154</v>
      </c>
      <c r="R331" s="881">
        <v>0</v>
      </c>
      <c r="S331" s="880" t="s">
        <v>154</v>
      </c>
      <c r="T331" s="881">
        <v>0</v>
      </c>
      <c r="U331" s="880" t="s">
        <v>154</v>
      </c>
      <c r="V331" s="881">
        <v>0</v>
      </c>
      <c r="W331" s="880" t="s">
        <v>154</v>
      </c>
      <c r="X331" s="881">
        <v>0</v>
      </c>
      <c r="Y331" s="880" t="s">
        <v>154</v>
      </c>
      <c r="Z331" s="881">
        <v>0</v>
      </c>
      <c r="AA331" s="880" t="s">
        <v>154</v>
      </c>
      <c r="AB331" s="881">
        <v>0</v>
      </c>
      <c r="AC331" s="880" t="s">
        <v>154</v>
      </c>
      <c r="AD331" s="881">
        <v>0</v>
      </c>
      <c r="AE331" s="45"/>
      <c r="AF331" s="17"/>
      <c r="AG331" s="518"/>
      <c r="AI331" s="449"/>
      <c r="AJ331" s="449"/>
      <c r="AK331" s="449"/>
      <c r="AL331" s="449"/>
      <c r="AM331" s="449"/>
      <c r="AN331" s="449"/>
      <c r="AO331" s="449"/>
      <c r="AP331" s="449"/>
      <c r="AQ331" s="449"/>
      <c r="AR331" s="449"/>
      <c r="AS331" s="449"/>
      <c r="AT331" s="449"/>
      <c r="AU331" s="449"/>
      <c r="AV331" s="449"/>
      <c r="AW331" s="449"/>
      <c r="AX331" s="449"/>
      <c r="AY331" s="449"/>
      <c r="AZ331" s="449"/>
      <c r="BA331" s="449"/>
      <c r="BB331" s="449"/>
      <c r="BC331" s="449"/>
      <c r="BD331" s="449"/>
      <c r="BE331" s="449"/>
      <c r="BF331" s="449"/>
      <c r="BG331" s="449"/>
      <c r="BH331" s="449"/>
      <c r="BI331" s="449"/>
      <c r="BJ331" s="449"/>
      <c r="BK331" s="449"/>
      <c r="BL331" s="449"/>
      <c r="BM331" s="449"/>
      <c r="BN331" s="449"/>
      <c r="BO331" s="449"/>
      <c r="BP331" s="449"/>
      <c r="BQ331" s="449"/>
      <c r="BR331" s="449"/>
      <c r="BS331" s="449"/>
      <c r="BT331" s="449"/>
      <c r="BU331" s="449"/>
      <c r="BV331" s="449"/>
      <c r="BW331" s="449"/>
      <c r="BX331" s="449"/>
      <c r="BY331" s="449"/>
      <c r="BZ331" s="449"/>
      <c r="CA331" s="449"/>
      <c r="CB331" s="449"/>
      <c r="CC331" s="449"/>
      <c r="CD331" s="449"/>
      <c r="CE331" s="449"/>
      <c r="CF331" s="449"/>
      <c r="CG331" s="449"/>
      <c r="CH331" s="449"/>
      <c r="CI331" s="449"/>
      <c r="CJ331" s="449"/>
      <c r="CK331" s="449"/>
      <c r="CL331" s="449"/>
      <c r="CM331" s="449"/>
      <c r="CN331" s="449"/>
      <c r="CO331" s="449"/>
      <c r="CP331" s="449"/>
      <c r="CQ331" s="449"/>
      <c r="CR331" s="449"/>
      <c r="CS331" s="449"/>
      <c r="CT331" s="449"/>
      <c r="CU331" s="449"/>
      <c r="CV331" s="449"/>
    </row>
    <row r="332" spans="1:100" s="448" customFormat="1" ht="11.25" customHeight="1">
      <c r="A332" s="432"/>
      <c r="B332" s="517"/>
      <c r="C332" s="45"/>
      <c r="D332" s="45">
        <v>10</v>
      </c>
      <c r="E332" s="599" t="s">
        <v>154</v>
      </c>
      <c r="F332" s="600"/>
      <c r="G332" s="599" t="s">
        <v>154</v>
      </c>
      <c r="H332" s="600"/>
      <c r="I332" s="600"/>
      <c r="J332" s="601" t="s">
        <v>154</v>
      </c>
      <c r="K332" s="880" t="s">
        <v>154</v>
      </c>
      <c r="L332" s="881">
        <v>0</v>
      </c>
      <c r="M332" s="880" t="s">
        <v>154</v>
      </c>
      <c r="N332" s="881">
        <v>0</v>
      </c>
      <c r="O332" s="880" t="s">
        <v>154</v>
      </c>
      <c r="P332" s="881">
        <v>0</v>
      </c>
      <c r="Q332" s="880" t="s">
        <v>154</v>
      </c>
      <c r="R332" s="881">
        <v>0</v>
      </c>
      <c r="S332" s="880" t="s">
        <v>154</v>
      </c>
      <c r="T332" s="881">
        <v>0</v>
      </c>
      <c r="U332" s="880" t="s">
        <v>154</v>
      </c>
      <c r="V332" s="881">
        <v>0</v>
      </c>
      <c r="W332" s="880" t="s">
        <v>154</v>
      </c>
      <c r="X332" s="881">
        <v>0</v>
      </c>
      <c r="Y332" s="880" t="s">
        <v>154</v>
      </c>
      <c r="Z332" s="881">
        <v>0</v>
      </c>
      <c r="AA332" s="880" t="s">
        <v>154</v>
      </c>
      <c r="AB332" s="881">
        <v>0</v>
      </c>
      <c r="AC332" s="880" t="s">
        <v>154</v>
      </c>
      <c r="AD332" s="881">
        <v>0</v>
      </c>
      <c r="AE332" s="45"/>
      <c r="AF332" s="17"/>
      <c r="AG332" s="518"/>
      <c r="AI332" s="449"/>
      <c r="AJ332" s="449"/>
      <c r="AK332" s="449"/>
      <c r="AL332" s="449"/>
      <c r="AM332" s="449"/>
      <c r="AN332" s="449"/>
      <c r="AO332" s="449"/>
      <c r="AP332" s="449"/>
      <c r="AQ332" s="449"/>
      <c r="AR332" s="449"/>
      <c r="AS332" s="449"/>
      <c r="AT332" s="449"/>
      <c r="AU332" s="449"/>
      <c r="AV332" s="449"/>
      <c r="AW332" s="449"/>
      <c r="AX332" s="449"/>
      <c r="AY332" s="449"/>
      <c r="AZ332" s="449"/>
      <c r="BA332" s="449"/>
      <c r="BB332" s="449"/>
      <c r="BC332" s="449"/>
      <c r="BD332" s="449"/>
      <c r="BE332" s="449"/>
      <c r="BF332" s="449"/>
      <c r="BG332" s="449"/>
      <c r="BH332" s="449"/>
      <c r="BI332" s="449"/>
      <c r="BJ332" s="449"/>
      <c r="BK332" s="449"/>
      <c r="BL332" s="449"/>
      <c r="BM332" s="449"/>
      <c r="BN332" s="449"/>
      <c r="BO332" s="449"/>
      <c r="BP332" s="449"/>
      <c r="BQ332" s="449"/>
      <c r="BR332" s="449"/>
      <c r="BS332" s="449"/>
      <c r="BT332" s="449"/>
      <c r="BU332" s="449"/>
      <c r="BV332" s="449"/>
      <c r="BW332" s="449"/>
      <c r="BX332" s="449"/>
      <c r="BY332" s="449"/>
      <c r="BZ332" s="449"/>
      <c r="CA332" s="449"/>
      <c r="CB332" s="449"/>
      <c r="CC332" s="449"/>
      <c r="CD332" s="449"/>
      <c r="CE332" s="449"/>
      <c r="CF332" s="449"/>
      <c r="CG332" s="449"/>
      <c r="CH332" s="449"/>
      <c r="CI332" s="449"/>
      <c r="CJ332" s="449"/>
      <c r="CK332" s="449"/>
      <c r="CL332" s="449"/>
      <c r="CM332" s="449"/>
      <c r="CN332" s="449"/>
      <c r="CO332" s="449"/>
      <c r="CP332" s="449"/>
      <c r="CQ332" s="449"/>
      <c r="CR332" s="449"/>
      <c r="CS332" s="449"/>
      <c r="CT332" s="449"/>
      <c r="CU332" s="449"/>
      <c r="CV332" s="449"/>
    </row>
    <row r="333" spans="1:100" s="448" customFormat="1" ht="11.25" customHeight="1">
      <c r="A333" s="432"/>
      <c r="B333" s="517"/>
      <c r="C333" s="45"/>
      <c r="D333" s="45">
        <v>11</v>
      </c>
      <c r="E333" s="599" t="s">
        <v>154</v>
      </c>
      <c r="F333" s="600"/>
      <c r="G333" s="599" t="s">
        <v>154</v>
      </c>
      <c r="H333" s="600"/>
      <c r="I333" s="600"/>
      <c r="J333" s="601" t="s">
        <v>154</v>
      </c>
      <c r="K333" s="880" t="s">
        <v>154</v>
      </c>
      <c r="L333" s="881">
        <v>0</v>
      </c>
      <c r="M333" s="880" t="s">
        <v>154</v>
      </c>
      <c r="N333" s="881">
        <v>0</v>
      </c>
      <c r="O333" s="880" t="s">
        <v>154</v>
      </c>
      <c r="P333" s="881">
        <v>0</v>
      </c>
      <c r="Q333" s="880" t="s">
        <v>154</v>
      </c>
      <c r="R333" s="881">
        <v>0</v>
      </c>
      <c r="S333" s="880" t="s">
        <v>154</v>
      </c>
      <c r="T333" s="881">
        <v>0</v>
      </c>
      <c r="U333" s="880" t="s">
        <v>154</v>
      </c>
      <c r="V333" s="881">
        <v>0</v>
      </c>
      <c r="W333" s="880" t="s">
        <v>154</v>
      </c>
      <c r="X333" s="881">
        <v>0</v>
      </c>
      <c r="Y333" s="880" t="s">
        <v>154</v>
      </c>
      <c r="Z333" s="881">
        <v>0</v>
      </c>
      <c r="AA333" s="880" t="s">
        <v>154</v>
      </c>
      <c r="AB333" s="881">
        <v>0</v>
      </c>
      <c r="AC333" s="880" t="s">
        <v>154</v>
      </c>
      <c r="AD333" s="881">
        <v>0</v>
      </c>
      <c r="AE333" s="45"/>
      <c r="AF333" s="17"/>
      <c r="AG333" s="518"/>
      <c r="AI333" s="449"/>
      <c r="AJ333" s="449"/>
      <c r="AK333" s="449"/>
      <c r="AL333" s="449"/>
      <c r="AM333" s="449"/>
      <c r="AN333" s="449"/>
      <c r="AO333" s="449"/>
      <c r="AP333" s="449"/>
      <c r="AQ333" s="449"/>
      <c r="AR333" s="449"/>
      <c r="AS333" s="449"/>
      <c r="AT333" s="449"/>
      <c r="AU333" s="449"/>
      <c r="AV333" s="449"/>
      <c r="AW333" s="449"/>
      <c r="AX333" s="449"/>
      <c r="AY333" s="449"/>
      <c r="AZ333" s="449"/>
      <c r="BA333" s="449"/>
      <c r="BB333" s="449"/>
      <c r="BC333" s="449"/>
      <c r="BD333" s="449"/>
      <c r="BE333" s="449"/>
      <c r="BF333" s="449"/>
      <c r="BG333" s="449"/>
      <c r="BH333" s="449"/>
      <c r="BI333" s="449"/>
      <c r="BJ333" s="449"/>
      <c r="BK333" s="449"/>
      <c r="BL333" s="449"/>
      <c r="BM333" s="449"/>
      <c r="BN333" s="449"/>
      <c r="BO333" s="449"/>
      <c r="BP333" s="449"/>
      <c r="BQ333" s="449"/>
      <c r="BR333" s="449"/>
      <c r="BS333" s="449"/>
      <c r="BT333" s="449"/>
      <c r="BU333" s="449"/>
      <c r="BV333" s="449"/>
      <c r="BW333" s="449"/>
      <c r="BX333" s="449"/>
      <c r="BY333" s="449"/>
      <c r="BZ333" s="449"/>
      <c r="CA333" s="449"/>
      <c r="CB333" s="449"/>
      <c r="CC333" s="449"/>
      <c r="CD333" s="449"/>
      <c r="CE333" s="449"/>
      <c r="CF333" s="449"/>
      <c r="CG333" s="449"/>
      <c r="CH333" s="449"/>
      <c r="CI333" s="449"/>
      <c r="CJ333" s="449"/>
      <c r="CK333" s="449"/>
      <c r="CL333" s="449"/>
      <c r="CM333" s="449"/>
      <c r="CN333" s="449"/>
      <c r="CO333" s="449"/>
      <c r="CP333" s="449"/>
      <c r="CQ333" s="449"/>
      <c r="CR333" s="449"/>
      <c r="CS333" s="449"/>
      <c r="CT333" s="449"/>
      <c r="CU333" s="449"/>
      <c r="CV333" s="449"/>
    </row>
    <row r="334" spans="1:100" s="448" customFormat="1" ht="11.25" customHeight="1">
      <c r="A334" s="432"/>
      <c r="B334" s="517"/>
      <c r="C334" s="45"/>
      <c r="D334" s="45">
        <v>12</v>
      </c>
      <c r="E334" s="599" t="s">
        <v>154</v>
      </c>
      <c r="F334" s="600"/>
      <c r="G334" s="599" t="s">
        <v>154</v>
      </c>
      <c r="H334" s="600"/>
      <c r="I334" s="600"/>
      <c r="J334" s="601" t="s">
        <v>154</v>
      </c>
      <c r="K334" s="880" t="s">
        <v>154</v>
      </c>
      <c r="L334" s="881">
        <v>0</v>
      </c>
      <c r="M334" s="880" t="s">
        <v>154</v>
      </c>
      <c r="N334" s="881">
        <v>0</v>
      </c>
      <c r="O334" s="880" t="s">
        <v>154</v>
      </c>
      <c r="P334" s="881">
        <v>0</v>
      </c>
      <c r="Q334" s="880" t="s">
        <v>154</v>
      </c>
      <c r="R334" s="881">
        <v>0</v>
      </c>
      <c r="S334" s="880" t="s">
        <v>154</v>
      </c>
      <c r="T334" s="881">
        <v>0</v>
      </c>
      <c r="U334" s="880" t="s">
        <v>154</v>
      </c>
      <c r="V334" s="881">
        <v>0</v>
      </c>
      <c r="W334" s="880" t="s">
        <v>154</v>
      </c>
      <c r="X334" s="881">
        <v>0</v>
      </c>
      <c r="Y334" s="880" t="s">
        <v>154</v>
      </c>
      <c r="Z334" s="881">
        <v>0</v>
      </c>
      <c r="AA334" s="880" t="s">
        <v>154</v>
      </c>
      <c r="AB334" s="881">
        <v>0</v>
      </c>
      <c r="AC334" s="880" t="s">
        <v>154</v>
      </c>
      <c r="AD334" s="881">
        <v>0</v>
      </c>
      <c r="AE334" s="45"/>
      <c r="AF334" s="17"/>
      <c r="AG334" s="518"/>
      <c r="AI334" s="449"/>
      <c r="AJ334" s="449"/>
      <c r="AK334" s="449"/>
      <c r="AL334" s="449"/>
      <c r="AM334" s="449"/>
      <c r="AN334" s="449"/>
      <c r="AO334" s="449"/>
      <c r="AP334" s="449"/>
      <c r="AQ334" s="449"/>
      <c r="AR334" s="449"/>
      <c r="AS334" s="449"/>
      <c r="AT334" s="449"/>
      <c r="AU334" s="449"/>
      <c r="AV334" s="449"/>
      <c r="AW334" s="449"/>
      <c r="AX334" s="449"/>
      <c r="AY334" s="449"/>
      <c r="AZ334" s="449"/>
      <c r="BA334" s="449"/>
      <c r="BB334" s="449"/>
      <c r="BC334" s="449"/>
      <c r="BD334" s="449"/>
      <c r="BE334" s="449"/>
      <c r="BF334" s="449"/>
      <c r="BG334" s="449"/>
      <c r="BH334" s="449"/>
      <c r="BI334" s="449"/>
      <c r="BJ334" s="449"/>
      <c r="BK334" s="449"/>
      <c r="BL334" s="449"/>
      <c r="BM334" s="449"/>
      <c r="BN334" s="449"/>
      <c r="BO334" s="449"/>
      <c r="BP334" s="449"/>
      <c r="BQ334" s="449"/>
      <c r="BR334" s="449"/>
      <c r="BS334" s="449"/>
      <c r="BT334" s="449"/>
      <c r="BU334" s="449"/>
      <c r="BV334" s="449"/>
      <c r="BW334" s="449"/>
      <c r="BX334" s="449"/>
      <c r="BY334" s="449"/>
      <c r="BZ334" s="449"/>
      <c r="CA334" s="449"/>
      <c r="CB334" s="449"/>
      <c r="CC334" s="449"/>
      <c r="CD334" s="449"/>
      <c r="CE334" s="449"/>
      <c r="CF334" s="449"/>
      <c r="CG334" s="449"/>
      <c r="CH334" s="449"/>
      <c r="CI334" s="449"/>
      <c r="CJ334" s="449"/>
      <c r="CK334" s="449"/>
      <c r="CL334" s="449"/>
      <c r="CM334" s="449"/>
      <c r="CN334" s="449"/>
      <c r="CO334" s="449"/>
      <c r="CP334" s="449"/>
      <c r="CQ334" s="449"/>
      <c r="CR334" s="449"/>
      <c r="CS334" s="449"/>
      <c r="CT334" s="449"/>
      <c r="CU334" s="449"/>
      <c r="CV334" s="449"/>
    </row>
    <row r="335" spans="1:100" s="448" customFormat="1" ht="11.25" customHeight="1">
      <c r="A335" s="432"/>
      <c r="B335" s="517"/>
      <c r="C335" s="45"/>
      <c r="D335" s="45">
        <v>13</v>
      </c>
      <c r="E335" s="599" t="s">
        <v>154</v>
      </c>
      <c r="F335" s="600"/>
      <c r="G335" s="599" t="s">
        <v>154</v>
      </c>
      <c r="H335" s="600"/>
      <c r="I335" s="600"/>
      <c r="J335" s="601" t="s">
        <v>154</v>
      </c>
      <c r="K335" s="880" t="s">
        <v>154</v>
      </c>
      <c r="L335" s="881">
        <v>0</v>
      </c>
      <c r="M335" s="880" t="s">
        <v>154</v>
      </c>
      <c r="N335" s="881">
        <v>0</v>
      </c>
      <c r="O335" s="880" t="s">
        <v>154</v>
      </c>
      <c r="P335" s="881">
        <v>0</v>
      </c>
      <c r="Q335" s="880" t="s">
        <v>154</v>
      </c>
      <c r="R335" s="881">
        <v>0</v>
      </c>
      <c r="S335" s="880" t="s">
        <v>154</v>
      </c>
      <c r="T335" s="881">
        <v>0</v>
      </c>
      <c r="U335" s="880" t="s">
        <v>154</v>
      </c>
      <c r="V335" s="881">
        <v>0</v>
      </c>
      <c r="W335" s="880" t="s">
        <v>154</v>
      </c>
      <c r="X335" s="881">
        <v>0</v>
      </c>
      <c r="Y335" s="880" t="s">
        <v>154</v>
      </c>
      <c r="Z335" s="881">
        <v>0</v>
      </c>
      <c r="AA335" s="880" t="s">
        <v>154</v>
      </c>
      <c r="AB335" s="881">
        <v>0</v>
      </c>
      <c r="AC335" s="880" t="s">
        <v>154</v>
      </c>
      <c r="AD335" s="881">
        <v>0</v>
      </c>
      <c r="AE335" s="45"/>
      <c r="AF335" s="17"/>
      <c r="AG335" s="518"/>
      <c r="AI335" s="449"/>
      <c r="AJ335" s="449"/>
      <c r="AK335" s="449"/>
      <c r="AL335" s="449"/>
      <c r="AM335" s="449"/>
      <c r="AN335" s="449"/>
      <c r="AO335" s="449"/>
      <c r="AP335" s="449"/>
      <c r="AQ335" s="449"/>
      <c r="AR335" s="449"/>
      <c r="AS335" s="449"/>
      <c r="AT335" s="449"/>
      <c r="AU335" s="449"/>
      <c r="AV335" s="449"/>
      <c r="AW335" s="449"/>
      <c r="AX335" s="449"/>
      <c r="AY335" s="449"/>
      <c r="AZ335" s="449"/>
      <c r="BA335" s="449"/>
      <c r="BB335" s="449"/>
      <c r="BC335" s="449"/>
      <c r="BD335" s="449"/>
      <c r="BE335" s="449"/>
      <c r="BF335" s="449"/>
      <c r="BG335" s="449"/>
      <c r="BH335" s="449"/>
      <c r="BI335" s="449"/>
      <c r="BJ335" s="449"/>
      <c r="BK335" s="449"/>
      <c r="BL335" s="449"/>
      <c r="BM335" s="449"/>
      <c r="BN335" s="449"/>
      <c r="BO335" s="449"/>
      <c r="BP335" s="449"/>
      <c r="BQ335" s="449"/>
      <c r="BR335" s="449"/>
      <c r="BS335" s="449"/>
      <c r="BT335" s="449"/>
      <c r="BU335" s="449"/>
      <c r="BV335" s="449"/>
      <c r="BW335" s="449"/>
      <c r="BX335" s="449"/>
      <c r="BY335" s="449"/>
      <c r="BZ335" s="449"/>
      <c r="CA335" s="449"/>
      <c r="CB335" s="449"/>
      <c r="CC335" s="449"/>
      <c r="CD335" s="449"/>
      <c r="CE335" s="449"/>
      <c r="CF335" s="449"/>
      <c r="CG335" s="449"/>
      <c r="CH335" s="449"/>
      <c r="CI335" s="449"/>
      <c r="CJ335" s="449"/>
      <c r="CK335" s="449"/>
      <c r="CL335" s="449"/>
      <c r="CM335" s="449"/>
      <c r="CN335" s="449"/>
      <c r="CO335" s="449"/>
      <c r="CP335" s="449"/>
      <c r="CQ335" s="449"/>
      <c r="CR335" s="449"/>
      <c r="CS335" s="449"/>
      <c r="CT335" s="449"/>
      <c r="CU335" s="449"/>
      <c r="CV335" s="449"/>
    </row>
    <row r="336" spans="1:100" s="448" customFormat="1" ht="11.25" customHeight="1">
      <c r="A336" s="432"/>
      <c r="B336" s="517"/>
      <c r="C336" s="45"/>
      <c r="D336" s="45">
        <v>14</v>
      </c>
      <c r="E336" s="599" t="s">
        <v>154</v>
      </c>
      <c r="F336" s="600"/>
      <c r="G336" s="599" t="s">
        <v>154</v>
      </c>
      <c r="H336" s="600"/>
      <c r="I336" s="600"/>
      <c r="J336" s="601" t="s">
        <v>154</v>
      </c>
      <c r="K336" s="880" t="s">
        <v>154</v>
      </c>
      <c r="L336" s="881">
        <v>0</v>
      </c>
      <c r="M336" s="880" t="s">
        <v>154</v>
      </c>
      <c r="N336" s="881">
        <v>0</v>
      </c>
      <c r="O336" s="880" t="s">
        <v>154</v>
      </c>
      <c r="P336" s="881">
        <v>0</v>
      </c>
      <c r="Q336" s="880" t="s">
        <v>154</v>
      </c>
      <c r="R336" s="881">
        <v>0</v>
      </c>
      <c r="S336" s="880" t="s">
        <v>154</v>
      </c>
      <c r="T336" s="881">
        <v>0</v>
      </c>
      <c r="U336" s="880" t="s">
        <v>154</v>
      </c>
      <c r="V336" s="881">
        <v>0</v>
      </c>
      <c r="W336" s="880" t="s">
        <v>154</v>
      </c>
      <c r="X336" s="881">
        <v>0</v>
      </c>
      <c r="Y336" s="880" t="s">
        <v>154</v>
      </c>
      <c r="Z336" s="881">
        <v>0</v>
      </c>
      <c r="AA336" s="880" t="s">
        <v>154</v>
      </c>
      <c r="AB336" s="881">
        <v>0</v>
      </c>
      <c r="AC336" s="880" t="s">
        <v>154</v>
      </c>
      <c r="AD336" s="881">
        <v>0</v>
      </c>
      <c r="AE336" s="45"/>
      <c r="AF336" s="17"/>
      <c r="AG336" s="518"/>
      <c r="AI336" s="449"/>
      <c r="AJ336" s="449"/>
      <c r="AK336" s="449"/>
      <c r="AL336" s="449"/>
      <c r="AM336" s="449"/>
      <c r="AN336" s="449"/>
      <c r="AO336" s="449"/>
      <c r="AP336" s="449"/>
      <c r="AQ336" s="449"/>
      <c r="AR336" s="449"/>
      <c r="AS336" s="449"/>
      <c r="AT336" s="449"/>
      <c r="AU336" s="449"/>
      <c r="AV336" s="449"/>
      <c r="AW336" s="449"/>
      <c r="AX336" s="449"/>
      <c r="AY336" s="449"/>
      <c r="AZ336" s="449"/>
      <c r="BA336" s="449"/>
      <c r="BB336" s="449"/>
      <c r="BC336" s="449"/>
      <c r="BD336" s="449"/>
      <c r="BE336" s="449"/>
      <c r="BF336" s="449"/>
      <c r="BG336" s="449"/>
      <c r="BH336" s="449"/>
      <c r="BI336" s="449"/>
      <c r="BJ336" s="449"/>
      <c r="BK336" s="449"/>
      <c r="BL336" s="449"/>
      <c r="BM336" s="449"/>
      <c r="BN336" s="449"/>
      <c r="BO336" s="449"/>
      <c r="BP336" s="449"/>
      <c r="BQ336" s="449"/>
      <c r="BR336" s="449"/>
      <c r="BS336" s="449"/>
      <c r="BT336" s="449"/>
      <c r="BU336" s="449"/>
      <c r="BV336" s="449"/>
      <c r="BW336" s="449"/>
      <c r="BX336" s="449"/>
      <c r="BY336" s="449"/>
      <c r="BZ336" s="449"/>
      <c r="CA336" s="449"/>
      <c r="CB336" s="449"/>
      <c r="CC336" s="449"/>
      <c r="CD336" s="449"/>
      <c r="CE336" s="449"/>
      <c r="CF336" s="449"/>
      <c r="CG336" s="449"/>
      <c r="CH336" s="449"/>
      <c r="CI336" s="449"/>
      <c r="CJ336" s="449"/>
      <c r="CK336" s="449"/>
      <c r="CL336" s="449"/>
      <c r="CM336" s="449"/>
      <c r="CN336" s="449"/>
      <c r="CO336" s="449"/>
      <c r="CP336" s="449"/>
      <c r="CQ336" s="449"/>
      <c r="CR336" s="449"/>
      <c r="CS336" s="449"/>
      <c r="CT336" s="449"/>
      <c r="CU336" s="449"/>
      <c r="CV336" s="449"/>
    </row>
    <row r="337" spans="1:100" s="448" customFormat="1" ht="11.25" customHeight="1">
      <c r="A337" s="432"/>
      <c r="B337" s="517"/>
      <c r="C337" s="45"/>
      <c r="D337" s="45">
        <v>15</v>
      </c>
      <c r="E337" s="599" t="s">
        <v>154</v>
      </c>
      <c r="F337" s="600"/>
      <c r="G337" s="599" t="s">
        <v>154</v>
      </c>
      <c r="H337" s="600"/>
      <c r="I337" s="600"/>
      <c r="J337" s="601" t="s">
        <v>154</v>
      </c>
      <c r="K337" s="880" t="s">
        <v>154</v>
      </c>
      <c r="L337" s="881">
        <v>0</v>
      </c>
      <c r="M337" s="880" t="s">
        <v>154</v>
      </c>
      <c r="N337" s="881">
        <v>0</v>
      </c>
      <c r="O337" s="880" t="s">
        <v>154</v>
      </c>
      <c r="P337" s="881">
        <v>0</v>
      </c>
      <c r="Q337" s="880" t="s">
        <v>154</v>
      </c>
      <c r="R337" s="881">
        <v>0</v>
      </c>
      <c r="S337" s="880" t="s">
        <v>154</v>
      </c>
      <c r="T337" s="881">
        <v>0</v>
      </c>
      <c r="U337" s="880" t="s">
        <v>154</v>
      </c>
      <c r="V337" s="881">
        <v>0</v>
      </c>
      <c r="W337" s="880" t="s">
        <v>154</v>
      </c>
      <c r="X337" s="881">
        <v>0</v>
      </c>
      <c r="Y337" s="880" t="s">
        <v>154</v>
      </c>
      <c r="Z337" s="881">
        <v>0</v>
      </c>
      <c r="AA337" s="880" t="s">
        <v>154</v>
      </c>
      <c r="AB337" s="881">
        <v>0</v>
      </c>
      <c r="AC337" s="880" t="s">
        <v>154</v>
      </c>
      <c r="AD337" s="881">
        <v>0</v>
      </c>
      <c r="AE337" s="45"/>
      <c r="AF337" s="17"/>
      <c r="AG337" s="518"/>
      <c r="AI337" s="449"/>
      <c r="AJ337" s="449"/>
      <c r="AK337" s="449"/>
      <c r="AL337" s="449"/>
      <c r="AM337" s="449"/>
      <c r="AN337" s="449"/>
      <c r="AO337" s="449"/>
      <c r="AP337" s="449"/>
      <c r="AQ337" s="449"/>
      <c r="AR337" s="449"/>
      <c r="AS337" s="449"/>
      <c r="AT337" s="449"/>
      <c r="AU337" s="449"/>
      <c r="AV337" s="449"/>
      <c r="AW337" s="449"/>
      <c r="AX337" s="449"/>
      <c r="AY337" s="449"/>
      <c r="AZ337" s="449"/>
      <c r="BA337" s="449"/>
      <c r="BB337" s="449"/>
      <c r="BC337" s="449"/>
      <c r="BD337" s="449"/>
      <c r="BE337" s="449"/>
      <c r="BF337" s="449"/>
      <c r="BG337" s="449"/>
      <c r="BH337" s="449"/>
      <c r="BI337" s="449"/>
      <c r="BJ337" s="449"/>
      <c r="BK337" s="449"/>
      <c r="BL337" s="449"/>
      <c r="BM337" s="449"/>
      <c r="BN337" s="449"/>
      <c r="BO337" s="449"/>
      <c r="BP337" s="449"/>
      <c r="BQ337" s="449"/>
      <c r="BR337" s="449"/>
      <c r="BS337" s="449"/>
      <c r="BT337" s="449"/>
      <c r="BU337" s="449"/>
      <c r="BV337" s="449"/>
      <c r="BW337" s="449"/>
      <c r="BX337" s="449"/>
      <c r="BY337" s="449"/>
      <c r="BZ337" s="449"/>
      <c r="CA337" s="449"/>
      <c r="CB337" s="449"/>
      <c r="CC337" s="449"/>
      <c r="CD337" s="449"/>
      <c r="CE337" s="449"/>
      <c r="CF337" s="449"/>
      <c r="CG337" s="449"/>
      <c r="CH337" s="449"/>
      <c r="CI337" s="449"/>
      <c r="CJ337" s="449"/>
      <c r="CK337" s="449"/>
      <c r="CL337" s="449"/>
      <c r="CM337" s="449"/>
      <c r="CN337" s="449"/>
      <c r="CO337" s="449"/>
      <c r="CP337" s="449"/>
      <c r="CQ337" s="449"/>
      <c r="CR337" s="449"/>
      <c r="CS337" s="449"/>
      <c r="CT337" s="449"/>
      <c r="CU337" s="449"/>
      <c r="CV337" s="449"/>
    </row>
    <row r="338" spans="1:100" s="448" customFormat="1" ht="11.25" customHeight="1">
      <c r="A338" s="432"/>
      <c r="B338" s="517"/>
      <c r="C338" s="45"/>
      <c r="D338" s="45">
        <v>16</v>
      </c>
      <c r="E338" s="599" t="s">
        <v>154</v>
      </c>
      <c r="F338" s="600"/>
      <c r="G338" s="599" t="s">
        <v>154</v>
      </c>
      <c r="H338" s="600"/>
      <c r="I338" s="600"/>
      <c r="J338" s="601" t="s">
        <v>154</v>
      </c>
      <c r="K338" s="880" t="s">
        <v>154</v>
      </c>
      <c r="L338" s="881">
        <v>0</v>
      </c>
      <c r="M338" s="880" t="s">
        <v>154</v>
      </c>
      <c r="N338" s="881">
        <v>0</v>
      </c>
      <c r="O338" s="880" t="s">
        <v>154</v>
      </c>
      <c r="P338" s="881">
        <v>0</v>
      </c>
      <c r="Q338" s="880" t="s">
        <v>154</v>
      </c>
      <c r="R338" s="881">
        <v>0</v>
      </c>
      <c r="S338" s="880" t="s">
        <v>154</v>
      </c>
      <c r="T338" s="881">
        <v>0</v>
      </c>
      <c r="U338" s="880" t="s">
        <v>154</v>
      </c>
      <c r="V338" s="881">
        <v>0</v>
      </c>
      <c r="W338" s="880" t="s">
        <v>154</v>
      </c>
      <c r="X338" s="881">
        <v>0</v>
      </c>
      <c r="Y338" s="880" t="s">
        <v>154</v>
      </c>
      <c r="Z338" s="881">
        <v>0</v>
      </c>
      <c r="AA338" s="880" t="s">
        <v>154</v>
      </c>
      <c r="AB338" s="881">
        <v>0</v>
      </c>
      <c r="AC338" s="880" t="s">
        <v>154</v>
      </c>
      <c r="AD338" s="881">
        <v>0</v>
      </c>
      <c r="AE338" s="45"/>
      <c r="AF338" s="17"/>
      <c r="AG338" s="518"/>
      <c r="AI338" s="449"/>
      <c r="AJ338" s="449"/>
      <c r="AK338" s="449"/>
      <c r="AL338" s="449"/>
      <c r="AM338" s="449"/>
      <c r="AN338" s="449"/>
      <c r="AO338" s="449"/>
      <c r="AP338" s="449"/>
      <c r="AQ338" s="449"/>
      <c r="AR338" s="449"/>
      <c r="AS338" s="449"/>
      <c r="AT338" s="449"/>
      <c r="AU338" s="449"/>
      <c r="AV338" s="449"/>
      <c r="AW338" s="449"/>
      <c r="AX338" s="449"/>
      <c r="AY338" s="449"/>
      <c r="AZ338" s="449"/>
      <c r="BA338" s="449"/>
      <c r="BB338" s="449"/>
      <c r="BC338" s="449"/>
      <c r="BD338" s="449"/>
      <c r="BE338" s="449"/>
      <c r="BF338" s="449"/>
      <c r="BG338" s="449"/>
      <c r="BH338" s="449"/>
      <c r="BI338" s="449"/>
      <c r="BJ338" s="449"/>
      <c r="BK338" s="449"/>
      <c r="BL338" s="449"/>
      <c r="BM338" s="449"/>
      <c r="BN338" s="449"/>
      <c r="BO338" s="449"/>
      <c r="BP338" s="449"/>
      <c r="BQ338" s="449"/>
      <c r="BR338" s="449"/>
      <c r="BS338" s="449"/>
      <c r="BT338" s="449"/>
      <c r="BU338" s="449"/>
      <c r="BV338" s="449"/>
      <c r="BW338" s="449"/>
      <c r="BX338" s="449"/>
      <c r="BY338" s="449"/>
      <c r="BZ338" s="449"/>
      <c r="CA338" s="449"/>
      <c r="CB338" s="449"/>
      <c r="CC338" s="449"/>
      <c r="CD338" s="449"/>
      <c r="CE338" s="449"/>
      <c r="CF338" s="449"/>
      <c r="CG338" s="449"/>
      <c r="CH338" s="449"/>
      <c r="CI338" s="449"/>
      <c r="CJ338" s="449"/>
      <c r="CK338" s="449"/>
      <c r="CL338" s="449"/>
      <c r="CM338" s="449"/>
      <c r="CN338" s="449"/>
      <c r="CO338" s="449"/>
      <c r="CP338" s="449"/>
      <c r="CQ338" s="449"/>
      <c r="CR338" s="449"/>
      <c r="CS338" s="449"/>
      <c r="CT338" s="449"/>
      <c r="CU338" s="449"/>
      <c r="CV338" s="449"/>
    </row>
    <row r="339" spans="1:100" s="448" customFormat="1" ht="11.25" customHeight="1">
      <c r="A339" s="432"/>
      <c r="B339" s="517"/>
      <c r="C339" s="45"/>
      <c r="D339" s="45">
        <v>17</v>
      </c>
      <c r="E339" s="599" t="s">
        <v>154</v>
      </c>
      <c r="F339" s="600"/>
      <c r="G339" s="599" t="s">
        <v>154</v>
      </c>
      <c r="H339" s="600"/>
      <c r="I339" s="600"/>
      <c r="J339" s="601" t="s">
        <v>154</v>
      </c>
      <c r="K339" s="880" t="s">
        <v>154</v>
      </c>
      <c r="L339" s="881">
        <v>0</v>
      </c>
      <c r="M339" s="880" t="s">
        <v>154</v>
      </c>
      <c r="N339" s="881">
        <v>0</v>
      </c>
      <c r="O339" s="880" t="s">
        <v>154</v>
      </c>
      <c r="P339" s="881">
        <v>0</v>
      </c>
      <c r="Q339" s="880" t="s">
        <v>154</v>
      </c>
      <c r="R339" s="881">
        <v>0</v>
      </c>
      <c r="S339" s="880" t="s">
        <v>154</v>
      </c>
      <c r="T339" s="881">
        <v>0</v>
      </c>
      <c r="U339" s="880" t="s">
        <v>154</v>
      </c>
      <c r="V339" s="881">
        <v>0</v>
      </c>
      <c r="W339" s="880" t="s">
        <v>154</v>
      </c>
      <c r="X339" s="881">
        <v>0</v>
      </c>
      <c r="Y339" s="880" t="s">
        <v>154</v>
      </c>
      <c r="Z339" s="881">
        <v>0</v>
      </c>
      <c r="AA339" s="880" t="s">
        <v>154</v>
      </c>
      <c r="AB339" s="881">
        <v>0</v>
      </c>
      <c r="AC339" s="880" t="s">
        <v>154</v>
      </c>
      <c r="AD339" s="881">
        <v>0</v>
      </c>
      <c r="AE339" s="45"/>
      <c r="AF339" s="17"/>
      <c r="AG339" s="518"/>
      <c r="AI339" s="449"/>
      <c r="AJ339" s="449"/>
      <c r="AK339" s="449"/>
      <c r="AL339" s="449"/>
      <c r="AM339" s="449"/>
      <c r="AN339" s="449"/>
      <c r="AO339" s="449"/>
      <c r="AP339" s="449"/>
      <c r="AQ339" s="449"/>
      <c r="AR339" s="449"/>
      <c r="AS339" s="449"/>
      <c r="AT339" s="449"/>
      <c r="AU339" s="449"/>
      <c r="AV339" s="449"/>
      <c r="AW339" s="449"/>
      <c r="AX339" s="449"/>
      <c r="AY339" s="449"/>
      <c r="AZ339" s="449"/>
      <c r="BA339" s="449"/>
      <c r="BB339" s="449"/>
      <c r="BC339" s="449"/>
      <c r="BD339" s="449"/>
      <c r="BE339" s="449"/>
      <c r="BF339" s="449"/>
      <c r="BG339" s="449"/>
      <c r="BH339" s="449"/>
      <c r="BI339" s="449"/>
      <c r="BJ339" s="449"/>
      <c r="BK339" s="449"/>
      <c r="BL339" s="449"/>
      <c r="BM339" s="449"/>
      <c r="BN339" s="449"/>
      <c r="BO339" s="449"/>
      <c r="BP339" s="449"/>
      <c r="BQ339" s="449"/>
      <c r="BR339" s="449"/>
      <c r="BS339" s="449"/>
      <c r="BT339" s="449"/>
      <c r="BU339" s="449"/>
      <c r="BV339" s="449"/>
      <c r="BW339" s="449"/>
      <c r="BX339" s="449"/>
      <c r="BY339" s="449"/>
      <c r="BZ339" s="449"/>
      <c r="CA339" s="449"/>
      <c r="CB339" s="449"/>
      <c r="CC339" s="449"/>
      <c r="CD339" s="449"/>
      <c r="CE339" s="449"/>
      <c r="CF339" s="449"/>
      <c r="CG339" s="449"/>
      <c r="CH339" s="449"/>
      <c r="CI339" s="449"/>
      <c r="CJ339" s="449"/>
      <c r="CK339" s="449"/>
      <c r="CL339" s="449"/>
      <c r="CM339" s="449"/>
      <c r="CN339" s="449"/>
      <c r="CO339" s="449"/>
      <c r="CP339" s="449"/>
      <c r="CQ339" s="449"/>
      <c r="CR339" s="449"/>
      <c r="CS339" s="449"/>
      <c r="CT339" s="449"/>
      <c r="CU339" s="449"/>
      <c r="CV339" s="449"/>
    </row>
    <row r="340" spans="1:100" s="448" customFormat="1" ht="11.25" customHeight="1">
      <c r="A340" s="432"/>
      <c r="B340" s="517"/>
      <c r="C340" s="45"/>
      <c r="D340" s="45">
        <v>18</v>
      </c>
      <c r="E340" s="599" t="s">
        <v>154</v>
      </c>
      <c r="F340" s="600"/>
      <c r="G340" s="599" t="s">
        <v>154</v>
      </c>
      <c r="H340" s="600"/>
      <c r="I340" s="600"/>
      <c r="J340" s="601" t="s">
        <v>154</v>
      </c>
      <c r="K340" s="880" t="s">
        <v>154</v>
      </c>
      <c r="L340" s="881">
        <v>0</v>
      </c>
      <c r="M340" s="880" t="s">
        <v>154</v>
      </c>
      <c r="N340" s="881">
        <v>0</v>
      </c>
      <c r="O340" s="880" t="s">
        <v>154</v>
      </c>
      <c r="P340" s="881">
        <v>0</v>
      </c>
      <c r="Q340" s="880" t="s">
        <v>154</v>
      </c>
      <c r="R340" s="881">
        <v>0</v>
      </c>
      <c r="S340" s="880" t="s">
        <v>154</v>
      </c>
      <c r="T340" s="881">
        <v>0</v>
      </c>
      <c r="U340" s="880" t="s">
        <v>154</v>
      </c>
      <c r="V340" s="881">
        <v>0</v>
      </c>
      <c r="W340" s="880" t="s">
        <v>154</v>
      </c>
      <c r="X340" s="881">
        <v>0</v>
      </c>
      <c r="Y340" s="880" t="s">
        <v>154</v>
      </c>
      <c r="Z340" s="881">
        <v>0</v>
      </c>
      <c r="AA340" s="880" t="s">
        <v>154</v>
      </c>
      <c r="AB340" s="881">
        <v>0</v>
      </c>
      <c r="AC340" s="880" t="s">
        <v>154</v>
      </c>
      <c r="AD340" s="881">
        <v>0</v>
      </c>
      <c r="AE340" s="45"/>
      <c r="AF340" s="17"/>
      <c r="AG340" s="518"/>
      <c r="AI340" s="449"/>
      <c r="AJ340" s="449"/>
      <c r="AK340" s="449"/>
      <c r="AL340" s="449"/>
      <c r="AM340" s="449"/>
      <c r="AN340" s="449"/>
      <c r="AO340" s="449"/>
      <c r="AP340" s="449"/>
      <c r="AQ340" s="449"/>
      <c r="AR340" s="449"/>
      <c r="AS340" s="449"/>
      <c r="AT340" s="449"/>
      <c r="AU340" s="449"/>
      <c r="AV340" s="449"/>
      <c r="AW340" s="449"/>
      <c r="AX340" s="449"/>
      <c r="AY340" s="449"/>
      <c r="AZ340" s="449"/>
      <c r="BA340" s="449"/>
      <c r="BB340" s="449"/>
      <c r="BC340" s="449"/>
      <c r="BD340" s="449"/>
      <c r="BE340" s="449"/>
      <c r="BF340" s="449"/>
      <c r="BG340" s="449"/>
      <c r="BH340" s="449"/>
      <c r="BI340" s="449"/>
      <c r="BJ340" s="449"/>
      <c r="BK340" s="449"/>
      <c r="BL340" s="449"/>
      <c r="BM340" s="449"/>
      <c r="BN340" s="449"/>
      <c r="BO340" s="449"/>
      <c r="BP340" s="449"/>
      <c r="BQ340" s="449"/>
      <c r="BR340" s="449"/>
      <c r="BS340" s="449"/>
      <c r="BT340" s="449"/>
      <c r="BU340" s="449"/>
      <c r="BV340" s="449"/>
      <c r="BW340" s="449"/>
      <c r="BX340" s="449"/>
      <c r="BY340" s="449"/>
      <c r="BZ340" s="449"/>
      <c r="CA340" s="449"/>
      <c r="CB340" s="449"/>
      <c r="CC340" s="449"/>
      <c r="CD340" s="449"/>
      <c r="CE340" s="449"/>
      <c r="CF340" s="449"/>
      <c r="CG340" s="449"/>
      <c r="CH340" s="449"/>
      <c r="CI340" s="449"/>
      <c r="CJ340" s="449"/>
      <c r="CK340" s="449"/>
      <c r="CL340" s="449"/>
      <c r="CM340" s="449"/>
      <c r="CN340" s="449"/>
      <c r="CO340" s="449"/>
      <c r="CP340" s="449"/>
      <c r="CQ340" s="449"/>
      <c r="CR340" s="449"/>
      <c r="CS340" s="449"/>
      <c r="CT340" s="449"/>
      <c r="CU340" s="449"/>
      <c r="CV340" s="449"/>
    </row>
    <row r="341" spans="1:100" s="448" customFormat="1" ht="11.25" customHeight="1">
      <c r="A341" s="432"/>
      <c r="B341" s="517"/>
      <c r="C341" s="45"/>
      <c r="D341" s="45">
        <v>19</v>
      </c>
      <c r="E341" s="599" t="s">
        <v>154</v>
      </c>
      <c r="F341" s="600"/>
      <c r="G341" s="599" t="s">
        <v>154</v>
      </c>
      <c r="H341" s="600"/>
      <c r="I341" s="600"/>
      <c r="J341" s="601" t="s">
        <v>154</v>
      </c>
      <c r="K341" s="880" t="s">
        <v>154</v>
      </c>
      <c r="L341" s="881">
        <v>0</v>
      </c>
      <c r="M341" s="880" t="s">
        <v>154</v>
      </c>
      <c r="N341" s="881">
        <v>0</v>
      </c>
      <c r="O341" s="880" t="s">
        <v>154</v>
      </c>
      <c r="P341" s="881">
        <v>0</v>
      </c>
      <c r="Q341" s="880" t="s">
        <v>154</v>
      </c>
      <c r="R341" s="881">
        <v>0</v>
      </c>
      <c r="S341" s="880" t="s">
        <v>154</v>
      </c>
      <c r="T341" s="881">
        <v>0</v>
      </c>
      <c r="U341" s="880" t="s">
        <v>154</v>
      </c>
      <c r="V341" s="881">
        <v>0</v>
      </c>
      <c r="W341" s="880" t="s">
        <v>154</v>
      </c>
      <c r="X341" s="881">
        <v>0</v>
      </c>
      <c r="Y341" s="880" t="s">
        <v>154</v>
      </c>
      <c r="Z341" s="881">
        <v>0</v>
      </c>
      <c r="AA341" s="880" t="s">
        <v>154</v>
      </c>
      <c r="AB341" s="881">
        <v>0</v>
      </c>
      <c r="AC341" s="880" t="s">
        <v>154</v>
      </c>
      <c r="AD341" s="881">
        <v>0</v>
      </c>
      <c r="AE341" s="45"/>
      <c r="AF341" s="17"/>
      <c r="AG341" s="518"/>
      <c r="AI341" s="449"/>
      <c r="AJ341" s="449"/>
      <c r="AK341" s="449"/>
      <c r="AL341" s="449"/>
      <c r="AM341" s="449"/>
      <c r="AN341" s="449"/>
      <c r="AO341" s="449"/>
      <c r="AP341" s="449"/>
      <c r="AQ341" s="449"/>
      <c r="AR341" s="449"/>
      <c r="AS341" s="449"/>
      <c r="AT341" s="449"/>
      <c r="AU341" s="449"/>
      <c r="AV341" s="449"/>
      <c r="AW341" s="449"/>
      <c r="AX341" s="449"/>
      <c r="AY341" s="449"/>
      <c r="AZ341" s="449"/>
      <c r="BA341" s="449"/>
      <c r="BB341" s="449"/>
      <c r="BC341" s="449"/>
      <c r="BD341" s="449"/>
      <c r="BE341" s="449"/>
      <c r="BF341" s="449"/>
      <c r="BG341" s="449"/>
      <c r="BH341" s="449"/>
      <c r="BI341" s="449"/>
      <c r="BJ341" s="449"/>
      <c r="BK341" s="449"/>
      <c r="BL341" s="449"/>
      <c r="BM341" s="449"/>
      <c r="BN341" s="449"/>
      <c r="BO341" s="449"/>
      <c r="BP341" s="449"/>
      <c r="BQ341" s="449"/>
      <c r="BR341" s="449"/>
      <c r="BS341" s="449"/>
      <c r="BT341" s="449"/>
      <c r="BU341" s="449"/>
      <c r="BV341" s="449"/>
      <c r="BW341" s="449"/>
      <c r="BX341" s="449"/>
      <c r="BY341" s="449"/>
      <c r="BZ341" s="449"/>
      <c r="CA341" s="449"/>
      <c r="CB341" s="449"/>
      <c r="CC341" s="449"/>
      <c r="CD341" s="449"/>
      <c r="CE341" s="449"/>
      <c r="CF341" s="449"/>
      <c r="CG341" s="449"/>
      <c r="CH341" s="449"/>
      <c r="CI341" s="449"/>
      <c r="CJ341" s="449"/>
      <c r="CK341" s="449"/>
      <c r="CL341" s="449"/>
      <c r="CM341" s="449"/>
      <c r="CN341" s="449"/>
      <c r="CO341" s="449"/>
      <c r="CP341" s="449"/>
      <c r="CQ341" s="449"/>
      <c r="CR341" s="449"/>
      <c r="CS341" s="449"/>
      <c r="CT341" s="449"/>
      <c r="CU341" s="449"/>
      <c r="CV341" s="449"/>
    </row>
    <row r="342" spans="1:100" s="448" customFormat="1" ht="11.25" customHeight="1">
      <c r="A342" s="432"/>
      <c r="B342" s="517"/>
      <c r="C342" s="45"/>
      <c r="D342" s="45">
        <v>20</v>
      </c>
      <c r="E342" s="494" t="s">
        <v>154</v>
      </c>
      <c r="F342" s="495"/>
      <c r="G342" s="494" t="s">
        <v>154</v>
      </c>
      <c r="H342" s="495"/>
      <c r="I342" s="495"/>
      <c r="J342" s="496" t="s">
        <v>154</v>
      </c>
      <c r="K342" s="796" t="s">
        <v>154</v>
      </c>
      <c r="L342" s="797">
        <v>0</v>
      </c>
      <c r="M342" s="796" t="s">
        <v>154</v>
      </c>
      <c r="N342" s="797">
        <v>0</v>
      </c>
      <c r="O342" s="796" t="s">
        <v>154</v>
      </c>
      <c r="P342" s="797">
        <v>0</v>
      </c>
      <c r="Q342" s="796" t="s">
        <v>154</v>
      </c>
      <c r="R342" s="797">
        <v>0</v>
      </c>
      <c r="S342" s="796" t="s">
        <v>154</v>
      </c>
      <c r="T342" s="797">
        <v>0</v>
      </c>
      <c r="U342" s="796" t="s">
        <v>154</v>
      </c>
      <c r="V342" s="797">
        <v>0</v>
      </c>
      <c r="W342" s="796" t="s">
        <v>154</v>
      </c>
      <c r="X342" s="797">
        <v>0</v>
      </c>
      <c r="Y342" s="796" t="s">
        <v>154</v>
      </c>
      <c r="Z342" s="797">
        <v>0</v>
      </c>
      <c r="AA342" s="796" t="s">
        <v>154</v>
      </c>
      <c r="AB342" s="797">
        <v>0</v>
      </c>
      <c r="AC342" s="796" t="s">
        <v>154</v>
      </c>
      <c r="AD342" s="797">
        <v>0</v>
      </c>
      <c r="AE342" s="45"/>
      <c r="AF342" s="17"/>
      <c r="AG342" s="518"/>
      <c r="AI342" s="449"/>
      <c r="AJ342" s="449"/>
      <c r="AK342" s="449"/>
      <c r="AL342" s="449"/>
      <c r="AM342" s="449"/>
      <c r="AN342" s="449"/>
      <c r="AO342" s="449"/>
      <c r="AP342" s="449"/>
      <c r="AQ342" s="449"/>
      <c r="AR342" s="449"/>
      <c r="AS342" s="449"/>
      <c r="AT342" s="449"/>
      <c r="AU342" s="449"/>
      <c r="AV342" s="449"/>
      <c r="AW342" s="449"/>
      <c r="AX342" s="449"/>
      <c r="AY342" s="449"/>
      <c r="AZ342" s="449"/>
      <c r="BA342" s="449"/>
      <c r="BB342" s="449"/>
      <c r="BC342" s="449"/>
      <c r="BD342" s="449"/>
      <c r="BE342" s="449"/>
      <c r="BF342" s="449"/>
      <c r="BG342" s="449"/>
      <c r="BH342" s="449"/>
      <c r="BI342" s="449"/>
      <c r="BJ342" s="449"/>
      <c r="BK342" s="449"/>
      <c r="BL342" s="449"/>
      <c r="BM342" s="449"/>
      <c r="BN342" s="449"/>
      <c r="BO342" s="449"/>
      <c r="BP342" s="449"/>
      <c r="BQ342" s="449"/>
      <c r="BR342" s="449"/>
      <c r="BS342" s="449"/>
      <c r="BT342" s="449"/>
      <c r="BU342" s="449"/>
      <c r="BV342" s="449"/>
      <c r="BW342" s="449"/>
      <c r="BX342" s="449"/>
      <c r="BY342" s="449"/>
      <c r="BZ342" s="449"/>
      <c r="CA342" s="449"/>
      <c r="CB342" s="449"/>
      <c r="CC342" s="449"/>
      <c r="CD342" s="449"/>
      <c r="CE342" s="449"/>
      <c r="CF342" s="449"/>
      <c r="CG342" s="449"/>
      <c r="CH342" s="449"/>
      <c r="CI342" s="449"/>
      <c r="CJ342" s="449"/>
      <c r="CK342" s="449"/>
      <c r="CL342" s="449"/>
      <c r="CM342" s="449"/>
      <c r="CN342" s="449"/>
      <c r="CO342" s="449"/>
      <c r="CP342" s="449"/>
      <c r="CQ342" s="449"/>
      <c r="CR342" s="449"/>
      <c r="CS342" s="449"/>
      <c r="CT342" s="449"/>
      <c r="CU342" s="449"/>
      <c r="CV342" s="449"/>
    </row>
    <row r="343" spans="1:100" s="448" customFormat="1" ht="11.25" customHeight="1">
      <c r="A343" s="432"/>
      <c r="B343" s="517"/>
      <c r="C343" s="45"/>
      <c r="D343" s="479"/>
      <c r="E343" s="497" t="s">
        <v>192</v>
      </c>
      <c r="F343" s="497"/>
      <c r="G343" s="497"/>
      <c r="H343" s="497"/>
      <c r="I343" s="497"/>
      <c r="J343" s="497"/>
      <c r="K343" s="798">
        <v>1</v>
      </c>
      <c r="L343" s="799">
        <v>0</v>
      </c>
      <c r="M343" s="798">
        <v>1</v>
      </c>
      <c r="N343" s="799">
        <v>0</v>
      </c>
      <c r="O343" s="798">
        <v>1</v>
      </c>
      <c r="P343" s="799">
        <v>0</v>
      </c>
      <c r="Q343" s="798">
        <v>1</v>
      </c>
      <c r="R343" s="799">
        <v>0</v>
      </c>
      <c r="S343" s="798">
        <v>1</v>
      </c>
      <c r="T343" s="799">
        <v>0</v>
      </c>
      <c r="U343" s="798">
        <v>1</v>
      </c>
      <c r="V343" s="799">
        <v>0</v>
      </c>
      <c r="W343" s="798" t="s">
        <v>154</v>
      </c>
      <c r="X343" s="799">
        <v>0</v>
      </c>
      <c r="Y343" s="798" t="s">
        <v>154</v>
      </c>
      <c r="Z343" s="799">
        <v>0</v>
      </c>
      <c r="AA343" s="798" t="s">
        <v>154</v>
      </c>
      <c r="AB343" s="799">
        <v>0</v>
      </c>
      <c r="AC343" s="798" t="s">
        <v>154</v>
      </c>
      <c r="AD343" s="799">
        <v>0</v>
      </c>
      <c r="AE343" s="45"/>
      <c r="AF343" s="17"/>
      <c r="AG343" s="518"/>
      <c r="AI343" s="449"/>
      <c r="AJ343" s="449"/>
      <c r="AK343" s="449"/>
      <c r="AL343" s="449"/>
      <c r="AM343" s="449"/>
      <c r="AN343" s="449"/>
      <c r="AO343" s="449"/>
      <c r="AP343" s="449"/>
      <c r="AQ343" s="449"/>
      <c r="AR343" s="449"/>
      <c r="AS343" s="449"/>
      <c r="AT343" s="449"/>
      <c r="AU343" s="449"/>
      <c r="AV343" s="449"/>
      <c r="AW343" s="449"/>
      <c r="AX343" s="449"/>
      <c r="AY343" s="449"/>
      <c r="AZ343" s="449"/>
      <c r="BA343" s="449"/>
      <c r="BB343" s="449"/>
      <c r="BC343" s="449"/>
      <c r="BD343" s="449"/>
      <c r="BE343" s="449"/>
      <c r="BF343" s="449"/>
      <c r="BG343" s="449"/>
      <c r="BH343" s="449"/>
      <c r="BI343" s="449"/>
      <c r="BJ343" s="449"/>
      <c r="BK343" s="449"/>
      <c r="BL343" s="449"/>
      <c r="BM343" s="449"/>
      <c r="BN343" s="449"/>
      <c r="BO343" s="449"/>
      <c r="BP343" s="449"/>
      <c r="BQ343" s="449"/>
      <c r="BR343" s="449"/>
      <c r="BS343" s="449"/>
      <c r="BT343" s="449"/>
      <c r="BU343" s="449"/>
      <c r="BV343" s="449"/>
      <c r="BW343" s="449"/>
      <c r="BX343" s="449"/>
      <c r="BY343" s="449"/>
      <c r="BZ343" s="449"/>
      <c r="CA343" s="449"/>
      <c r="CB343" s="449"/>
      <c r="CC343" s="449"/>
      <c r="CD343" s="449"/>
      <c r="CE343" s="449"/>
      <c r="CF343" s="449"/>
      <c r="CG343" s="449"/>
      <c r="CH343" s="449"/>
      <c r="CI343" s="449"/>
      <c r="CJ343" s="449"/>
      <c r="CK343" s="449"/>
      <c r="CL343" s="449"/>
      <c r="CM343" s="449"/>
      <c r="CN343" s="449"/>
      <c r="CO343" s="449"/>
      <c r="CP343" s="449"/>
      <c r="CQ343" s="449"/>
      <c r="CR343" s="449"/>
      <c r="CS343" s="449"/>
      <c r="CT343" s="449"/>
      <c r="CU343" s="449"/>
      <c r="CV343" s="449"/>
    </row>
    <row r="344" spans="1:100" s="448" customFormat="1" ht="11.25" customHeight="1">
      <c r="A344" s="432"/>
      <c r="B344" s="517"/>
      <c r="C344" s="45"/>
      <c r="D344" s="479"/>
      <c r="E344" s="483"/>
      <c r="F344" s="483" t="s">
        <v>193</v>
      </c>
      <c r="G344" s="483"/>
      <c r="H344" s="483" t="s">
        <v>194</v>
      </c>
      <c r="I344" s="479"/>
      <c r="J344" s="479"/>
      <c r="K344" s="880">
        <v>1</v>
      </c>
      <c r="L344" s="881">
        <v>0</v>
      </c>
      <c r="M344" s="880">
        <v>1</v>
      </c>
      <c r="N344" s="881">
        <v>0</v>
      </c>
      <c r="O344" s="880">
        <v>1</v>
      </c>
      <c r="P344" s="881">
        <v>0</v>
      </c>
      <c r="Q344" s="880">
        <v>1</v>
      </c>
      <c r="R344" s="881">
        <v>0</v>
      </c>
      <c r="S344" s="880">
        <v>1</v>
      </c>
      <c r="T344" s="881">
        <v>0</v>
      </c>
      <c r="U344" s="880">
        <v>1</v>
      </c>
      <c r="V344" s="881">
        <v>0</v>
      </c>
      <c r="W344" s="880">
        <v>0</v>
      </c>
      <c r="X344" s="881">
        <v>0</v>
      </c>
      <c r="Y344" s="880">
        <v>0</v>
      </c>
      <c r="Z344" s="881">
        <v>0</v>
      </c>
      <c r="AA344" s="880">
        <v>0</v>
      </c>
      <c r="AB344" s="881">
        <v>0</v>
      </c>
      <c r="AC344" s="880">
        <v>0</v>
      </c>
      <c r="AD344" s="881">
        <v>0</v>
      </c>
      <c r="AE344" s="45"/>
      <c r="AF344" s="17"/>
      <c r="AG344" s="518"/>
      <c r="AI344" s="449"/>
      <c r="AJ344" s="449"/>
      <c r="AK344" s="449"/>
      <c r="AL344" s="449"/>
      <c r="AM344" s="449"/>
      <c r="AN344" s="449"/>
      <c r="AO344" s="449"/>
      <c r="AP344" s="449"/>
      <c r="AQ344" s="449"/>
      <c r="AR344" s="449"/>
      <c r="AS344" s="449"/>
      <c r="AT344" s="449"/>
      <c r="AU344" s="449"/>
      <c r="AV344" s="449"/>
      <c r="AW344" s="449"/>
      <c r="AX344" s="449"/>
      <c r="AY344" s="449"/>
      <c r="AZ344" s="449"/>
      <c r="BA344" s="449"/>
      <c r="BB344" s="449"/>
      <c r="BC344" s="449"/>
      <c r="BD344" s="449"/>
      <c r="BE344" s="449"/>
      <c r="BF344" s="449"/>
      <c r="BG344" s="449"/>
      <c r="BH344" s="449"/>
      <c r="BI344" s="449"/>
      <c r="BJ344" s="449"/>
      <c r="BK344" s="449"/>
      <c r="BL344" s="449"/>
      <c r="BM344" s="449"/>
      <c r="BN344" s="449"/>
      <c r="BO344" s="449"/>
      <c r="BP344" s="449"/>
      <c r="BQ344" s="449"/>
      <c r="BR344" s="449"/>
      <c r="BS344" s="449"/>
      <c r="BT344" s="449"/>
      <c r="BU344" s="449"/>
      <c r="BV344" s="449"/>
      <c r="BW344" s="449"/>
      <c r="BX344" s="449"/>
      <c r="BY344" s="449"/>
      <c r="BZ344" s="449"/>
      <c r="CA344" s="449"/>
      <c r="CB344" s="449"/>
      <c r="CC344" s="449"/>
      <c r="CD344" s="449"/>
      <c r="CE344" s="449"/>
      <c r="CF344" s="449"/>
      <c r="CG344" s="449"/>
      <c r="CH344" s="449"/>
      <c r="CI344" s="449"/>
      <c r="CJ344" s="449"/>
      <c r="CK344" s="449"/>
      <c r="CL344" s="449"/>
      <c r="CM344" s="449"/>
      <c r="CN344" s="449"/>
      <c r="CO344" s="449"/>
      <c r="CP344" s="449"/>
      <c r="CQ344" s="449"/>
      <c r="CR344" s="449"/>
      <c r="CS344" s="449"/>
      <c r="CT344" s="449"/>
      <c r="CU344" s="449"/>
      <c r="CV344" s="449"/>
    </row>
    <row r="345" spans="1:100" s="448" customFormat="1" ht="11.25" customHeight="1">
      <c r="A345" s="432"/>
      <c r="B345" s="517"/>
      <c r="C345" s="45"/>
      <c r="D345" s="479"/>
      <c r="E345" s="498"/>
      <c r="F345" s="498"/>
      <c r="G345" s="498"/>
      <c r="H345" s="498" t="s">
        <v>195</v>
      </c>
      <c r="I345" s="499"/>
      <c r="J345" s="499"/>
      <c r="K345" s="882">
        <v>0</v>
      </c>
      <c r="L345" s="795">
        <v>0</v>
      </c>
      <c r="M345" s="882">
        <v>0</v>
      </c>
      <c r="N345" s="795">
        <v>0</v>
      </c>
      <c r="O345" s="882">
        <v>0</v>
      </c>
      <c r="P345" s="795">
        <v>0</v>
      </c>
      <c r="Q345" s="882">
        <v>0</v>
      </c>
      <c r="R345" s="795">
        <v>0</v>
      </c>
      <c r="S345" s="882">
        <v>0</v>
      </c>
      <c r="T345" s="795">
        <v>0</v>
      </c>
      <c r="U345" s="882">
        <v>0</v>
      </c>
      <c r="V345" s="795">
        <v>0</v>
      </c>
      <c r="W345" s="882">
        <v>0</v>
      </c>
      <c r="X345" s="795">
        <v>0</v>
      </c>
      <c r="Y345" s="882">
        <v>0</v>
      </c>
      <c r="Z345" s="795">
        <v>0</v>
      </c>
      <c r="AA345" s="882">
        <v>0</v>
      </c>
      <c r="AB345" s="795">
        <v>0</v>
      </c>
      <c r="AC345" s="882">
        <v>0</v>
      </c>
      <c r="AD345" s="795">
        <v>0</v>
      </c>
      <c r="AE345" s="45"/>
      <c r="AF345" s="17"/>
      <c r="AG345" s="518"/>
      <c r="AI345" s="449"/>
      <c r="AJ345" s="449"/>
      <c r="AK345" s="449"/>
      <c r="AL345" s="449"/>
      <c r="AM345" s="449"/>
      <c r="AN345" s="449"/>
      <c r="AO345" s="449"/>
      <c r="AP345" s="449"/>
      <c r="AQ345" s="449"/>
      <c r="AR345" s="449"/>
      <c r="AS345" s="449"/>
      <c r="AT345" s="449"/>
      <c r="AU345" s="449"/>
      <c r="AV345" s="449"/>
      <c r="AW345" s="449"/>
      <c r="AX345" s="449"/>
      <c r="AY345" s="449"/>
      <c r="AZ345" s="449"/>
      <c r="BA345" s="449"/>
      <c r="BB345" s="449"/>
      <c r="BC345" s="449"/>
      <c r="BD345" s="449"/>
      <c r="BE345" s="449"/>
      <c r="BF345" s="449"/>
      <c r="BG345" s="449"/>
      <c r="BH345" s="449"/>
      <c r="BI345" s="449"/>
      <c r="BJ345" s="449"/>
      <c r="BK345" s="449"/>
      <c r="BL345" s="449"/>
      <c r="BM345" s="449"/>
      <c r="BN345" s="449"/>
      <c r="BO345" s="449"/>
      <c r="BP345" s="449"/>
      <c r="BQ345" s="449"/>
      <c r="BR345" s="449"/>
      <c r="BS345" s="449"/>
      <c r="BT345" s="449"/>
      <c r="BU345" s="449"/>
      <c r="BV345" s="449"/>
      <c r="BW345" s="449"/>
      <c r="BX345" s="449"/>
      <c r="BY345" s="449"/>
      <c r="BZ345" s="449"/>
      <c r="CA345" s="449"/>
      <c r="CB345" s="449"/>
      <c r="CC345" s="449"/>
      <c r="CD345" s="449"/>
      <c r="CE345" s="449"/>
      <c r="CF345" s="449"/>
      <c r="CG345" s="449"/>
      <c r="CH345" s="449"/>
      <c r="CI345" s="449"/>
      <c r="CJ345" s="449"/>
      <c r="CK345" s="449"/>
      <c r="CL345" s="449"/>
      <c r="CM345" s="449"/>
      <c r="CN345" s="449"/>
      <c r="CO345" s="449"/>
      <c r="CP345" s="449"/>
      <c r="CQ345" s="449"/>
      <c r="CR345" s="449"/>
      <c r="CS345" s="449"/>
      <c r="CT345" s="449"/>
      <c r="CU345" s="449"/>
      <c r="CV345" s="449"/>
    </row>
    <row r="346" spans="1:100" s="448" customFormat="1" ht="11.25" customHeight="1">
      <c r="A346" s="432"/>
      <c r="B346" s="517"/>
      <c r="C346" s="45"/>
      <c r="D346" s="479"/>
      <c r="E346" s="500" t="s">
        <v>196</v>
      </c>
      <c r="F346" s="501"/>
      <c r="G346" s="501"/>
      <c r="H346" s="501"/>
      <c r="I346" s="501"/>
      <c r="J346" s="502"/>
      <c r="K346" s="801">
        <v>0</v>
      </c>
      <c r="L346" s="801">
        <v>0</v>
      </c>
      <c r="M346" s="801">
        <v>0</v>
      </c>
      <c r="N346" s="801">
        <v>0</v>
      </c>
      <c r="O346" s="801">
        <v>0</v>
      </c>
      <c r="P346" s="801">
        <v>0</v>
      </c>
      <c r="Q346" s="801">
        <v>0</v>
      </c>
      <c r="R346" s="801">
        <v>0</v>
      </c>
      <c r="S346" s="801">
        <v>0</v>
      </c>
      <c r="T346" s="801">
        <v>0</v>
      </c>
      <c r="U346" s="801">
        <v>0</v>
      </c>
      <c r="V346" s="801">
        <v>0</v>
      </c>
      <c r="W346" s="801" t="s">
        <v>154</v>
      </c>
      <c r="X346" s="801">
        <v>0</v>
      </c>
      <c r="Y346" s="801" t="s">
        <v>154</v>
      </c>
      <c r="Z346" s="801">
        <v>0</v>
      </c>
      <c r="AA346" s="801" t="s">
        <v>154</v>
      </c>
      <c r="AB346" s="801">
        <v>0</v>
      </c>
      <c r="AC346" s="801" t="s">
        <v>154</v>
      </c>
      <c r="AD346" s="801">
        <v>0</v>
      </c>
      <c r="AE346" s="45"/>
      <c r="AF346" s="17"/>
      <c r="AG346" s="518"/>
      <c r="AI346" s="449"/>
      <c r="AJ346" s="449"/>
    </row>
    <row r="347" spans="1:100" s="448" customFormat="1" ht="24.75" customHeight="1">
      <c r="A347" s="432"/>
      <c r="B347" s="517"/>
      <c r="C347" s="45"/>
      <c r="D347" s="479"/>
      <c r="E347" s="45"/>
      <c r="F347" s="45"/>
      <c r="G347" s="45"/>
      <c r="H347" s="45"/>
      <c r="I347" s="45"/>
      <c r="J347" s="45"/>
      <c r="K347" s="17"/>
      <c r="L347" s="17"/>
      <c r="M347" s="17"/>
      <c r="N347" s="17"/>
      <c r="O347" s="17"/>
      <c r="P347" s="17"/>
      <c r="Q347" s="17"/>
      <c r="R347" s="17"/>
      <c r="S347" s="17"/>
      <c r="T347" s="17"/>
      <c r="U347" s="17"/>
      <c r="V347" s="17"/>
      <c r="W347" s="17"/>
      <c r="X347" s="17"/>
      <c r="Y347" s="17"/>
      <c r="Z347" s="17"/>
      <c r="AA347" s="17"/>
      <c r="AB347" s="17"/>
      <c r="AC347" s="17"/>
      <c r="AD347" s="17"/>
      <c r="AE347" s="45"/>
      <c r="AF347" s="17"/>
      <c r="AG347" s="518"/>
      <c r="AI347" s="449"/>
      <c r="AJ347" s="449"/>
    </row>
    <row r="348" spans="1:100" s="448" customFormat="1" ht="12.75" customHeight="1">
      <c r="A348" s="432"/>
      <c r="B348" s="517"/>
      <c r="C348" s="476" t="s">
        <v>198</v>
      </c>
      <c r="D348" s="479"/>
      <c r="E348" s="45"/>
      <c r="F348" s="45"/>
      <c r="G348" s="45"/>
      <c r="H348" s="45"/>
      <c r="I348" s="45"/>
      <c r="J348" s="45"/>
      <c r="K348" s="17"/>
      <c r="L348" s="17"/>
      <c r="M348" s="17"/>
      <c r="N348" s="17"/>
      <c r="O348" s="17"/>
      <c r="P348" s="17"/>
      <c r="Q348" s="17"/>
      <c r="R348" s="17"/>
      <c r="S348" s="17"/>
      <c r="T348" s="484" t="s">
        <v>199</v>
      </c>
      <c r="U348" s="875" t="s">
        <v>320</v>
      </c>
      <c r="V348" s="876"/>
      <c r="W348" s="876"/>
      <c r="X348" s="877"/>
      <c r="Y348" s="485" t="s">
        <v>200</v>
      </c>
      <c r="Z348" s="17"/>
      <c r="AA348" s="17"/>
      <c r="AB348" s="17"/>
      <c r="AC348" s="17"/>
      <c r="AD348" s="17"/>
      <c r="AE348" s="17"/>
      <c r="AF348" s="17"/>
      <c r="AG348" s="518"/>
      <c r="AI348" s="449"/>
    </row>
    <row r="349" spans="1:100" s="448" customFormat="1" ht="5.25" customHeight="1">
      <c r="A349" s="432"/>
      <c r="B349" s="517"/>
      <c r="C349" s="486"/>
      <c r="D349" s="479"/>
      <c r="E349" s="45"/>
      <c r="F349" s="45"/>
      <c r="G349" s="45"/>
      <c r="H349" s="45"/>
      <c r="I349" s="45"/>
      <c r="J349" s="45"/>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518"/>
      <c r="AI349" s="449"/>
    </row>
    <row r="350" spans="1:100" s="448" customFormat="1" ht="12.75" customHeight="1">
      <c r="A350" s="432"/>
      <c r="B350" s="517"/>
      <c r="C350" s="45"/>
      <c r="D350" s="45"/>
      <c r="E350" s="45"/>
      <c r="F350" s="45"/>
      <c r="G350" s="45"/>
      <c r="H350" s="45"/>
      <c r="I350" s="602" t="s">
        <v>154</v>
      </c>
      <c r="J350" s="603"/>
      <c r="K350" s="603"/>
      <c r="L350" s="603"/>
      <c r="M350" s="603"/>
      <c r="N350" s="603"/>
      <c r="O350" s="603"/>
      <c r="P350" s="603"/>
      <c r="Q350" s="603"/>
      <c r="R350" s="603"/>
      <c r="S350" s="603"/>
      <c r="T350" s="603"/>
      <c r="U350" s="603"/>
      <c r="V350" s="603"/>
      <c r="W350" s="603"/>
      <c r="X350" s="603"/>
      <c r="Y350" s="603"/>
      <c r="Z350" s="603"/>
      <c r="AA350" s="603"/>
      <c r="AB350" s="604"/>
      <c r="AC350" s="17"/>
      <c r="AD350" s="17"/>
      <c r="AE350" s="17"/>
      <c r="AF350" s="17"/>
      <c r="AG350" s="518"/>
      <c r="AI350" s="449"/>
      <c r="AJ350" s="453"/>
    </row>
    <row r="351" spans="1:100" s="448" customFormat="1" ht="3.75" customHeight="1">
      <c r="A351" s="432"/>
      <c r="B351" s="517"/>
      <c r="C351" s="17"/>
      <c r="D351" s="17"/>
      <c r="E351" s="17"/>
      <c r="F351" s="17"/>
      <c r="G351" s="17"/>
      <c r="H351" s="17"/>
      <c r="I351" s="487"/>
      <c r="J351" s="487"/>
      <c r="K351" s="487"/>
      <c r="L351" s="487"/>
      <c r="M351" s="487"/>
      <c r="N351" s="487"/>
      <c r="O351" s="487"/>
      <c r="P351" s="487"/>
      <c r="Q351" s="487"/>
      <c r="R351" s="487"/>
      <c r="S351" s="487"/>
      <c r="T351" s="487"/>
      <c r="U351" s="487"/>
      <c r="V351" s="487"/>
      <c r="W351" s="487"/>
      <c r="X351" s="487"/>
      <c r="Y351" s="487"/>
      <c r="Z351" s="487"/>
      <c r="AA351" s="487"/>
      <c r="AB351" s="487"/>
      <c r="AC351" s="17"/>
      <c r="AD351" s="17"/>
      <c r="AE351" s="17"/>
      <c r="AF351" s="17"/>
      <c r="AG351" s="518"/>
      <c r="AI351" s="449"/>
      <c r="AJ351" s="453"/>
    </row>
    <row r="352" spans="1:100" s="448" customFormat="1" ht="12.75" customHeight="1">
      <c r="A352" s="432"/>
      <c r="B352" s="517"/>
      <c r="C352" s="17"/>
      <c r="D352" s="17"/>
      <c r="E352" s="17"/>
      <c r="F352" s="17"/>
      <c r="G352" s="17"/>
      <c r="H352" s="17"/>
      <c r="I352" s="488" t="s">
        <v>201</v>
      </c>
      <c r="J352" s="487"/>
      <c r="K352" s="463"/>
      <c r="L352" s="878" t="s">
        <v>239</v>
      </c>
      <c r="M352" s="879">
        <v>0</v>
      </c>
      <c r="N352" s="488" t="s">
        <v>202</v>
      </c>
      <c r="O352" s="487"/>
      <c r="P352" s="487"/>
      <c r="Q352" s="487"/>
      <c r="R352" s="487"/>
      <c r="S352" s="487"/>
      <c r="T352" s="487"/>
      <c r="U352" s="487"/>
      <c r="V352" s="487"/>
      <c r="W352" s="487"/>
      <c r="X352" s="487"/>
      <c r="Y352" s="487"/>
      <c r="Z352" s="487"/>
      <c r="AA352" s="487"/>
      <c r="AB352" s="487"/>
      <c r="AC352" s="17"/>
      <c r="AD352" s="17"/>
      <c r="AE352" s="17"/>
      <c r="AF352" s="17"/>
      <c r="AG352" s="518"/>
      <c r="AI352" s="449"/>
      <c r="AJ352" s="453"/>
    </row>
    <row r="353" spans="1:36" s="448" customFormat="1" ht="12.75" customHeight="1">
      <c r="A353" s="432"/>
      <c r="B353" s="517"/>
      <c r="C353" s="45"/>
      <c r="D353" s="45"/>
      <c r="E353" s="45"/>
      <c r="F353" s="45"/>
      <c r="G353" s="45"/>
      <c r="H353" s="45"/>
      <c r="I353" s="488"/>
      <c r="J353" s="488"/>
      <c r="K353" s="488"/>
      <c r="L353" s="489"/>
      <c r="M353" s="489"/>
      <c r="N353" s="489"/>
      <c r="O353" s="489"/>
      <c r="P353" s="489"/>
      <c r="Q353" s="489"/>
      <c r="R353" s="489"/>
      <c r="S353" s="489"/>
      <c r="T353" s="489"/>
      <c r="U353" s="489"/>
      <c r="V353" s="489"/>
      <c r="W353" s="489"/>
      <c r="X353" s="487"/>
      <c r="Y353" s="487"/>
      <c r="Z353" s="487"/>
      <c r="AA353" s="487"/>
      <c r="AB353" s="490"/>
      <c r="AC353" s="802" t="s">
        <v>131</v>
      </c>
      <c r="AD353" s="782"/>
      <c r="AE353" s="781" t="s">
        <v>203</v>
      </c>
      <c r="AF353" s="781"/>
      <c r="AG353" s="518"/>
      <c r="AI353" s="449"/>
      <c r="AJ353" s="453"/>
    </row>
    <row r="354" spans="1:36" s="448" customFormat="1" ht="15" customHeight="1">
      <c r="A354" s="432"/>
      <c r="B354" s="517"/>
      <c r="C354" s="17"/>
      <c r="D354" s="605" t="s">
        <v>204</v>
      </c>
      <c r="E354" s="606"/>
      <c r="F354" s="606"/>
      <c r="G354" s="606"/>
      <c r="H354" s="607"/>
      <c r="I354" s="868">
        <v>130.47489992678658</v>
      </c>
      <c r="J354" s="872"/>
      <c r="K354" s="868">
        <v>45.219849796283277</v>
      </c>
      <c r="L354" s="872"/>
      <c r="M354" s="868">
        <v>5186.1878018715897</v>
      </c>
      <c r="N354" s="872"/>
      <c r="O354" s="868">
        <v>423.05986898265201</v>
      </c>
      <c r="P354" s="872"/>
      <c r="Q354" s="868">
        <v>2637.2053618369773</v>
      </c>
      <c r="R354" s="872"/>
      <c r="S354" s="868">
        <v>713.1322276407767</v>
      </c>
      <c r="T354" s="872"/>
      <c r="U354" s="868">
        <v>0</v>
      </c>
      <c r="V354" s="872"/>
      <c r="W354" s="868">
        <v>0</v>
      </c>
      <c r="X354" s="872"/>
      <c r="Y354" s="868">
        <v>0</v>
      </c>
      <c r="Z354" s="872"/>
      <c r="AA354" s="868">
        <v>0</v>
      </c>
      <c r="AB354" s="869"/>
      <c r="AC354" s="870">
        <v>9135.2800100550667</v>
      </c>
      <c r="AD354" s="871"/>
      <c r="AE354" s="869">
        <v>34.922263589275801</v>
      </c>
      <c r="AF354" s="872"/>
      <c r="AG354" s="518"/>
      <c r="AI354" s="449"/>
      <c r="AJ354" s="453"/>
    </row>
    <row r="355" spans="1:36" s="448" customFormat="1" ht="15" customHeight="1">
      <c r="A355" s="432"/>
      <c r="B355" s="517"/>
      <c r="C355" s="17"/>
      <c r="D355" s="608" t="s">
        <v>205</v>
      </c>
      <c r="E355" s="504"/>
      <c r="F355" s="504"/>
      <c r="G355" s="504"/>
      <c r="H355" s="609"/>
      <c r="I355" s="873">
        <v>141.52509992678657</v>
      </c>
      <c r="J355" s="806"/>
      <c r="K355" s="873">
        <v>51.360009796283272</v>
      </c>
      <c r="L355" s="806"/>
      <c r="M355" s="873">
        <v>5686.8618398715898</v>
      </c>
      <c r="N355" s="806"/>
      <c r="O355" s="873">
        <v>484.13556818265204</v>
      </c>
      <c r="P355" s="806"/>
      <c r="Q355" s="873">
        <v>3214.188800836977</v>
      </c>
      <c r="R355" s="806"/>
      <c r="S355" s="873">
        <v>834.00680764077663</v>
      </c>
      <c r="T355" s="806"/>
      <c r="U355" s="873">
        <v>0</v>
      </c>
      <c r="V355" s="806"/>
      <c r="W355" s="873">
        <v>0</v>
      </c>
      <c r="X355" s="806"/>
      <c r="Y355" s="873">
        <v>0</v>
      </c>
      <c r="Z355" s="806"/>
      <c r="AA355" s="873">
        <v>0</v>
      </c>
      <c r="AB355" s="810"/>
      <c r="AC355" s="874">
        <v>10412.078126255066</v>
      </c>
      <c r="AD355" s="812"/>
      <c r="AE355" s="810">
        <v>39.803195571125187</v>
      </c>
      <c r="AF355" s="806"/>
      <c r="AG355" s="518"/>
      <c r="AH355" s="464"/>
      <c r="AI355" s="464"/>
      <c r="AJ355" s="453"/>
    </row>
    <row r="356" spans="1:36" s="448" customFormat="1" ht="15" customHeight="1">
      <c r="A356" s="432"/>
      <c r="B356" s="517"/>
      <c r="C356" s="17"/>
      <c r="D356" s="500" t="s">
        <v>161</v>
      </c>
      <c r="E356" s="501"/>
      <c r="F356" s="501"/>
      <c r="G356" s="501"/>
      <c r="H356" s="506">
        <v>1</v>
      </c>
      <c r="I356" s="813">
        <v>29.87838</v>
      </c>
      <c r="J356" s="817"/>
      <c r="K356" s="813">
        <v>1.447524</v>
      </c>
      <c r="L356" s="817"/>
      <c r="M356" s="813">
        <v>1084.05919872</v>
      </c>
      <c r="N356" s="817"/>
      <c r="O356" s="813">
        <v>11.535486479999998</v>
      </c>
      <c r="P356" s="817"/>
      <c r="Q356" s="813">
        <v>498.34664450999998</v>
      </c>
      <c r="R356" s="817"/>
      <c r="S356" s="813">
        <v>20.039733000000002</v>
      </c>
      <c r="T356" s="817"/>
      <c r="U356" s="813">
        <v>0</v>
      </c>
      <c r="V356" s="817"/>
      <c r="W356" s="813">
        <v>0</v>
      </c>
      <c r="X356" s="817"/>
      <c r="Y356" s="813">
        <v>0</v>
      </c>
      <c r="Z356" s="817"/>
      <c r="AA356" s="813">
        <v>0</v>
      </c>
      <c r="AB356" s="814"/>
      <c r="AC356" s="815">
        <v>1645.3069667100001</v>
      </c>
      <c r="AD356" s="816"/>
      <c r="AE356" s="814">
        <v>6.2896641934867299</v>
      </c>
      <c r="AF356" s="817"/>
      <c r="AG356" s="518"/>
      <c r="AI356" s="449"/>
      <c r="AJ356" s="453"/>
    </row>
    <row r="357" spans="1:36" s="448" customFormat="1" ht="15" customHeight="1">
      <c r="A357" s="432"/>
      <c r="B357" s="517"/>
      <c r="C357" s="17"/>
      <c r="D357" s="605" t="s">
        <v>141</v>
      </c>
      <c r="E357" s="606"/>
      <c r="F357" s="606"/>
      <c r="G357" s="606"/>
      <c r="H357" s="610">
        <v>1</v>
      </c>
      <c r="I357" s="868">
        <v>7.3395000000000001</v>
      </c>
      <c r="J357" s="872"/>
      <c r="K357" s="868">
        <v>3.8165399999999998</v>
      </c>
      <c r="L357" s="872"/>
      <c r="M357" s="868">
        <v>266.26496160000005</v>
      </c>
      <c r="N357" s="872"/>
      <c r="O357" s="868">
        <v>30.402849960000001</v>
      </c>
      <c r="P357" s="872"/>
      <c r="Q357" s="868">
        <v>102.41696051999999</v>
      </c>
      <c r="R357" s="872"/>
      <c r="S357" s="868">
        <v>22.648079200000002</v>
      </c>
      <c r="T357" s="872"/>
      <c r="U357" s="868">
        <v>0</v>
      </c>
      <c r="V357" s="872"/>
      <c r="W357" s="868">
        <v>0</v>
      </c>
      <c r="X357" s="872"/>
      <c r="Y357" s="868">
        <v>0</v>
      </c>
      <c r="Z357" s="872"/>
      <c r="AA357" s="868">
        <v>0</v>
      </c>
      <c r="AB357" s="869"/>
      <c r="AC357" s="870">
        <v>432.88889128000005</v>
      </c>
      <c r="AD357" s="871"/>
      <c r="AE357" s="869">
        <v>1.6548436336390293</v>
      </c>
      <c r="AF357" s="872"/>
      <c r="AG357" s="518"/>
      <c r="AI357" s="449"/>
      <c r="AJ357" s="453"/>
    </row>
    <row r="358" spans="1:36" s="448" customFormat="1" ht="15" customHeight="1">
      <c r="A358" s="432"/>
      <c r="B358" s="517"/>
      <c r="C358" s="17"/>
      <c r="D358" s="605" t="s">
        <v>142</v>
      </c>
      <c r="E358" s="606"/>
      <c r="F358" s="606"/>
      <c r="G358" s="606"/>
      <c r="H358" s="610">
        <v>1</v>
      </c>
      <c r="I358" s="868">
        <v>0</v>
      </c>
      <c r="J358" s="872"/>
      <c r="K358" s="868">
        <v>0</v>
      </c>
      <c r="L358" s="872"/>
      <c r="M358" s="868">
        <v>0</v>
      </c>
      <c r="N358" s="872"/>
      <c r="O358" s="868">
        <v>0</v>
      </c>
      <c r="P358" s="872"/>
      <c r="Q358" s="868">
        <v>0</v>
      </c>
      <c r="R358" s="872"/>
      <c r="S358" s="868">
        <v>0</v>
      </c>
      <c r="T358" s="872"/>
      <c r="U358" s="868">
        <v>0</v>
      </c>
      <c r="V358" s="872"/>
      <c r="W358" s="868">
        <v>0</v>
      </c>
      <c r="X358" s="872"/>
      <c r="Y358" s="868">
        <v>0</v>
      </c>
      <c r="Z358" s="872"/>
      <c r="AA358" s="868">
        <v>0</v>
      </c>
      <c r="AB358" s="869"/>
      <c r="AC358" s="870">
        <v>0</v>
      </c>
      <c r="AD358" s="871"/>
      <c r="AE358" s="869">
        <v>0</v>
      </c>
      <c r="AF358" s="872"/>
      <c r="AG358" s="518"/>
      <c r="AI358" s="449"/>
      <c r="AJ358" s="453"/>
    </row>
    <row r="359" spans="1:36" s="448" customFormat="1" ht="15" customHeight="1">
      <c r="A359" s="432"/>
      <c r="B359" s="517"/>
      <c r="C359" s="17"/>
      <c r="D359" s="605" t="s">
        <v>143</v>
      </c>
      <c r="E359" s="606"/>
      <c r="F359" s="606"/>
      <c r="G359" s="606"/>
      <c r="H359" s="610">
        <v>1</v>
      </c>
      <c r="I359" s="868">
        <v>53.682048000000002</v>
      </c>
      <c r="J359" s="872"/>
      <c r="K359" s="868">
        <v>4.2723719999999989</v>
      </c>
      <c r="L359" s="872"/>
      <c r="M359" s="868">
        <v>1947.6162988800002</v>
      </c>
      <c r="N359" s="872"/>
      <c r="O359" s="868">
        <v>34.033874759999989</v>
      </c>
      <c r="P359" s="872"/>
      <c r="Q359" s="868">
        <v>0</v>
      </c>
      <c r="R359" s="872"/>
      <c r="S359" s="868">
        <v>0</v>
      </c>
      <c r="T359" s="872"/>
      <c r="U359" s="868">
        <v>0</v>
      </c>
      <c r="V359" s="872"/>
      <c r="W359" s="868">
        <v>0</v>
      </c>
      <c r="X359" s="872"/>
      <c r="Y359" s="868">
        <v>0</v>
      </c>
      <c r="Z359" s="872"/>
      <c r="AA359" s="868">
        <v>0</v>
      </c>
      <c r="AB359" s="869"/>
      <c r="AC359" s="870">
        <v>2039.6045936400001</v>
      </c>
      <c r="AD359" s="871"/>
      <c r="AE359" s="869">
        <v>7.7969815001395322</v>
      </c>
      <c r="AF359" s="872"/>
      <c r="AG359" s="518"/>
      <c r="AI359" s="449"/>
      <c r="AJ359" s="453"/>
    </row>
    <row r="360" spans="1:36" s="448" customFormat="1" ht="15" customHeight="1">
      <c r="A360" s="432"/>
      <c r="B360" s="517"/>
      <c r="C360" s="17"/>
      <c r="D360" s="605" t="s">
        <v>160</v>
      </c>
      <c r="E360" s="606"/>
      <c r="F360" s="606"/>
      <c r="G360" s="606"/>
      <c r="H360" s="610"/>
      <c r="I360" s="868">
        <v>0</v>
      </c>
      <c r="J360" s="872"/>
      <c r="K360" s="868">
        <v>0</v>
      </c>
      <c r="L360" s="872"/>
      <c r="M360" s="868">
        <v>0</v>
      </c>
      <c r="N360" s="872"/>
      <c r="O360" s="868">
        <v>0</v>
      </c>
      <c r="P360" s="872"/>
      <c r="Q360" s="868">
        <v>0</v>
      </c>
      <c r="R360" s="872"/>
      <c r="S360" s="868">
        <v>0</v>
      </c>
      <c r="T360" s="872"/>
      <c r="U360" s="868">
        <v>0</v>
      </c>
      <c r="V360" s="872"/>
      <c r="W360" s="868">
        <v>0</v>
      </c>
      <c r="X360" s="872"/>
      <c r="Y360" s="868">
        <v>0</v>
      </c>
      <c r="Z360" s="872"/>
      <c r="AA360" s="868">
        <v>0</v>
      </c>
      <c r="AB360" s="869"/>
      <c r="AC360" s="870">
        <v>0</v>
      </c>
      <c r="AD360" s="871"/>
      <c r="AE360" s="869">
        <v>0</v>
      </c>
      <c r="AF360" s="872"/>
      <c r="AG360" s="518"/>
      <c r="AI360" s="449"/>
      <c r="AJ360" s="453"/>
    </row>
    <row r="361" spans="1:36" s="448" customFormat="1" ht="15" customHeight="1">
      <c r="A361" s="432"/>
      <c r="B361" s="517"/>
      <c r="C361" s="17"/>
      <c r="D361" s="605" t="s">
        <v>162</v>
      </c>
      <c r="E361" s="606"/>
      <c r="F361" s="606"/>
      <c r="G361" s="606"/>
      <c r="H361" s="610"/>
      <c r="I361" s="868">
        <v>52.89228</v>
      </c>
      <c r="J361" s="872"/>
      <c r="K361" s="868">
        <v>12.957672000000001</v>
      </c>
      <c r="L361" s="872"/>
      <c r="M361" s="868">
        <v>2032.7251764</v>
      </c>
      <c r="N361" s="872"/>
      <c r="O361" s="868">
        <v>118.66623528</v>
      </c>
      <c r="P361" s="872"/>
      <c r="Q361" s="868">
        <v>964.33037433000004</v>
      </c>
      <c r="R361" s="872"/>
      <c r="S361" s="868">
        <v>190.536509</v>
      </c>
      <c r="T361" s="872"/>
      <c r="U361" s="868">
        <v>0</v>
      </c>
      <c r="V361" s="872"/>
      <c r="W361" s="868">
        <v>0</v>
      </c>
      <c r="X361" s="872"/>
      <c r="Y361" s="868">
        <v>0</v>
      </c>
      <c r="Z361" s="872"/>
      <c r="AA361" s="868">
        <v>0</v>
      </c>
      <c r="AB361" s="869"/>
      <c r="AC361" s="870">
        <v>3372.1082470099996</v>
      </c>
      <c r="AD361" s="871"/>
      <c r="AE361" s="869">
        <v>12.890864092182774</v>
      </c>
      <c r="AF361" s="872"/>
      <c r="AG361" s="518"/>
      <c r="AI361" s="449"/>
      <c r="AJ361" s="453"/>
    </row>
    <row r="362" spans="1:36" s="448" customFormat="1" ht="15" customHeight="1">
      <c r="A362" s="432"/>
      <c r="B362" s="517"/>
      <c r="C362" s="17"/>
      <c r="D362" s="611" t="s">
        <v>206</v>
      </c>
      <c r="E362" s="606"/>
      <c r="F362" s="606"/>
      <c r="G362" s="606"/>
      <c r="H362" s="610"/>
      <c r="I362" s="868">
        <v>0</v>
      </c>
      <c r="J362" s="872"/>
      <c r="K362" s="868">
        <v>0</v>
      </c>
      <c r="L362" s="872"/>
      <c r="M362" s="868">
        <v>0</v>
      </c>
      <c r="N362" s="872"/>
      <c r="O362" s="868">
        <v>0</v>
      </c>
      <c r="P362" s="872"/>
      <c r="Q362" s="868">
        <v>0</v>
      </c>
      <c r="R362" s="872"/>
      <c r="S362" s="868">
        <v>0</v>
      </c>
      <c r="T362" s="872"/>
      <c r="U362" s="868">
        <v>0</v>
      </c>
      <c r="V362" s="872"/>
      <c r="W362" s="868">
        <v>0</v>
      </c>
      <c r="X362" s="872"/>
      <c r="Y362" s="868">
        <v>0</v>
      </c>
      <c r="Z362" s="872"/>
      <c r="AA362" s="868">
        <v>0</v>
      </c>
      <c r="AB362" s="869"/>
      <c r="AC362" s="870">
        <v>0</v>
      </c>
      <c r="AD362" s="871"/>
      <c r="AE362" s="869">
        <v>0</v>
      </c>
      <c r="AF362" s="872"/>
      <c r="AG362" s="518"/>
      <c r="AI362" s="449"/>
      <c r="AJ362" s="453"/>
    </row>
    <row r="363" spans="1:36" s="448" customFormat="1" ht="15" customHeight="1">
      <c r="A363" s="432"/>
      <c r="B363" s="517"/>
      <c r="C363" s="17"/>
      <c r="D363" s="612" t="s">
        <v>207</v>
      </c>
      <c r="E363" s="613"/>
      <c r="F363" s="613"/>
      <c r="G363" s="613"/>
      <c r="H363" s="614"/>
      <c r="I363" s="863">
        <v>143.79220800000002</v>
      </c>
      <c r="J363" s="867"/>
      <c r="K363" s="863">
        <v>22.494107999999997</v>
      </c>
      <c r="L363" s="867"/>
      <c r="M363" s="863">
        <v>5330.6656356000003</v>
      </c>
      <c r="N363" s="867"/>
      <c r="O363" s="863">
        <v>194.63844647999997</v>
      </c>
      <c r="P363" s="867"/>
      <c r="Q363" s="863">
        <v>1565.09397936</v>
      </c>
      <c r="R363" s="867"/>
      <c r="S363" s="863">
        <v>233.22432119999999</v>
      </c>
      <c r="T363" s="867"/>
      <c r="U363" s="863">
        <v>0</v>
      </c>
      <c r="V363" s="867"/>
      <c r="W363" s="863">
        <v>0</v>
      </c>
      <c r="X363" s="867"/>
      <c r="Y363" s="863">
        <v>0</v>
      </c>
      <c r="Z363" s="867"/>
      <c r="AA363" s="863">
        <v>0</v>
      </c>
      <c r="AB363" s="864"/>
      <c r="AC363" s="865">
        <v>7489.9086986399998</v>
      </c>
      <c r="AD363" s="866"/>
      <c r="AE363" s="864">
        <v>28.632353419448066</v>
      </c>
      <c r="AF363" s="867"/>
      <c r="AG363" s="518"/>
      <c r="AI363" s="449"/>
      <c r="AJ363" s="453"/>
    </row>
    <row r="364" spans="1:36" s="448" customFormat="1" ht="15" customHeight="1">
      <c r="A364" s="432"/>
      <c r="B364" s="517"/>
      <c r="C364" s="17"/>
      <c r="D364" s="508" t="s">
        <v>203</v>
      </c>
      <c r="E364" s="507"/>
      <c r="F364" s="507"/>
      <c r="G364" s="507"/>
      <c r="H364" s="615"/>
      <c r="I364" s="825">
        <v>57.060400000000008</v>
      </c>
      <c r="J364" s="832"/>
      <c r="K364" s="825">
        <v>14.419299999999998</v>
      </c>
      <c r="L364" s="832"/>
      <c r="M364" s="825">
        <v>46.686999999999998</v>
      </c>
      <c r="N364" s="832"/>
      <c r="O364" s="825">
        <v>12.543399999999998</v>
      </c>
      <c r="P364" s="832"/>
      <c r="Q364" s="825">
        <v>16.302400000000002</v>
      </c>
      <c r="R364" s="832"/>
      <c r="S364" s="825">
        <v>7.3320000000000007</v>
      </c>
      <c r="T364" s="832"/>
      <c r="U364" s="825" t="s">
        <v>154</v>
      </c>
      <c r="V364" s="832"/>
      <c r="W364" s="825" t="s">
        <v>154</v>
      </c>
      <c r="X364" s="832"/>
      <c r="Y364" s="825" t="s">
        <v>154</v>
      </c>
      <c r="Z364" s="832"/>
      <c r="AA364" s="825" t="s">
        <v>154</v>
      </c>
      <c r="AB364" s="826"/>
      <c r="AC364" s="827"/>
      <c r="AD364" s="828"/>
      <c r="AE364" s="829"/>
      <c r="AF364" s="830"/>
      <c r="AG364" s="518"/>
      <c r="AI364" s="449"/>
      <c r="AJ364" s="453"/>
    </row>
    <row r="365" spans="1:36" s="448" customFormat="1" ht="15" customHeight="1">
      <c r="A365" s="432"/>
      <c r="B365" s="517"/>
      <c r="C365" s="17"/>
      <c r="D365" s="500" t="s">
        <v>208</v>
      </c>
      <c r="E365" s="501"/>
      <c r="F365" s="501"/>
      <c r="G365" s="501"/>
      <c r="H365" s="502"/>
      <c r="I365" s="813">
        <v>0</v>
      </c>
      <c r="J365" s="817"/>
      <c r="K365" s="813">
        <v>0</v>
      </c>
      <c r="L365" s="817"/>
      <c r="M365" s="813">
        <v>0</v>
      </c>
      <c r="N365" s="817"/>
      <c r="O365" s="813">
        <v>0</v>
      </c>
      <c r="P365" s="817"/>
      <c r="Q365" s="813">
        <v>0</v>
      </c>
      <c r="R365" s="817"/>
      <c r="S365" s="813">
        <v>0</v>
      </c>
      <c r="T365" s="817"/>
      <c r="U365" s="813">
        <v>0</v>
      </c>
      <c r="V365" s="817"/>
      <c r="W365" s="813">
        <v>0</v>
      </c>
      <c r="X365" s="817"/>
      <c r="Y365" s="813">
        <v>0</v>
      </c>
      <c r="Z365" s="817"/>
      <c r="AA365" s="813">
        <v>0</v>
      </c>
      <c r="AB365" s="814"/>
      <c r="AC365" s="815">
        <v>0</v>
      </c>
      <c r="AD365" s="816"/>
      <c r="AE365" s="814">
        <v>0</v>
      </c>
      <c r="AF365" s="817"/>
      <c r="AG365" s="518"/>
      <c r="AI365" s="449"/>
      <c r="AJ365" s="453"/>
    </row>
    <row r="366" spans="1:36" s="470" customFormat="1" ht="7.5" customHeight="1">
      <c r="B366" s="519"/>
      <c r="C366" s="491"/>
      <c r="D366" s="491"/>
      <c r="E366" s="491"/>
      <c r="F366" s="491"/>
      <c r="G366" s="491"/>
      <c r="H366" s="491"/>
      <c r="I366" s="492"/>
      <c r="J366" s="492"/>
      <c r="K366" s="492"/>
      <c r="L366" s="492"/>
      <c r="M366" s="492"/>
      <c r="N366" s="492"/>
      <c r="O366" s="492"/>
      <c r="P366" s="492"/>
      <c r="Q366" s="492"/>
      <c r="R366" s="492"/>
      <c r="S366" s="492"/>
      <c r="T366" s="492"/>
      <c r="U366" s="492"/>
      <c r="V366" s="492"/>
      <c r="W366" s="492"/>
      <c r="X366" s="492"/>
      <c r="Y366" s="492"/>
      <c r="Z366" s="492"/>
      <c r="AA366" s="492"/>
      <c r="AB366" s="492"/>
      <c r="AC366" s="491"/>
      <c r="AD366" s="491"/>
      <c r="AE366" s="491"/>
      <c r="AF366" s="491"/>
      <c r="AG366" s="520"/>
      <c r="AI366" s="471"/>
      <c r="AJ366" s="448"/>
    </row>
    <row r="367" spans="1:36" s="448" customFormat="1" ht="12" customHeight="1">
      <c r="A367" s="432"/>
      <c r="B367" s="837" t="s">
        <v>209</v>
      </c>
      <c r="C367" s="838"/>
      <c r="D367" s="839">
        <v>42390</v>
      </c>
      <c r="E367" s="839"/>
      <c r="F367" s="839"/>
      <c r="G367" s="521"/>
      <c r="H367" s="521"/>
      <c r="I367" s="521"/>
      <c r="J367" s="521"/>
      <c r="K367" s="521"/>
      <c r="L367" s="521"/>
      <c r="M367" s="521"/>
      <c r="N367" s="522"/>
      <c r="O367" s="521"/>
      <c r="P367" s="521"/>
      <c r="Q367" s="521"/>
      <c r="R367" s="521"/>
      <c r="S367" s="523"/>
      <c r="T367" s="523"/>
      <c r="U367" s="521"/>
      <c r="V367" s="521"/>
      <c r="W367" s="521"/>
      <c r="X367" s="521"/>
      <c r="Y367" s="521"/>
      <c r="Z367" s="523"/>
      <c r="AA367" s="521"/>
      <c r="AB367" s="521"/>
      <c r="AC367" s="523"/>
      <c r="AD367" s="523"/>
      <c r="AE367" s="521"/>
      <c r="AF367" s="524"/>
      <c r="AG367" s="525"/>
      <c r="AI367" s="449"/>
      <c r="AJ367" s="449"/>
    </row>
    <row r="368" spans="1:36" s="432" customFormat="1" ht="9" customHeight="1">
      <c r="B368" s="472"/>
      <c r="C368" s="473"/>
      <c r="D368" s="473"/>
      <c r="E368" s="473"/>
      <c r="F368" s="473"/>
      <c r="G368" s="473"/>
      <c r="H368" s="473"/>
      <c r="I368" s="473"/>
      <c r="J368" s="473"/>
      <c r="K368" s="473"/>
      <c r="L368" s="473"/>
      <c r="M368" s="473"/>
      <c r="N368" s="473"/>
      <c r="O368" s="473"/>
      <c r="P368" s="473"/>
      <c r="Q368" s="473"/>
      <c r="R368" s="473"/>
      <c r="S368" s="473"/>
      <c r="T368" s="473"/>
      <c r="U368" s="473"/>
      <c r="V368" s="473"/>
      <c r="W368" s="473"/>
      <c r="X368" s="473"/>
      <c r="Y368" s="473"/>
      <c r="Z368" s="473"/>
      <c r="AA368" s="473"/>
      <c r="AB368" s="473"/>
      <c r="AC368" s="473"/>
      <c r="AD368" s="473"/>
      <c r="AE368" s="473"/>
      <c r="AF368" s="473"/>
      <c r="AG368" s="473"/>
      <c r="AH368" s="474"/>
      <c r="AI368" s="438"/>
      <c r="AJ368" s="438"/>
    </row>
    <row r="369" spans="1:100" s="432" customFormat="1" ht="7.5" customHeight="1">
      <c r="AI369" s="438"/>
      <c r="AJ369" s="453"/>
    </row>
    <row r="371" spans="1:100" s="432" customFormat="1" ht="7.5" customHeight="1"/>
    <row r="372" spans="1:100" s="432" customFormat="1" ht="22.5" customHeight="1" collapsed="1">
      <c r="B372" s="510" t="s">
        <v>240</v>
      </c>
      <c r="C372" s="433"/>
      <c r="D372" s="434"/>
      <c r="E372" s="434"/>
      <c r="F372" s="435"/>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6"/>
      <c r="AD372" s="434"/>
      <c r="AE372" s="434"/>
      <c r="AF372" s="511" t="s">
        <v>179</v>
      </c>
      <c r="AG372" s="437"/>
      <c r="AI372" s="438"/>
      <c r="AJ372" s="438"/>
      <c r="AK372" s="438"/>
      <c r="AL372" s="438"/>
      <c r="AM372" s="438"/>
      <c r="AN372" s="438"/>
      <c r="AO372" s="438"/>
      <c r="AP372" s="438"/>
      <c r="AQ372" s="438"/>
      <c r="AR372" s="438"/>
      <c r="AS372" s="438"/>
      <c r="AT372" s="438"/>
      <c r="AU372" s="438"/>
      <c r="AV372" s="438"/>
      <c r="AW372" s="438"/>
      <c r="AX372" s="438"/>
      <c r="AY372" s="438"/>
      <c r="AZ372" s="438"/>
      <c r="BA372" s="438"/>
      <c r="BB372" s="438"/>
      <c r="BC372" s="438"/>
      <c r="BD372" s="438"/>
      <c r="BE372" s="438"/>
      <c r="BF372" s="438"/>
      <c r="BG372" s="438"/>
      <c r="BH372" s="438"/>
      <c r="BI372" s="438"/>
      <c r="BJ372" s="438"/>
      <c r="BK372" s="438"/>
      <c r="BL372" s="438"/>
      <c r="BM372" s="438"/>
      <c r="BN372" s="438"/>
      <c r="BO372" s="438"/>
      <c r="BP372" s="438"/>
      <c r="BQ372" s="438"/>
      <c r="BR372" s="438"/>
      <c r="BS372" s="438"/>
      <c r="BT372" s="438"/>
      <c r="BU372" s="438"/>
      <c r="BV372" s="438"/>
      <c r="BW372" s="438"/>
      <c r="BX372" s="438"/>
      <c r="BY372" s="438"/>
      <c r="BZ372" s="438"/>
      <c r="CA372" s="438"/>
      <c r="CB372" s="438"/>
      <c r="CC372" s="438"/>
      <c r="CD372" s="438"/>
      <c r="CE372" s="438"/>
      <c r="CF372" s="438"/>
      <c r="CG372" s="438"/>
      <c r="CH372" s="438"/>
      <c r="CI372" s="438"/>
      <c r="CJ372" s="438"/>
      <c r="CK372" s="438"/>
      <c r="CL372" s="438"/>
      <c r="CM372" s="438"/>
      <c r="CN372" s="438"/>
      <c r="CO372" s="438"/>
      <c r="CP372" s="438"/>
      <c r="CQ372" s="438"/>
      <c r="CR372" s="438"/>
      <c r="CS372" s="438"/>
      <c r="CT372" s="438"/>
      <c r="CU372" s="438"/>
      <c r="CV372" s="438"/>
    </row>
    <row r="373" spans="1:100" s="432" customFormat="1" ht="8.25" customHeight="1" thickBot="1">
      <c r="B373" s="512"/>
      <c r="C373" s="513"/>
      <c r="D373" s="513"/>
      <c r="E373" s="513"/>
      <c r="F373" s="514"/>
      <c r="G373" s="515"/>
      <c r="H373" s="513"/>
      <c r="I373" s="513"/>
      <c r="J373" s="513"/>
      <c r="K373" s="513"/>
      <c r="L373" s="513"/>
      <c r="M373" s="513"/>
      <c r="N373" s="513"/>
      <c r="O373" s="513"/>
      <c r="P373" s="513"/>
      <c r="Q373" s="513"/>
      <c r="R373" s="513"/>
      <c r="S373" s="513"/>
      <c r="T373" s="513"/>
      <c r="U373" s="513"/>
      <c r="V373" s="513"/>
      <c r="W373" s="513"/>
      <c r="X373" s="513"/>
      <c r="Y373" s="513"/>
      <c r="Z373" s="513"/>
      <c r="AA373" s="513"/>
      <c r="AB373" s="513"/>
      <c r="AC373" s="513"/>
      <c r="AD373" s="513"/>
      <c r="AE373" s="513"/>
      <c r="AF373" s="513"/>
      <c r="AG373" s="516"/>
      <c r="AI373" s="438"/>
      <c r="AJ373" s="438"/>
      <c r="AK373" s="438"/>
      <c r="AL373" s="438"/>
      <c r="AM373" s="438"/>
      <c r="AN373" s="438"/>
      <c r="AO373" s="438"/>
      <c r="AP373" s="438"/>
      <c r="AQ373" s="438"/>
      <c r="AR373" s="438"/>
      <c r="AS373" s="438"/>
      <c r="AT373" s="438"/>
      <c r="AU373" s="438"/>
      <c r="AV373" s="438"/>
      <c r="AW373" s="438"/>
      <c r="AX373" s="438"/>
      <c r="AY373" s="438"/>
      <c r="AZ373" s="438"/>
      <c r="BA373" s="438"/>
      <c r="BB373" s="438"/>
      <c r="BC373" s="438"/>
      <c r="BD373" s="438"/>
      <c r="BE373" s="438"/>
      <c r="BF373" s="438"/>
      <c r="BG373" s="438"/>
      <c r="BH373" s="438"/>
      <c r="BI373" s="438"/>
      <c r="BJ373" s="438"/>
      <c r="BK373" s="438"/>
      <c r="BL373" s="438"/>
      <c r="BM373" s="438"/>
      <c r="BN373" s="438"/>
      <c r="BO373" s="438"/>
      <c r="BP373" s="438"/>
      <c r="BQ373" s="438"/>
      <c r="BR373" s="438"/>
      <c r="BS373" s="438"/>
      <c r="BT373" s="438"/>
      <c r="BU373" s="438"/>
      <c r="BV373" s="438"/>
      <c r="BW373" s="438"/>
      <c r="BX373" s="438"/>
      <c r="BY373" s="438"/>
      <c r="BZ373" s="438"/>
      <c r="CA373" s="438"/>
      <c r="CB373" s="438"/>
      <c r="CC373" s="438"/>
      <c r="CD373" s="438"/>
      <c r="CE373" s="438"/>
      <c r="CF373" s="438"/>
      <c r="CG373" s="438"/>
      <c r="CH373" s="438"/>
      <c r="CI373" s="438"/>
      <c r="CJ373" s="438"/>
      <c r="CK373" s="438"/>
      <c r="CL373" s="438"/>
      <c r="CM373" s="438"/>
      <c r="CN373" s="438"/>
      <c r="CO373" s="438"/>
      <c r="CP373" s="438"/>
      <c r="CQ373" s="438"/>
      <c r="CR373" s="438"/>
      <c r="CS373" s="438"/>
      <c r="CT373" s="438"/>
      <c r="CU373" s="438"/>
      <c r="CV373" s="438"/>
    </row>
    <row r="374" spans="1:100" s="432" customFormat="1" ht="15" customHeight="1" thickTop="1" thickBot="1">
      <c r="B374" s="517"/>
      <c r="C374" s="17"/>
      <c r="D374" s="17"/>
      <c r="E374" s="17"/>
      <c r="F374" s="475" t="s">
        <v>52</v>
      </c>
      <c r="G374" s="45"/>
      <c r="H374" s="45"/>
      <c r="I374" s="439"/>
      <c r="J374" s="440" t="s">
        <v>95</v>
      </c>
      <c r="K374" s="441" t="s">
        <v>321</v>
      </c>
      <c r="L374" s="442"/>
      <c r="M374" s="443"/>
      <c r="N374" s="597" t="s">
        <v>337</v>
      </c>
      <c r="O374" s="597"/>
      <c r="P374" s="597"/>
      <c r="Q374" s="597"/>
      <c r="R374" s="597"/>
      <c r="S374" s="597"/>
      <c r="T374" s="597"/>
      <c r="U374" s="597"/>
      <c r="V374" s="597"/>
      <c r="W374" s="597"/>
      <c r="X374" s="597"/>
      <c r="Y374" s="597"/>
      <c r="Z374" s="597"/>
      <c r="AA374" s="597"/>
      <c r="AB374" s="598"/>
      <c r="AC374" s="446"/>
      <c r="AD374" s="447" t="s">
        <v>67</v>
      </c>
      <c r="AE374" s="894">
        <v>2015</v>
      </c>
      <c r="AF374" s="895"/>
      <c r="AG374" s="518"/>
      <c r="AI374" s="438"/>
      <c r="AJ374" s="438"/>
      <c r="AK374" s="438"/>
      <c r="AL374" s="438"/>
      <c r="AM374" s="438"/>
      <c r="AN374" s="438"/>
      <c r="AO374" s="438"/>
      <c r="AP374" s="438"/>
      <c r="AQ374" s="438"/>
      <c r="AR374" s="438"/>
      <c r="AS374" s="438"/>
      <c r="AT374" s="438"/>
      <c r="AU374" s="438"/>
      <c r="AV374" s="438"/>
      <c r="AW374" s="438"/>
      <c r="AX374" s="438"/>
      <c r="AY374" s="438"/>
      <c r="AZ374" s="438"/>
      <c r="BA374" s="438"/>
      <c r="BB374" s="438"/>
      <c r="BC374" s="438"/>
      <c r="BD374" s="438"/>
      <c r="BE374" s="438"/>
      <c r="BF374" s="438"/>
      <c r="BG374" s="438"/>
      <c r="BH374" s="438"/>
      <c r="BI374" s="438"/>
      <c r="BJ374" s="438"/>
      <c r="BK374" s="438"/>
      <c r="BL374" s="438"/>
      <c r="BM374" s="438"/>
      <c r="BN374" s="438"/>
      <c r="BO374" s="438"/>
      <c r="BP374" s="438"/>
      <c r="BQ374" s="438"/>
      <c r="BR374" s="438"/>
      <c r="BS374" s="438"/>
      <c r="BT374" s="438"/>
      <c r="BU374" s="438"/>
      <c r="BV374" s="438"/>
      <c r="BW374" s="438"/>
      <c r="BX374" s="438"/>
      <c r="BY374" s="438"/>
      <c r="BZ374" s="438"/>
      <c r="CA374" s="438"/>
      <c r="CB374" s="438"/>
      <c r="CC374" s="438"/>
      <c r="CD374" s="438"/>
      <c r="CE374" s="438"/>
      <c r="CF374" s="438"/>
      <c r="CG374" s="438"/>
      <c r="CH374" s="438"/>
      <c r="CI374" s="438"/>
      <c r="CJ374" s="438"/>
      <c r="CK374" s="438"/>
      <c r="CL374" s="438"/>
      <c r="CM374" s="438"/>
      <c r="CN374" s="438"/>
      <c r="CO374" s="438"/>
      <c r="CP374" s="438"/>
      <c r="CQ374" s="438"/>
      <c r="CR374" s="438"/>
      <c r="CS374" s="438"/>
      <c r="CT374" s="438"/>
      <c r="CU374" s="438"/>
      <c r="CV374" s="438"/>
    </row>
    <row r="375" spans="1:100" s="448" customFormat="1" ht="15" customHeight="1" thickTop="1">
      <c r="A375" s="432"/>
      <c r="B375" s="517"/>
      <c r="C375" s="17"/>
      <c r="D375" s="17"/>
      <c r="E375" s="17"/>
      <c r="F375" s="475" t="s">
        <v>180</v>
      </c>
      <c r="G375" s="45"/>
      <c r="H375" s="45"/>
      <c r="I375" s="439"/>
      <c r="J375" s="896" t="s">
        <v>338</v>
      </c>
      <c r="K375" s="897" t="s">
        <v>337</v>
      </c>
      <c r="L375" s="897" t="s">
        <v>337</v>
      </c>
      <c r="M375" s="897" t="s">
        <v>337</v>
      </c>
      <c r="N375" s="897" t="s">
        <v>337</v>
      </c>
      <c r="O375" s="897" t="s">
        <v>337</v>
      </c>
      <c r="P375" s="897" t="s">
        <v>337</v>
      </c>
      <c r="Q375" s="897" t="s">
        <v>337</v>
      </c>
      <c r="R375" s="897" t="s">
        <v>337</v>
      </c>
      <c r="S375" s="897" t="s">
        <v>337</v>
      </c>
      <c r="T375" s="897" t="s">
        <v>337</v>
      </c>
      <c r="U375" s="897" t="s">
        <v>337</v>
      </c>
      <c r="V375" s="897" t="s">
        <v>337</v>
      </c>
      <c r="W375" s="897" t="s">
        <v>337</v>
      </c>
      <c r="X375" s="897" t="s">
        <v>337</v>
      </c>
      <c r="Y375" s="897" t="s">
        <v>337</v>
      </c>
      <c r="Z375" s="897" t="s">
        <v>337</v>
      </c>
      <c r="AA375" s="897" t="s">
        <v>337</v>
      </c>
      <c r="AB375" s="897" t="s">
        <v>337</v>
      </c>
      <c r="AC375" s="897" t="s">
        <v>337</v>
      </c>
      <c r="AD375" s="897" t="s">
        <v>337</v>
      </c>
      <c r="AE375" s="897" t="s">
        <v>337</v>
      </c>
      <c r="AF375" s="898" t="s">
        <v>337</v>
      </c>
      <c r="AG375" s="518"/>
      <c r="AI375" s="449"/>
      <c r="AJ375" s="449"/>
      <c r="AK375" s="449"/>
      <c r="AL375" s="449"/>
      <c r="AM375" s="449"/>
      <c r="AN375" s="449"/>
      <c r="AO375" s="449"/>
      <c r="AP375" s="449"/>
      <c r="AQ375" s="449"/>
      <c r="AR375" s="449"/>
      <c r="AS375" s="449"/>
      <c r="AT375" s="449"/>
      <c r="AU375" s="449"/>
      <c r="AV375" s="449"/>
      <c r="AW375" s="449"/>
      <c r="AX375" s="449"/>
      <c r="AY375" s="449"/>
      <c r="AZ375" s="449"/>
      <c r="BA375" s="449"/>
      <c r="BB375" s="449"/>
      <c r="BC375" s="449"/>
      <c r="BD375" s="449"/>
      <c r="BE375" s="449"/>
      <c r="BF375" s="449"/>
      <c r="BG375" s="449"/>
      <c r="BH375" s="449"/>
      <c r="BI375" s="449"/>
      <c r="BJ375" s="449"/>
      <c r="BK375" s="449"/>
      <c r="BL375" s="449"/>
      <c r="BM375" s="449"/>
      <c r="BN375" s="449"/>
      <c r="BO375" s="449"/>
      <c r="BP375" s="449"/>
      <c r="BQ375" s="449"/>
      <c r="BR375" s="449"/>
      <c r="BS375" s="449"/>
      <c r="BT375" s="449"/>
      <c r="BU375" s="449"/>
      <c r="BV375" s="449"/>
      <c r="BW375" s="449"/>
      <c r="BX375" s="449"/>
      <c r="BY375" s="449"/>
      <c r="BZ375" s="449"/>
      <c r="CA375" s="449"/>
      <c r="CB375" s="449"/>
      <c r="CC375" s="449"/>
      <c r="CD375" s="449"/>
      <c r="CE375" s="449"/>
      <c r="CF375" s="449"/>
      <c r="CG375" s="449"/>
      <c r="CH375" s="449"/>
      <c r="CI375" s="449"/>
      <c r="CJ375" s="449"/>
      <c r="CK375" s="449"/>
      <c r="CL375" s="449"/>
      <c r="CM375" s="449"/>
      <c r="CN375" s="449"/>
      <c r="CO375" s="449"/>
      <c r="CP375" s="449"/>
      <c r="CQ375" s="449"/>
      <c r="CR375" s="449"/>
      <c r="CS375" s="449"/>
      <c r="CT375" s="449"/>
      <c r="CU375" s="449"/>
      <c r="CV375" s="449"/>
    </row>
    <row r="376" spans="1:100" s="448" customFormat="1" ht="4.5" customHeight="1">
      <c r="A376" s="432"/>
      <c r="B376" s="517"/>
      <c r="C376" s="45"/>
      <c r="D376" s="45"/>
      <c r="E376" s="45"/>
      <c r="F376" s="45"/>
      <c r="G376" s="45"/>
      <c r="H376" s="45"/>
      <c r="I376" s="45"/>
      <c r="J376" s="17"/>
      <c r="K376" s="17"/>
      <c r="L376" s="17"/>
      <c r="M376" s="17"/>
      <c r="N376" s="17"/>
      <c r="O376" s="17"/>
      <c r="P376" s="17"/>
      <c r="Q376" s="17"/>
      <c r="R376" s="17"/>
      <c r="S376" s="17"/>
      <c r="T376" s="17"/>
      <c r="U376" s="17"/>
      <c r="V376" s="17"/>
      <c r="W376" s="17"/>
      <c r="X376" s="17"/>
      <c r="Y376" s="17"/>
      <c r="Z376" s="17"/>
      <c r="AA376" s="17"/>
      <c r="AB376" s="17"/>
      <c r="AC376" s="17"/>
      <c r="AD376" s="17"/>
      <c r="AE376" s="45"/>
      <c r="AF376" s="17"/>
      <c r="AG376" s="518"/>
      <c r="AI376" s="449"/>
      <c r="AJ376" s="449"/>
      <c r="AK376" s="449"/>
      <c r="AL376" s="449"/>
      <c r="AM376" s="449"/>
      <c r="AN376" s="449"/>
      <c r="AO376" s="449"/>
      <c r="AP376" s="449"/>
      <c r="AQ376" s="449"/>
      <c r="AR376" s="449"/>
      <c r="AS376" s="449"/>
      <c r="AT376" s="449"/>
      <c r="AU376" s="449"/>
      <c r="AV376" s="449"/>
      <c r="AW376" s="449"/>
      <c r="AX376" s="449"/>
      <c r="AY376" s="449"/>
      <c r="AZ376" s="449"/>
      <c r="BA376" s="449"/>
      <c r="BB376" s="449"/>
      <c r="BC376" s="449"/>
      <c r="BD376" s="449"/>
      <c r="BE376" s="449"/>
      <c r="BF376" s="449"/>
      <c r="BG376" s="449"/>
      <c r="BH376" s="449"/>
      <c r="BI376" s="449"/>
      <c r="BJ376" s="449"/>
      <c r="BK376" s="449"/>
      <c r="BL376" s="449"/>
      <c r="BM376" s="449"/>
      <c r="BN376" s="449"/>
      <c r="BO376" s="449"/>
      <c r="BP376" s="449"/>
      <c r="BQ376" s="449"/>
      <c r="BR376" s="449"/>
      <c r="BS376" s="449"/>
      <c r="BT376" s="449"/>
      <c r="BU376" s="449"/>
      <c r="BV376" s="449"/>
      <c r="BW376" s="449"/>
      <c r="BX376" s="449"/>
      <c r="BY376" s="449"/>
      <c r="BZ376" s="449"/>
      <c r="CA376" s="449"/>
      <c r="CB376" s="449"/>
      <c r="CC376" s="449"/>
      <c r="CD376" s="449"/>
      <c r="CE376" s="449"/>
      <c r="CF376" s="449"/>
      <c r="CG376" s="449"/>
      <c r="CH376" s="449"/>
      <c r="CI376" s="449"/>
      <c r="CJ376" s="449"/>
      <c r="CK376" s="449"/>
      <c r="CL376" s="449"/>
      <c r="CM376" s="449"/>
      <c r="CN376" s="449"/>
      <c r="CO376" s="449"/>
      <c r="CP376" s="449"/>
      <c r="CQ376" s="449"/>
      <c r="CR376" s="449"/>
      <c r="CS376" s="449"/>
      <c r="CT376" s="449"/>
      <c r="CU376" s="449"/>
      <c r="CV376" s="449"/>
    </row>
    <row r="377" spans="1:100" s="448" customFormat="1" ht="15" customHeight="1">
      <c r="A377" s="432"/>
      <c r="B377" s="517"/>
      <c r="C377" s="17"/>
      <c r="D377" s="450" t="s">
        <v>181</v>
      </c>
      <c r="E377" s="45"/>
      <c r="F377" s="45"/>
      <c r="G377" s="451"/>
      <c r="H377" s="451"/>
      <c r="I377" s="452"/>
      <c r="J377" s="896" t="s">
        <v>154</v>
      </c>
      <c r="K377" s="897"/>
      <c r="L377" s="897"/>
      <c r="M377" s="897"/>
      <c r="N377" s="897"/>
      <c r="O377" s="897"/>
      <c r="P377" s="897"/>
      <c r="Q377" s="897"/>
      <c r="R377" s="897"/>
      <c r="S377" s="897"/>
      <c r="T377" s="897"/>
      <c r="U377" s="897"/>
      <c r="V377" s="897"/>
      <c r="W377" s="897"/>
      <c r="X377" s="897"/>
      <c r="Y377" s="897"/>
      <c r="Z377" s="897"/>
      <c r="AA377" s="897"/>
      <c r="AB377" s="897"/>
      <c r="AC377" s="897"/>
      <c r="AD377" s="897"/>
      <c r="AE377" s="897"/>
      <c r="AF377" s="898"/>
      <c r="AG377" s="518"/>
      <c r="AI377" s="449"/>
      <c r="AJ377" s="449"/>
      <c r="AK377" s="449"/>
      <c r="AL377" s="449"/>
      <c r="AM377" s="449"/>
      <c r="AN377" s="449"/>
      <c r="AO377" s="449"/>
      <c r="AP377" s="449"/>
      <c r="AQ377" s="449"/>
      <c r="AR377" s="449"/>
      <c r="AS377" s="449"/>
      <c r="AT377" s="449"/>
      <c r="AU377" s="449"/>
      <c r="AV377" s="449"/>
      <c r="AW377" s="449"/>
      <c r="AX377" s="449"/>
      <c r="AY377" s="449"/>
      <c r="AZ377" s="449"/>
      <c r="BA377" s="449"/>
      <c r="BB377" s="449"/>
      <c r="BC377" s="449"/>
      <c r="BD377" s="449"/>
      <c r="BE377" s="449"/>
      <c r="BF377" s="449"/>
      <c r="BG377" s="449"/>
      <c r="BH377" s="449"/>
      <c r="BI377" s="449"/>
      <c r="BJ377" s="449"/>
      <c r="BK377" s="449"/>
      <c r="BL377" s="449"/>
      <c r="BM377" s="449"/>
      <c r="BN377" s="449"/>
      <c r="BO377" s="449"/>
      <c r="BP377" s="449"/>
      <c r="BQ377" s="449"/>
      <c r="BR377" s="449"/>
      <c r="BS377" s="449"/>
      <c r="BT377" s="449"/>
      <c r="BU377" s="449"/>
      <c r="BV377" s="449"/>
      <c r="BW377" s="449"/>
      <c r="BX377" s="449"/>
      <c r="BY377" s="449"/>
      <c r="BZ377" s="449"/>
      <c r="CA377" s="449"/>
      <c r="CB377" s="449"/>
      <c r="CC377" s="449"/>
      <c r="CD377" s="449"/>
      <c r="CE377" s="449"/>
      <c r="CF377" s="449"/>
      <c r="CG377" s="449"/>
      <c r="CH377" s="449"/>
      <c r="CI377" s="449"/>
      <c r="CJ377" s="449"/>
      <c r="CK377" s="449"/>
      <c r="CL377" s="449"/>
      <c r="CM377" s="449"/>
      <c r="CN377" s="449"/>
      <c r="CO377" s="449"/>
      <c r="CP377" s="449"/>
      <c r="CQ377" s="449"/>
      <c r="CR377" s="449"/>
      <c r="CS377" s="449"/>
      <c r="CT377" s="449"/>
      <c r="CU377" s="449"/>
      <c r="CV377" s="449"/>
    </row>
    <row r="378" spans="1:100" s="448" customFormat="1" ht="4.5" customHeight="1">
      <c r="A378" s="432"/>
      <c r="B378" s="517"/>
      <c r="C378" s="17"/>
      <c r="D378" s="17"/>
      <c r="E378" s="45"/>
      <c r="F378" s="45"/>
      <c r="G378" s="45"/>
      <c r="H378" s="45"/>
      <c r="I378" s="45"/>
      <c r="J378" s="45"/>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518"/>
      <c r="AI378" s="449"/>
      <c r="AJ378" s="449"/>
      <c r="AK378" s="449"/>
      <c r="AL378" s="449"/>
      <c r="AM378" s="449"/>
      <c r="AN378" s="449"/>
      <c r="AO378" s="449"/>
      <c r="AP378" s="449"/>
      <c r="AQ378" s="449"/>
      <c r="AR378" s="449"/>
      <c r="AS378" s="449"/>
      <c r="AT378" s="449"/>
      <c r="AU378" s="449"/>
      <c r="AV378" s="449"/>
      <c r="AW378" s="449"/>
      <c r="AX378" s="449"/>
      <c r="AY378" s="449"/>
      <c r="AZ378" s="449"/>
      <c r="BA378" s="449"/>
      <c r="BB378" s="449"/>
      <c r="BC378" s="449"/>
      <c r="BD378" s="449"/>
      <c r="BE378" s="449"/>
      <c r="BF378" s="449"/>
      <c r="BG378" s="449"/>
      <c r="BH378" s="449"/>
      <c r="BI378" s="449"/>
      <c r="BJ378" s="449"/>
      <c r="BK378" s="449"/>
      <c r="BL378" s="449"/>
      <c r="BM378" s="449"/>
      <c r="BN378" s="449"/>
      <c r="BO378" s="449"/>
      <c r="BP378" s="449"/>
      <c r="BQ378" s="449"/>
      <c r="BR378" s="449"/>
      <c r="BS378" s="449"/>
      <c r="BT378" s="449"/>
      <c r="BU378" s="449"/>
      <c r="BV378" s="449"/>
      <c r="BW378" s="449"/>
      <c r="BX378" s="449"/>
      <c r="BY378" s="449"/>
      <c r="BZ378" s="449"/>
      <c r="CA378" s="449"/>
      <c r="CB378" s="449"/>
      <c r="CC378" s="449"/>
      <c r="CD378" s="449"/>
      <c r="CE378" s="449"/>
      <c r="CF378" s="449"/>
      <c r="CG378" s="449"/>
      <c r="CH378" s="449"/>
      <c r="CI378" s="449"/>
      <c r="CJ378" s="449"/>
      <c r="CK378" s="449"/>
      <c r="CL378" s="449"/>
      <c r="CM378" s="449"/>
      <c r="CN378" s="449"/>
      <c r="CO378" s="449"/>
      <c r="CP378" s="449"/>
      <c r="CQ378" s="449"/>
      <c r="CR378" s="449"/>
      <c r="CS378" s="449"/>
      <c r="CT378" s="449"/>
      <c r="CU378" s="449"/>
      <c r="CV378" s="449"/>
    </row>
    <row r="379" spans="1:100" s="448" customFormat="1" ht="15">
      <c r="A379" s="432"/>
      <c r="B379" s="517"/>
      <c r="C379" s="17"/>
      <c r="D379" s="45"/>
      <c r="E379" s="17"/>
      <c r="F379" s="17"/>
      <c r="G379" s="17"/>
      <c r="H379" s="17"/>
      <c r="I379" s="17"/>
      <c r="J379" s="17"/>
      <c r="K379" s="778">
        <v>1</v>
      </c>
      <c r="L379" s="778"/>
      <c r="M379" s="778">
        <v>2</v>
      </c>
      <c r="N379" s="778"/>
      <c r="O379" s="778">
        <v>3</v>
      </c>
      <c r="P379" s="778"/>
      <c r="Q379" s="778">
        <v>4</v>
      </c>
      <c r="R379" s="778"/>
      <c r="S379" s="778">
        <v>5</v>
      </c>
      <c r="T379" s="778"/>
      <c r="U379" s="778">
        <v>6</v>
      </c>
      <c r="V379" s="778"/>
      <c r="W379" s="778">
        <v>7</v>
      </c>
      <c r="X379" s="778"/>
      <c r="Y379" s="778">
        <v>8</v>
      </c>
      <c r="Z379" s="778"/>
      <c r="AA379" s="778">
        <v>9</v>
      </c>
      <c r="AB379" s="778"/>
      <c r="AC379" s="778">
        <v>10</v>
      </c>
      <c r="AD379" s="778"/>
      <c r="AE379" s="17"/>
      <c r="AF379" s="17"/>
      <c r="AG379" s="518"/>
      <c r="AI379" s="449"/>
      <c r="AJ379" s="449"/>
      <c r="AK379" s="449"/>
      <c r="AL379" s="449"/>
      <c r="AM379" s="449"/>
      <c r="AN379" s="449"/>
      <c r="AO379" s="449"/>
      <c r="AP379" s="449"/>
      <c r="AQ379" s="449"/>
      <c r="AR379" s="449"/>
      <c r="AS379" s="449"/>
      <c r="AT379" s="449"/>
      <c r="AU379" s="449"/>
      <c r="AV379" s="449"/>
      <c r="AW379" s="449"/>
      <c r="AX379" s="449"/>
      <c r="AY379" s="449"/>
      <c r="AZ379" s="449"/>
      <c r="BA379" s="449"/>
      <c r="BB379" s="449"/>
      <c r="BC379" s="449"/>
      <c r="BD379" s="449"/>
      <c r="BE379" s="449"/>
      <c r="BF379" s="449"/>
      <c r="BG379" s="449"/>
      <c r="BH379" s="449"/>
      <c r="BI379" s="449"/>
      <c r="BJ379" s="449"/>
      <c r="BK379" s="449"/>
      <c r="BL379" s="449"/>
      <c r="BM379" s="449"/>
      <c r="BN379" s="449"/>
      <c r="BO379" s="449"/>
      <c r="BP379" s="449"/>
      <c r="BQ379" s="449"/>
      <c r="BR379" s="449"/>
      <c r="BS379" s="449"/>
      <c r="BT379" s="449"/>
      <c r="BU379" s="449"/>
      <c r="BV379" s="449"/>
      <c r="BW379" s="449"/>
      <c r="BX379" s="449"/>
      <c r="BY379" s="449"/>
      <c r="BZ379" s="449"/>
      <c r="CA379" s="449"/>
      <c r="CB379" s="449"/>
      <c r="CC379" s="449"/>
      <c r="CD379" s="449"/>
      <c r="CE379" s="449"/>
      <c r="CF379" s="449"/>
      <c r="CG379" s="449"/>
      <c r="CH379" s="449"/>
      <c r="CI379" s="449"/>
      <c r="CJ379" s="449"/>
      <c r="CK379" s="449"/>
      <c r="CL379" s="449"/>
      <c r="CM379" s="449"/>
      <c r="CN379" s="449"/>
      <c r="CO379" s="449"/>
      <c r="CP379" s="449"/>
      <c r="CQ379" s="449"/>
      <c r="CR379" s="449"/>
      <c r="CS379" s="449"/>
      <c r="CT379" s="449"/>
      <c r="CU379" s="449"/>
      <c r="CV379" s="449"/>
    </row>
    <row r="380" spans="1:100" s="448" customFormat="1" ht="32.25" customHeight="1">
      <c r="A380" s="432"/>
      <c r="B380" s="517"/>
      <c r="C380" s="45"/>
      <c r="D380" s="45" t="s">
        <v>182</v>
      </c>
      <c r="E380" s="45"/>
      <c r="F380" s="45"/>
      <c r="G380" s="45"/>
      <c r="H380" s="45"/>
      <c r="I380" s="45"/>
      <c r="J380" s="45"/>
      <c r="K380" s="892" t="s">
        <v>154</v>
      </c>
      <c r="L380" s="893"/>
      <c r="M380" s="892" t="s">
        <v>154</v>
      </c>
      <c r="N380" s="893"/>
      <c r="O380" s="892" t="s">
        <v>154</v>
      </c>
      <c r="P380" s="893"/>
      <c r="Q380" s="892" t="s">
        <v>154</v>
      </c>
      <c r="R380" s="893"/>
      <c r="S380" s="892" t="s">
        <v>154</v>
      </c>
      <c r="T380" s="893"/>
      <c r="U380" s="892" t="s">
        <v>154</v>
      </c>
      <c r="V380" s="893"/>
      <c r="W380" s="892" t="s">
        <v>154</v>
      </c>
      <c r="X380" s="893"/>
      <c r="Y380" s="892" t="s">
        <v>154</v>
      </c>
      <c r="Z380" s="893"/>
      <c r="AA380" s="892" t="s">
        <v>154</v>
      </c>
      <c r="AB380" s="893"/>
      <c r="AC380" s="892" t="s">
        <v>154</v>
      </c>
      <c r="AD380" s="893"/>
      <c r="AE380" s="45"/>
      <c r="AF380" s="17"/>
      <c r="AG380" s="518"/>
      <c r="AI380" s="449"/>
      <c r="AJ380" s="449"/>
      <c r="AK380" s="449"/>
      <c r="AL380" s="449"/>
      <c r="AM380" s="449"/>
      <c r="AN380" s="449"/>
      <c r="AO380" s="449"/>
      <c r="AP380" s="449"/>
      <c r="AQ380" s="449"/>
      <c r="AR380" s="449"/>
      <c r="AS380" s="449"/>
      <c r="AT380" s="449"/>
      <c r="AU380" s="449"/>
      <c r="AV380" s="449"/>
      <c r="AW380" s="449"/>
      <c r="AX380" s="449"/>
      <c r="AY380" s="449"/>
      <c r="AZ380" s="449"/>
      <c r="BA380" s="449"/>
      <c r="BB380" s="449"/>
      <c r="BC380" s="449"/>
      <c r="BD380" s="449"/>
      <c r="BE380" s="449"/>
      <c r="BF380" s="449"/>
      <c r="BG380" s="449"/>
      <c r="BH380" s="449"/>
      <c r="BI380" s="449"/>
      <c r="BJ380" s="449"/>
      <c r="BK380" s="449"/>
      <c r="BL380" s="449"/>
      <c r="BM380" s="449"/>
      <c r="BN380" s="449"/>
      <c r="BO380" s="449"/>
      <c r="BP380" s="449"/>
      <c r="BQ380" s="449"/>
      <c r="BR380" s="449"/>
      <c r="BS380" s="449"/>
      <c r="BT380" s="449"/>
      <c r="BU380" s="449"/>
      <c r="BV380" s="449"/>
      <c r="BW380" s="449"/>
      <c r="BX380" s="449"/>
      <c r="BY380" s="449"/>
      <c r="BZ380" s="449"/>
      <c r="CA380" s="449"/>
      <c r="CB380" s="449"/>
      <c r="CC380" s="449"/>
      <c r="CD380" s="449"/>
      <c r="CE380" s="449"/>
      <c r="CF380" s="449"/>
      <c r="CG380" s="449"/>
      <c r="CH380" s="449"/>
      <c r="CI380" s="449"/>
      <c r="CJ380" s="449"/>
      <c r="CK380" s="449"/>
      <c r="CL380" s="449"/>
      <c r="CM380" s="449"/>
      <c r="CN380" s="449"/>
      <c r="CO380" s="449"/>
      <c r="CP380" s="449"/>
      <c r="CQ380" s="449"/>
      <c r="CR380" s="449"/>
      <c r="CS380" s="449"/>
      <c r="CT380" s="449"/>
      <c r="CU380" s="449"/>
      <c r="CV380" s="449"/>
    </row>
    <row r="381" spans="1:100" s="448" customFormat="1" ht="18.75" customHeight="1">
      <c r="A381" s="432"/>
      <c r="B381" s="517"/>
      <c r="C381" s="45"/>
      <c r="D381" s="45"/>
      <c r="E381" s="45" t="s">
        <v>183</v>
      </c>
      <c r="F381" s="45"/>
      <c r="G381" s="45"/>
      <c r="H381" s="45"/>
      <c r="I381" s="45"/>
      <c r="J381" s="45"/>
      <c r="K381" s="892" t="s">
        <v>154</v>
      </c>
      <c r="L381" s="893"/>
      <c r="M381" s="892" t="s">
        <v>154</v>
      </c>
      <c r="N381" s="893"/>
      <c r="O381" s="892" t="s">
        <v>154</v>
      </c>
      <c r="P381" s="893"/>
      <c r="Q381" s="892" t="s">
        <v>154</v>
      </c>
      <c r="R381" s="893"/>
      <c r="S381" s="892" t="s">
        <v>154</v>
      </c>
      <c r="T381" s="893"/>
      <c r="U381" s="892" t="s">
        <v>154</v>
      </c>
      <c r="V381" s="893"/>
      <c r="W381" s="892" t="s">
        <v>154</v>
      </c>
      <c r="X381" s="893"/>
      <c r="Y381" s="892" t="s">
        <v>154</v>
      </c>
      <c r="Z381" s="893"/>
      <c r="AA381" s="892" t="s">
        <v>154</v>
      </c>
      <c r="AB381" s="893"/>
      <c r="AC381" s="892" t="s">
        <v>154</v>
      </c>
      <c r="AD381" s="893"/>
      <c r="AE381" s="45"/>
      <c r="AF381" s="17"/>
      <c r="AG381" s="518"/>
      <c r="AI381" s="449"/>
      <c r="AJ381" s="449"/>
      <c r="AK381" s="449"/>
      <c r="AL381" s="449"/>
      <c r="AM381" s="449"/>
      <c r="AN381" s="449"/>
      <c r="AO381" s="449"/>
      <c r="AP381" s="449"/>
      <c r="AQ381" s="449"/>
      <c r="AR381" s="449"/>
      <c r="AS381" s="449"/>
      <c r="AT381" s="449"/>
      <c r="AU381" s="449"/>
      <c r="AV381" s="449"/>
      <c r="AW381" s="449"/>
      <c r="AX381" s="449"/>
      <c r="AY381" s="449"/>
      <c r="AZ381" s="449"/>
      <c r="BA381" s="449"/>
      <c r="BB381" s="449"/>
      <c r="BC381" s="449"/>
      <c r="BD381" s="449"/>
      <c r="BE381" s="449"/>
      <c r="BF381" s="449"/>
      <c r="BG381" s="449"/>
      <c r="BH381" s="449"/>
      <c r="BI381" s="449"/>
      <c r="BJ381" s="449"/>
      <c r="BK381" s="449"/>
      <c r="BL381" s="449"/>
      <c r="BM381" s="449"/>
      <c r="BN381" s="449"/>
      <c r="BO381" s="449"/>
      <c r="BP381" s="449"/>
      <c r="BQ381" s="449"/>
      <c r="BR381" s="449"/>
      <c r="BS381" s="449"/>
      <c r="BT381" s="449"/>
      <c r="BU381" s="449"/>
      <c r="BV381" s="449"/>
      <c r="BW381" s="449"/>
      <c r="BX381" s="449"/>
      <c r="BY381" s="449"/>
      <c r="BZ381" s="449"/>
      <c r="CA381" s="449"/>
      <c r="CB381" s="449"/>
      <c r="CC381" s="449"/>
      <c r="CD381" s="449"/>
      <c r="CE381" s="449"/>
      <c r="CF381" s="449"/>
      <c r="CG381" s="449"/>
      <c r="CH381" s="449"/>
      <c r="CI381" s="449"/>
      <c r="CJ381" s="449"/>
      <c r="CK381" s="449"/>
      <c r="CL381" s="449"/>
      <c r="CM381" s="449"/>
      <c r="CN381" s="449"/>
      <c r="CO381" s="449"/>
      <c r="CP381" s="449"/>
      <c r="CQ381" s="449"/>
      <c r="CR381" s="449"/>
      <c r="CS381" s="449"/>
      <c r="CT381" s="449"/>
      <c r="CU381" s="449"/>
      <c r="CV381" s="449"/>
    </row>
    <row r="382" spans="1:100" s="448" customFormat="1" ht="21" customHeight="1">
      <c r="A382" s="432"/>
      <c r="B382" s="517"/>
      <c r="C382" s="45"/>
      <c r="D382" s="45"/>
      <c r="E382" s="45" t="s">
        <v>184</v>
      </c>
      <c r="F382" s="45"/>
      <c r="G382" s="45"/>
      <c r="H382" s="45"/>
      <c r="I382" s="45"/>
      <c r="J382" s="45"/>
      <c r="K382" s="783" t="s">
        <v>154</v>
      </c>
      <c r="L382" s="784"/>
      <c r="M382" s="783" t="s">
        <v>154</v>
      </c>
      <c r="N382" s="784"/>
      <c r="O382" s="783" t="s">
        <v>154</v>
      </c>
      <c r="P382" s="784"/>
      <c r="Q382" s="783" t="s">
        <v>154</v>
      </c>
      <c r="R382" s="784"/>
      <c r="S382" s="783" t="s">
        <v>154</v>
      </c>
      <c r="T382" s="784"/>
      <c r="U382" s="783" t="s">
        <v>154</v>
      </c>
      <c r="V382" s="784"/>
      <c r="W382" s="783" t="s">
        <v>154</v>
      </c>
      <c r="X382" s="784"/>
      <c r="Y382" s="783" t="s">
        <v>154</v>
      </c>
      <c r="Z382" s="784"/>
      <c r="AA382" s="783" t="s">
        <v>154</v>
      </c>
      <c r="AB382" s="784"/>
      <c r="AC382" s="783" t="s">
        <v>154</v>
      </c>
      <c r="AD382" s="784"/>
      <c r="AE382" s="45"/>
      <c r="AF382" s="17"/>
      <c r="AG382" s="518"/>
      <c r="AI382" s="449"/>
      <c r="AJ382" s="449"/>
      <c r="AK382" s="449"/>
      <c r="AL382" s="449"/>
      <c r="AM382" s="449"/>
      <c r="AN382" s="449"/>
      <c r="AO382" s="449"/>
      <c r="AP382" s="449"/>
      <c r="AQ382" s="449"/>
      <c r="AR382" s="449"/>
      <c r="AS382" s="449"/>
      <c r="AT382" s="449"/>
      <c r="AU382" s="449"/>
      <c r="AV382" s="449"/>
      <c r="AW382" s="449"/>
      <c r="AX382" s="449"/>
      <c r="AY382" s="449"/>
      <c r="AZ382" s="449"/>
      <c r="BA382" s="449"/>
      <c r="BB382" s="449"/>
      <c r="BC382" s="449"/>
      <c r="BD382" s="449"/>
      <c r="BE382" s="449"/>
      <c r="BF382" s="449"/>
      <c r="BG382" s="449"/>
      <c r="BH382" s="449"/>
      <c r="BI382" s="449"/>
      <c r="BJ382" s="449"/>
      <c r="BK382" s="449"/>
      <c r="BL382" s="449"/>
      <c r="BM382" s="449"/>
      <c r="BN382" s="449"/>
      <c r="BO382" s="449"/>
      <c r="BP382" s="449"/>
      <c r="BQ382" s="449"/>
      <c r="BR382" s="449"/>
      <c r="BS382" s="449"/>
      <c r="BT382" s="449"/>
      <c r="BU382" s="449"/>
      <c r="BV382" s="449"/>
      <c r="BW382" s="449"/>
      <c r="BX382" s="449"/>
      <c r="BY382" s="449"/>
      <c r="BZ382" s="449"/>
      <c r="CA382" s="449"/>
      <c r="CB382" s="449"/>
      <c r="CC382" s="449"/>
      <c r="CD382" s="449"/>
      <c r="CE382" s="449"/>
      <c r="CF382" s="449"/>
      <c r="CG382" s="449"/>
      <c r="CH382" s="449"/>
      <c r="CI382" s="449"/>
      <c r="CJ382" s="449"/>
      <c r="CK382" s="449"/>
      <c r="CL382" s="449"/>
      <c r="CM382" s="449"/>
      <c r="CN382" s="449"/>
      <c r="CO382" s="449"/>
      <c r="CP382" s="449"/>
      <c r="CQ382" s="449"/>
      <c r="CR382" s="449"/>
      <c r="CS382" s="449"/>
      <c r="CT382" s="449"/>
      <c r="CU382" s="449"/>
      <c r="CV382" s="449"/>
    </row>
    <row r="383" spans="1:100" s="448" customFormat="1" ht="6.75" customHeight="1">
      <c r="A383" s="432"/>
      <c r="B383" s="5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518"/>
      <c r="AI383" s="449"/>
      <c r="AJ383" s="449"/>
      <c r="AK383" s="449"/>
      <c r="AL383" s="449"/>
      <c r="AM383" s="449"/>
      <c r="AN383" s="449"/>
      <c r="AO383" s="449"/>
      <c r="AP383" s="449"/>
      <c r="AQ383" s="449"/>
      <c r="AR383" s="449"/>
      <c r="AS383" s="449"/>
      <c r="AT383" s="449"/>
      <c r="AU383" s="449"/>
      <c r="AV383" s="449"/>
      <c r="AW383" s="449"/>
      <c r="AX383" s="449"/>
      <c r="AY383" s="449"/>
      <c r="AZ383" s="449"/>
      <c r="BA383" s="449"/>
      <c r="BB383" s="449"/>
      <c r="BC383" s="449"/>
      <c r="BD383" s="449"/>
      <c r="BE383" s="449"/>
      <c r="BF383" s="449"/>
      <c r="BG383" s="449"/>
      <c r="BH383" s="449"/>
      <c r="BI383" s="449"/>
      <c r="BJ383" s="449"/>
      <c r="BK383" s="449"/>
      <c r="BL383" s="449"/>
      <c r="BM383" s="449"/>
      <c r="BN383" s="449"/>
      <c r="BO383" s="449"/>
      <c r="BP383" s="449"/>
      <c r="BQ383" s="449"/>
      <c r="BR383" s="449"/>
      <c r="BS383" s="449"/>
      <c r="BT383" s="449"/>
      <c r="BU383" s="449"/>
      <c r="BV383" s="449"/>
      <c r="BW383" s="449"/>
      <c r="BX383" s="449"/>
      <c r="BY383" s="449"/>
      <c r="BZ383" s="449"/>
      <c r="CA383" s="449"/>
      <c r="CB383" s="449"/>
      <c r="CC383" s="449"/>
      <c r="CD383" s="449"/>
      <c r="CE383" s="449"/>
      <c r="CF383" s="449"/>
      <c r="CG383" s="449"/>
      <c r="CH383" s="449"/>
      <c r="CI383" s="449"/>
      <c r="CJ383" s="449"/>
      <c r="CK383" s="449"/>
      <c r="CL383" s="449"/>
      <c r="CM383" s="449"/>
      <c r="CN383" s="449"/>
      <c r="CO383" s="449"/>
      <c r="CP383" s="449"/>
      <c r="CQ383" s="449"/>
      <c r="CR383" s="449"/>
      <c r="CS383" s="449"/>
      <c r="CT383" s="449"/>
      <c r="CU383" s="449"/>
      <c r="CV383" s="449"/>
    </row>
    <row r="384" spans="1:100" s="448" customFormat="1" ht="15" customHeight="1">
      <c r="A384" s="432"/>
      <c r="B384" s="517"/>
      <c r="C384" s="476" t="s">
        <v>185</v>
      </c>
      <c r="D384" s="17"/>
      <c r="E384" s="17"/>
      <c r="F384" s="17"/>
      <c r="G384" s="17"/>
      <c r="H384" s="17"/>
      <c r="I384" s="781" t="s">
        <v>131</v>
      </c>
      <c r="J384" s="782"/>
      <c r="K384" s="17"/>
      <c r="L384" s="17"/>
      <c r="M384" s="17"/>
      <c r="N384" s="17"/>
      <c r="O384" s="17"/>
      <c r="P384" s="17"/>
      <c r="Q384" s="17"/>
      <c r="R384" s="17"/>
      <c r="S384" s="17"/>
      <c r="T384" s="17"/>
      <c r="U384" s="17"/>
      <c r="V384" s="17"/>
      <c r="W384" s="17"/>
      <c r="X384" s="17"/>
      <c r="Y384" s="17"/>
      <c r="Z384" s="17"/>
      <c r="AA384" s="17"/>
      <c r="AB384" s="17"/>
      <c r="AC384" s="17"/>
      <c r="AD384" s="477"/>
      <c r="AE384" s="17"/>
      <c r="AF384" s="17"/>
      <c r="AG384" s="518"/>
      <c r="AI384" s="449"/>
      <c r="AJ384" s="449"/>
      <c r="AK384" s="449"/>
      <c r="AL384" s="449"/>
      <c r="AM384" s="449"/>
      <c r="AN384" s="449"/>
      <c r="AO384" s="449"/>
      <c r="AP384" s="449"/>
      <c r="AQ384" s="449"/>
      <c r="AR384" s="449"/>
      <c r="AS384" s="449"/>
      <c r="AT384" s="449"/>
      <c r="AU384" s="449"/>
      <c r="AV384" s="449"/>
      <c r="AW384" s="449"/>
      <c r="AX384" s="449"/>
      <c r="AY384" s="449"/>
      <c r="AZ384" s="449"/>
      <c r="BA384" s="449"/>
      <c r="BB384" s="449"/>
      <c r="BC384" s="449"/>
      <c r="BD384" s="449"/>
      <c r="BE384" s="449"/>
      <c r="BF384" s="449"/>
      <c r="BG384" s="449"/>
      <c r="BH384" s="449"/>
      <c r="BI384" s="449"/>
      <c r="BJ384" s="449"/>
      <c r="BK384" s="449"/>
      <c r="BL384" s="449"/>
      <c r="BM384" s="449"/>
      <c r="BN384" s="449"/>
      <c r="BO384" s="449"/>
      <c r="BP384" s="449"/>
      <c r="BQ384" s="449"/>
      <c r="BR384" s="449"/>
      <c r="BS384" s="449"/>
      <c r="BT384" s="449"/>
      <c r="BU384" s="449"/>
      <c r="BV384" s="449"/>
      <c r="BW384" s="449"/>
      <c r="BX384" s="449"/>
      <c r="BY384" s="449"/>
      <c r="BZ384" s="449"/>
      <c r="CA384" s="449"/>
      <c r="CB384" s="449"/>
      <c r="CC384" s="449"/>
      <c r="CD384" s="449"/>
      <c r="CE384" s="449"/>
      <c r="CF384" s="449"/>
      <c r="CG384" s="449"/>
      <c r="CH384" s="449"/>
      <c r="CI384" s="449"/>
      <c r="CJ384" s="449"/>
      <c r="CK384" s="449"/>
      <c r="CL384" s="449"/>
      <c r="CM384" s="449"/>
      <c r="CN384" s="449"/>
      <c r="CO384" s="449"/>
      <c r="CP384" s="449"/>
      <c r="CQ384" s="449"/>
      <c r="CR384" s="449"/>
      <c r="CS384" s="449"/>
      <c r="CT384" s="449"/>
      <c r="CU384" s="449"/>
      <c r="CV384" s="449"/>
    </row>
    <row r="385" spans="1:100" s="448" customFormat="1" ht="12" customHeight="1">
      <c r="A385" s="432"/>
      <c r="B385" s="517"/>
      <c r="C385" s="45"/>
      <c r="D385" s="478" t="s">
        <v>164</v>
      </c>
      <c r="E385" s="45"/>
      <c r="F385" s="45"/>
      <c r="G385" s="45"/>
      <c r="H385" s="45"/>
      <c r="I385" s="889">
        <v>224.99979094259737</v>
      </c>
      <c r="J385" s="890">
        <v>0</v>
      </c>
      <c r="K385" s="891">
        <v>35.999824880152353</v>
      </c>
      <c r="L385" s="888">
        <v>0</v>
      </c>
      <c r="M385" s="887">
        <v>32.999927684663305</v>
      </c>
      <c r="N385" s="888">
        <v>0</v>
      </c>
      <c r="O385" s="887">
        <v>7.9999409249673246</v>
      </c>
      <c r="P385" s="888">
        <v>0</v>
      </c>
      <c r="Q385" s="887">
        <v>29.999934113502668</v>
      </c>
      <c r="R385" s="888">
        <v>0</v>
      </c>
      <c r="S385" s="887">
        <v>62.000029745162685</v>
      </c>
      <c r="T385" s="888">
        <v>0</v>
      </c>
      <c r="U385" s="887">
        <v>56.000133594149034</v>
      </c>
      <c r="V385" s="888">
        <v>0</v>
      </c>
      <c r="W385" s="887">
        <v>0</v>
      </c>
      <c r="X385" s="888">
        <v>0</v>
      </c>
      <c r="Y385" s="887">
        <v>0</v>
      </c>
      <c r="Z385" s="888">
        <v>0</v>
      </c>
      <c r="AA385" s="887">
        <v>0</v>
      </c>
      <c r="AB385" s="888">
        <v>0</v>
      </c>
      <c r="AC385" s="887">
        <v>0</v>
      </c>
      <c r="AD385" s="888">
        <v>0</v>
      </c>
      <c r="AE385" s="17" t="s">
        <v>313</v>
      </c>
      <c r="AF385" s="17"/>
      <c r="AG385" s="518"/>
      <c r="AI385" s="449"/>
      <c r="AJ385" s="449"/>
      <c r="AK385" s="449"/>
      <c r="AL385" s="449"/>
      <c r="AM385" s="449"/>
      <c r="AN385" s="449"/>
      <c r="AO385" s="449"/>
      <c r="AP385" s="449"/>
      <c r="AQ385" s="449"/>
      <c r="AR385" s="449"/>
      <c r="AS385" s="449"/>
      <c r="AT385" s="449"/>
      <c r="AU385" s="449"/>
      <c r="AV385" s="449"/>
      <c r="AW385" s="449"/>
      <c r="AX385" s="449"/>
      <c r="AY385" s="449"/>
      <c r="AZ385" s="449"/>
      <c r="BA385" s="449"/>
      <c r="BB385" s="449"/>
      <c r="BC385" s="449"/>
      <c r="BD385" s="449"/>
      <c r="BE385" s="449"/>
      <c r="BF385" s="449"/>
      <c r="BG385" s="449"/>
      <c r="BH385" s="449"/>
      <c r="BI385" s="449"/>
      <c r="BJ385" s="449"/>
      <c r="BK385" s="449"/>
      <c r="BL385" s="449"/>
      <c r="BM385" s="449"/>
      <c r="BN385" s="449"/>
      <c r="BO385" s="449"/>
      <c r="BP385" s="449"/>
      <c r="BQ385" s="449"/>
      <c r="BR385" s="449"/>
      <c r="BS385" s="449"/>
      <c r="BT385" s="449"/>
      <c r="BU385" s="449"/>
      <c r="BV385" s="449"/>
      <c r="BW385" s="449"/>
      <c r="BX385" s="449"/>
      <c r="BY385" s="449"/>
      <c r="BZ385" s="449"/>
      <c r="CA385" s="449"/>
      <c r="CB385" s="449"/>
      <c r="CC385" s="449"/>
      <c r="CD385" s="449"/>
      <c r="CE385" s="449"/>
      <c r="CF385" s="449"/>
      <c r="CG385" s="449"/>
      <c r="CH385" s="449"/>
      <c r="CI385" s="449"/>
      <c r="CJ385" s="449"/>
      <c r="CK385" s="449"/>
      <c r="CL385" s="449"/>
      <c r="CM385" s="449"/>
      <c r="CN385" s="449"/>
      <c r="CO385" s="449"/>
      <c r="CP385" s="449"/>
      <c r="CQ385" s="449"/>
      <c r="CR385" s="449"/>
      <c r="CS385" s="449"/>
      <c r="CT385" s="449"/>
      <c r="CU385" s="449"/>
      <c r="CV385" s="449"/>
    </row>
    <row r="386" spans="1:100" s="448" customFormat="1" ht="12" customHeight="1">
      <c r="A386" s="432"/>
      <c r="B386" s="517"/>
      <c r="C386" s="45"/>
      <c r="D386" s="478" t="s">
        <v>165</v>
      </c>
      <c r="E386" s="45"/>
      <c r="F386" s="45"/>
      <c r="G386" s="45"/>
      <c r="H386" s="45"/>
      <c r="I386" s="889">
        <v>7577</v>
      </c>
      <c r="J386" s="890">
        <v>0</v>
      </c>
      <c r="K386" s="891">
        <v>756</v>
      </c>
      <c r="L386" s="888">
        <v>0</v>
      </c>
      <c r="M386" s="887">
        <v>1356</v>
      </c>
      <c r="N386" s="888">
        <v>0</v>
      </c>
      <c r="O386" s="887">
        <v>84</v>
      </c>
      <c r="P386" s="888">
        <v>0</v>
      </c>
      <c r="Q386" s="887">
        <v>959</v>
      </c>
      <c r="R386" s="888">
        <v>0</v>
      </c>
      <c r="S386" s="887">
        <v>2740</v>
      </c>
      <c r="T386" s="888">
        <v>0</v>
      </c>
      <c r="U386" s="887">
        <v>1682</v>
      </c>
      <c r="V386" s="888">
        <v>0</v>
      </c>
      <c r="W386" s="887">
        <v>0</v>
      </c>
      <c r="X386" s="888">
        <v>0</v>
      </c>
      <c r="Y386" s="887">
        <v>0</v>
      </c>
      <c r="Z386" s="888">
        <v>0</v>
      </c>
      <c r="AA386" s="887">
        <v>0</v>
      </c>
      <c r="AB386" s="888">
        <v>0</v>
      </c>
      <c r="AC386" s="887">
        <v>0</v>
      </c>
      <c r="AD386" s="888">
        <v>0</v>
      </c>
      <c r="AE386" s="17" t="s">
        <v>313</v>
      </c>
      <c r="AF386" s="17"/>
      <c r="AG386" s="518"/>
      <c r="AI386" s="449"/>
      <c r="AJ386" s="449"/>
      <c r="AK386" s="449"/>
      <c r="AL386" s="449"/>
      <c r="AM386" s="449"/>
      <c r="AN386" s="449"/>
      <c r="AO386" s="449"/>
      <c r="AP386" s="449"/>
      <c r="AQ386" s="449"/>
      <c r="AR386" s="449"/>
      <c r="AS386" s="449"/>
      <c r="AT386" s="449"/>
      <c r="AU386" s="449"/>
      <c r="AV386" s="449"/>
      <c r="AW386" s="449"/>
      <c r="AX386" s="449"/>
      <c r="AY386" s="449"/>
      <c r="AZ386" s="449"/>
      <c r="BA386" s="449"/>
      <c r="BB386" s="449"/>
      <c r="BC386" s="449"/>
      <c r="BD386" s="449"/>
      <c r="BE386" s="449"/>
      <c r="BF386" s="449"/>
      <c r="BG386" s="449"/>
      <c r="BH386" s="449"/>
      <c r="BI386" s="449"/>
      <c r="BJ386" s="449"/>
      <c r="BK386" s="449"/>
      <c r="BL386" s="449"/>
      <c r="BM386" s="449"/>
      <c r="BN386" s="449"/>
      <c r="BO386" s="449"/>
      <c r="BP386" s="449"/>
      <c r="BQ386" s="449"/>
      <c r="BR386" s="449"/>
      <c r="BS386" s="449"/>
      <c r="BT386" s="449"/>
      <c r="BU386" s="449"/>
      <c r="BV386" s="449"/>
      <c r="BW386" s="449"/>
      <c r="BX386" s="449"/>
      <c r="BY386" s="449"/>
      <c r="BZ386" s="449"/>
      <c r="CA386" s="449"/>
      <c r="CB386" s="449"/>
      <c r="CC386" s="449"/>
      <c r="CD386" s="449"/>
      <c r="CE386" s="449"/>
      <c r="CF386" s="449"/>
      <c r="CG386" s="449"/>
      <c r="CH386" s="449"/>
      <c r="CI386" s="449"/>
      <c r="CJ386" s="449"/>
      <c r="CK386" s="449"/>
      <c r="CL386" s="449"/>
      <c r="CM386" s="449"/>
      <c r="CN386" s="449"/>
      <c r="CO386" s="449"/>
      <c r="CP386" s="449"/>
      <c r="CQ386" s="449"/>
      <c r="CR386" s="449"/>
      <c r="CS386" s="449"/>
      <c r="CT386" s="449"/>
      <c r="CU386" s="449"/>
      <c r="CV386" s="449"/>
    </row>
    <row r="387" spans="1:100" s="448" customFormat="1" ht="12" customHeight="1">
      <c r="A387" s="432"/>
      <c r="B387" s="517"/>
      <c r="C387" s="45"/>
      <c r="D387" s="478" t="s">
        <v>166</v>
      </c>
      <c r="E387" s="45"/>
      <c r="F387" s="45"/>
      <c r="G387" s="45"/>
      <c r="H387" s="45"/>
      <c r="I387" s="889"/>
      <c r="J387" s="890"/>
      <c r="K387" s="891">
        <v>37.376899999999999</v>
      </c>
      <c r="L387" s="888">
        <v>0</v>
      </c>
      <c r="M387" s="887">
        <v>68.864899999999992</v>
      </c>
      <c r="N387" s="888">
        <v>0</v>
      </c>
      <c r="O387" s="887">
        <v>4.9243999999999994</v>
      </c>
      <c r="P387" s="888">
        <v>0</v>
      </c>
      <c r="Q387" s="887">
        <v>49.6721</v>
      </c>
      <c r="R387" s="888">
        <v>0</v>
      </c>
      <c r="S387" s="887">
        <v>128.85220000000001</v>
      </c>
      <c r="T387" s="888">
        <v>0</v>
      </c>
      <c r="U387" s="887">
        <v>88.409100000000009</v>
      </c>
      <c r="V387" s="888">
        <v>0</v>
      </c>
      <c r="W387" s="887">
        <v>0</v>
      </c>
      <c r="X387" s="888">
        <v>0</v>
      </c>
      <c r="Y387" s="887">
        <v>0</v>
      </c>
      <c r="Z387" s="888">
        <v>0</v>
      </c>
      <c r="AA387" s="887">
        <v>0</v>
      </c>
      <c r="AB387" s="888">
        <v>0</v>
      </c>
      <c r="AC387" s="887">
        <v>0</v>
      </c>
      <c r="AD387" s="888">
        <v>0</v>
      </c>
      <c r="AE387" s="17" t="s">
        <v>314</v>
      </c>
      <c r="AF387" s="17"/>
      <c r="AG387" s="518"/>
      <c r="AI387" s="449"/>
      <c r="AJ387" s="449"/>
      <c r="AK387" s="449"/>
      <c r="AL387" s="449"/>
      <c r="AM387" s="449"/>
      <c r="AN387" s="449"/>
      <c r="AO387" s="449"/>
      <c r="AP387" s="449"/>
      <c r="AQ387" s="449"/>
      <c r="AR387" s="449"/>
      <c r="AS387" s="449"/>
      <c r="AT387" s="449"/>
      <c r="AU387" s="449"/>
      <c r="AV387" s="449"/>
      <c r="AW387" s="449"/>
      <c r="AX387" s="449"/>
      <c r="AY387" s="449"/>
      <c r="AZ387" s="449"/>
      <c r="BA387" s="449"/>
      <c r="BB387" s="449"/>
      <c r="BC387" s="449"/>
      <c r="BD387" s="449"/>
      <c r="BE387" s="449"/>
      <c r="BF387" s="449"/>
      <c r="BG387" s="449"/>
      <c r="BH387" s="449"/>
      <c r="BI387" s="449"/>
      <c r="BJ387" s="449"/>
      <c r="BK387" s="449"/>
      <c r="BL387" s="449"/>
      <c r="BM387" s="449"/>
      <c r="BN387" s="449"/>
      <c r="BO387" s="449"/>
      <c r="BP387" s="449"/>
      <c r="BQ387" s="449"/>
      <c r="BR387" s="449"/>
      <c r="BS387" s="449"/>
      <c r="BT387" s="449"/>
      <c r="BU387" s="449"/>
      <c r="BV387" s="449"/>
      <c r="BW387" s="449"/>
      <c r="BX387" s="449"/>
      <c r="BY387" s="449"/>
      <c r="BZ387" s="449"/>
      <c r="CA387" s="449"/>
      <c r="CB387" s="449"/>
      <c r="CC387" s="449"/>
      <c r="CD387" s="449"/>
      <c r="CE387" s="449"/>
      <c r="CF387" s="449"/>
      <c r="CG387" s="449"/>
      <c r="CH387" s="449"/>
      <c r="CI387" s="449"/>
      <c r="CJ387" s="449"/>
      <c r="CK387" s="449"/>
      <c r="CL387" s="449"/>
      <c r="CM387" s="449"/>
      <c r="CN387" s="449"/>
      <c r="CO387" s="449"/>
      <c r="CP387" s="449"/>
      <c r="CQ387" s="449"/>
      <c r="CR387" s="449"/>
      <c r="CS387" s="449"/>
      <c r="CT387" s="449"/>
      <c r="CU387" s="449"/>
      <c r="CV387" s="449"/>
    </row>
    <row r="388" spans="1:100" s="448" customFormat="1" ht="12" customHeight="1">
      <c r="A388" s="432"/>
      <c r="B388" s="517"/>
      <c r="C388" s="45"/>
      <c r="D388" s="478" t="s">
        <v>167</v>
      </c>
      <c r="E388" s="45"/>
      <c r="F388" s="45"/>
      <c r="G388" s="45"/>
      <c r="H388" s="17"/>
      <c r="I388" s="889">
        <v>415.90940000000001</v>
      </c>
      <c r="J388" s="890">
        <v>0</v>
      </c>
      <c r="K388" s="891">
        <v>41.1145</v>
      </c>
      <c r="L388" s="888">
        <v>0</v>
      </c>
      <c r="M388" s="887">
        <v>75.75139999999999</v>
      </c>
      <c r="N388" s="888">
        <v>0</v>
      </c>
      <c r="O388" s="887">
        <v>5.4168000000000003</v>
      </c>
      <c r="P388" s="888">
        <v>0</v>
      </c>
      <c r="Q388" s="887">
        <v>54.639300000000006</v>
      </c>
      <c r="R388" s="888">
        <v>0</v>
      </c>
      <c r="S388" s="887">
        <v>141.73740000000001</v>
      </c>
      <c r="T388" s="888">
        <v>0</v>
      </c>
      <c r="U388" s="887">
        <v>97.25</v>
      </c>
      <c r="V388" s="888">
        <v>0</v>
      </c>
      <c r="W388" s="887">
        <v>0</v>
      </c>
      <c r="X388" s="888">
        <v>0</v>
      </c>
      <c r="Y388" s="887">
        <v>0</v>
      </c>
      <c r="Z388" s="888">
        <v>0</v>
      </c>
      <c r="AA388" s="887">
        <v>0</v>
      </c>
      <c r="AB388" s="888">
        <v>0</v>
      </c>
      <c r="AC388" s="887">
        <v>0</v>
      </c>
      <c r="AD388" s="888">
        <v>0</v>
      </c>
      <c r="AE388" s="17" t="s">
        <v>314</v>
      </c>
      <c r="AF388" s="17"/>
      <c r="AG388" s="518"/>
      <c r="AI388" s="449"/>
      <c r="AJ388" s="449"/>
      <c r="AK388" s="449"/>
      <c r="AL388" s="449"/>
      <c r="AM388" s="449"/>
      <c r="AN388" s="449"/>
      <c r="AO388" s="449"/>
      <c r="AP388" s="449"/>
      <c r="AQ388" s="449"/>
      <c r="AR388" s="449"/>
      <c r="AS388" s="449"/>
      <c r="AT388" s="449"/>
      <c r="AU388" s="449"/>
      <c r="AV388" s="449"/>
      <c r="AW388" s="449"/>
      <c r="AX388" s="449"/>
      <c r="AY388" s="449"/>
      <c r="AZ388" s="449"/>
      <c r="BA388" s="449"/>
      <c r="BB388" s="449"/>
      <c r="BC388" s="449"/>
      <c r="BD388" s="449"/>
      <c r="BE388" s="449"/>
      <c r="BF388" s="449"/>
      <c r="BG388" s="449"/>
      <c r="BH388" s="449"/>
      <c r="BI388" s="449"/>
      <c r="BJ388" s="449"/>
      <c r="BK388" s="449"/>
      <c r="BL388" s="449"/>
      <c r="BM388" s="449"/>
      <c r="BN388" s="449"/>
      <c r="BO388" s="449"/>
      <c r="BP388" s="449"/>
      <c r="BQ388" s="449"/>
      <c r="BR388" s="449"/>
      <c r="BS388" s="449"/>
      <c r="BT388" s="449"/>
      <c r="BU388" s="449"/>
      <c r="BV388" s="449"/>
      <c r="BW388" s="449"/>
      <c r="BX388" s="449"/>
      <c r="BY388" s="449"/>
      <c r="BZ388" s="449"/>
      <c r="CA388" s="449"/>
      <c r="CB388" s="449"/>
      <c r="CC388" s="449"/>
      <c r="CD388" s="449"/>
      <c r="CE388" s="449"/>
      <c r="CF388" s="449"/>
      <c r="CG388" s="449"/>
      <c r="CH388" s="449"/>
      <c r="CI388" s="449"/>
      <c r="CJ388" s="449"/>
      <c r="CK388" s="449"/>
      <c r="CL388" s="449"/>
      <c r="CM388" s="449"/>
      <c r="CN388" s="449"/>
      <c r="CO388" s="449"/>
      <c r="CP388" s="449"/>
      <c r="CQ388" s="449"/>
      <c r="CR388" s="449"/>
      <c r="CS388" s="449"/>
      <c r="CT388" s="449"/>
      <c r="CU388" s="449"/>
      <c r="CV388" s="449"/>
    </row>
    <row r="389" spans="1:100" s="448" customFormat="1" ht="6.75" customHeight="1">
      <c r="A389" s="432"/>
      <c r="B389" s="5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518"/>
      <c r="AI389" s="449"/>
      <c r="AJ389" s="449"/>
      <c r="AK389" s="449"/>
      <c r="AL389" s="449"/>
      <c r="AM389" s="449"/>
      <c r="AN389" s="449"/>
      <c r="AO389" s="449"/>
      <c r="AP389" s="449"/>
      <c r="AQ389" s="449"/>
      <c r="AR389" s="449"/>
      <c r="AS389" s="449"/>
      <c r="AT389" s="449"/>
      <c r="AU389" s="449"/>
      <c r="AV389" s="449"/>
      <c r="AW389" s="449"/>
      <c r="AX389" s="449"/>
      <c r="AY389" s="449"/>
      <c r="AZ389" s="449"/>
      <c r="BA389" s="449"/>
      <c r="BB389" s="449"/>
      <c r="BC389" s="449"/>
      <c r="BD389" s="449"/>
      <c r="BE389" s="449"/>
      <c r="BF389" s="449"/>
      <c r="BG389" s="449"/>
      <c r="BH389" s="449"/>
      <c r="BI389" s="449"/>
      <c r="BJ389" s="449"/>
      <c r="BK389" s="449"/>
      <c r="BL389" s="449"/>
      <c r="BM389" s="449"/>
      <c r="BN389" s="449"/>
      <c r="BO389" s="449"/>
      <c r="BP389" s="449"/>
      <c r="BQ389" s="449"/>
      <c r="BR389" s="449"/>
      <c r="BS389" s="449"/>
      <c r="BT389" s="449"/>
      <c r="BU389" s="449"/>
      <c r="BV389" s="449"/>
      <c r="BW389" s="449"/>
      <c r="BX389" s="449"/>
      <c r="BY389" s="449"/>
      <c r="BZ389" s="449"/>
      <c r="CA389" s="449"/>
      <c r="CB389" s="449"/>
      <c r="CC389" s="449"/>
      <c r="CD389" s="449"/>
      <c r="CE389" s="449"/>
      <c r="CF389" s="449"/>
      <c r="CG389" s="449"/>
      <c r="CH389" s="449"/>
      <c r="CI389" s="449"/>
      <c r="CJ389" s="449"/>
      <c r="CK389" s="449"/>
      <c r="CL389" s="449"/>
      <c r="CM389" s="449"/>
      <c r="CN389" s="449"/>
      <c r="CO389" s="449"/>
      <c r="CP389" s="449"/>
      <c r="CQ389" s="449"/>
      <c r="CR389" s="449"/>
      <c r="CS389" s="449"/>
      <c r="CT389" s="449"/>
      <c r="CU389" s="449"/>
      <c r="CV389" s="449"/>
    </row>
    <row r="390" spans="1:100" s="448" customFormat="1" ht="16.5" customHeight="1">
      <c r="A390" s="432"/>
      <c r="B390" s="517"/>
      <c r="C390" s="476" t="s">
        <v>186</v>
      </c>
      <c r="D390" s="17"/>
      <c r="E390" s="45"/>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477"/>
      <c r="AE390" s="17"/>
      <c r="AF390" s="17"/>
      <c r="AG390" s="518"/>
      <c r="AI390" s="449"/>
      <c r="AJ390" s="449"/>
      <c r="AK390" s="449"/>
      <c r="AL390" s="449"/>
      <c r="AM390" s="449"/>
      <c r="AN390" s="449"/>
      <c r="AO390" s="449"/>
      <c r="AP390" s="449"/>
      <c r="AQ390" s="449"/>
      <c r="AR390" s="449"/>
      <c r="AS390" s="449"/>
      <c r="AT390" s="449"/>
      <c r="AU390" s="449"/>
      <c r="AV390" s="449"/>
      <c r="AW390" s="449"/>
      <c r="AX390" s="449"/>
      <c r="AY390" s="449"/>
      <c r="AZ390" s="449"/>
      <c r="BA390" s="449"/>
      <c r="BB390" s="449"/>
      <c r="BC390" s="449"/>
      <c r="BD390" s="449"/>
      <c r="BE390" s="449"/>
      <c r="BF390" s="449"/>
      <c r="BG390" s="449"/>
      <c r="BH390" s="449"/>
      <c r="BI390" s="449"/>
      <c r="BJ390" s="449"/>
      <c r="BK390" s="449"/>
      <c r="BL390" s="449"/>
      <c r="BM390" s="449"/>
      <c r="BN390" s="449"/>
      <c r="BO390" s="449"/>
      <c r="BP390" s="449"/>
      <c r="BQ390" s="449"/>
      <c r="BR390" s="449"/>
      <c r="BS390" s="449"/>
      <c r="BT390" s="449"/>
      <c r="BU390" s="449"/>
      <c r="BV390" s="449"/>
      <c r="BW390" s="449"/>
      <c r="BX390" s="449"/>
      <c r="BY390" s="449"/>
      <c r="BZ390" s="449"/>
      <c r="CA390" s="449"/>
      <c r="CB390" s="449"/>
      <c r="CC390" s="449"/>
      <c r="CD390" s="449"/>
      <c r="CE390" s="449"/>
      <c r="CF390" s="449"/>
      <c r="CG390" s="449"/>
      <c r="CH390" s="449"/>
      <c r="CI390" s="449"/>
      <c r="CJ390" s="449"/>
      <c r="CK390" s="449"/>
      <c r="CL390" s="449"/>
      <c r="CM390" s="449"/>
      <c r="CN390" s="449"/>
      <c r="CO390" s="449"/>
      <c r="CP390" s="449"/>
      <c r="CQ390" s="449"/>
      <c r="CR390" s="449"/>
      <c r="CS390" s="449"/>
      <c r="CT390" s="449"/>
      <c r="CU390" s="449"/>
      <c r="CV390" s="449"/>
    </row>
    <row r="391" spans="1:100" s="448" customFormat="1" ht="12.75" customHeight="1">
      <c r="A391" s="432"/>
      <c r="B391" s="517"/>
      <c r="C391" s="45"/>
      <c r="D391" s="479" t="s">
        <v>168</v>
      </c>
      <c r="E391" s="45"/>
      <c r="F391" s="45"/>
      <c r="G391" s="45"/>
      <c r="H391" s="45"/>
      <c r="I391" s="45"/>
      <c r="J391" s="45"/>
      <c r="K391" s="17"/>
      <c r="L391" s="17"/>
      <c r="M391" s="17"/>
      <c r="N391" s="17"/>
      <c r="O391" s="17"/>
      <c r="P391" s="17"/>
      <c r="Q391" s="17"/>
      <c r="R391" s="17"/>
      <c r="S391" s="17"/>
      <c r="T391" s="17"/>
      <c r="U391" s="17"/>
      <c r="V391" s="17"/>
      <c r="W391" s="17"/>
      <c r="X391" s="17"/>
      <c r="Y391" s="17"/>
      <c r="Z391" s="17"/>
      <c r="AA391" s="17"/>
      <c r="AB391" s="17"/>
      <c r="AC391" s="17"/>
      <c r="AD391" s="17"/>
      <c r="AE391" s="45"/>
      <c r="AF391" s="17"/>
      <c r="AG391" s="518"/>
      <c r="AI391" s="449"/>
      <c r="AJ391" s="453"/>
      <c r="AK391" s="453"/>
    </row>
    <row r="392" spans="1:100" s="448" customFormat="1" ht="12.75" customHeight="1">
      <c r="A392" s="432"/>
      <c r="B392" s="517"/>
      <c r="C392" s="45"/>
      <c r="D392" s="480" t="s">
        <v>169</v>
      </c>
      <c r="E392" s="45"/>
      <c r="F392" s="45"/>
      <c r="G392" s="45"/>
      <c r="H392" s="45"/>
      <c r="I392" s="45"/>
      <c r="J392" s="45"/>
      <c r="K392" s="17"/>
      <c r="L392" s="17"/>
      <c r="M392" s="17"/>
      <c r="N392" s="17"/>
      <c r="O392" s="17"/>
      <c r="P392" s="17"/>
      <c r="Q392" s="17"/>
      <c r="R392" s="17"/>
      <c r="S392" s="17"/>
      <c r="T392" s="17"/>
      <c r="U392" s="17"/>
      <c r="V392" s="17"/>
      <c r="W392" s="17"/>
      <c r="X392" s="17"/>
      <c r="Y392" s="17"/>
      <c r="Z392" s="17"/>
      <c r="AA392" s="17"/>
      <c r="AB392" s="17"/>
      <c r="AC392" s="17"/>
      <c r="AD392" s="477"/>
      <c r="AE392" s="45"/>
      <c r="AF392" s="17"/>
      <c r="AG392" s="518"/>
      <c r="AI392" s="449"/>
      <c r="AJ392" s="453"/>
      <c r="AK392" s="453"/>
    </row>
    <row r="393" spans="1:100" s="448" customFormat="1" ht="11.25" customHeight="1">
      <c r="A393" s="432"/>
      <c r="B393" s="517"/>
      <c r="C393" s="45"/>
      <c r="D393" s="45"/>
      <c r="E393" s="45" t="s">
        <v>170</v>
      </c>
      <c r="F393" s="45"/>
      <c r="G393" s="45"/>
      <c r="H393" s="45"/>
      <c r="I393" s="45"/>
      <c r="J393" s="45"/>
      <c r="K393" s="885">
        <v>1</v>
      </c>
      <c r="L393" s="886"/>
      <c r="M393" s="885">
        <v>0.8</v>
      </c>
      <c r="N393" s="886"/>
      <c r="O393" s="885">
        <v>0.5</v>
      </c>
      <c r="P393" s="886"/>
      <c r="Q393" s="885">
        <v>1</v>
      </c>
      <c r="R393" s="886"/>
      <c r="S393" s="885">
        <v>0.8</v>
      </c>
      <c r="T393" s="886"/>
      <c r="U393" s="885">
        <v>0.5</v>
      </c>
      <c r="V393" s="886"/>
      <c r="W393" s="885">
        <v>0</v>
      </c>
      <c r="X393" s="886"/>
      <c r="Y393" s="885">
        <v>0</v>
      </c>
      <c r="Z393" s="886"/>
      <c r="AA393" s="885">
        <v>0</v>
      </c>
      <c r="AB393" s="886"/>
      <c r="AC393" s="885">
        <v>0</v>
      </c>
      <c r="AD393" s="886"/>
      <c r="AE393" s="45" t="s">
        <v>171</v>
      </c>
      <c r="AF393" s="17"/>
      <c r="AG393" s="518"/>
      <c r="AI393" s="449"/>
      <c r="AJ393" s="453"/>
      <c r="AK393" s="453"/>
    </row>
    <row r="394" spans="1:100" s="448" customFormat="1" ht="11.25" customHeight="1">
      <c r="A394" s="432"/>
      <c r="B394" s="517"/>
      <c r="C394" s="45"/>
      <c r="D394" s="45"/>
      <c r="E394" s="45" t="s">
        <v>172</v>
      </c>
      <c r="F394" s="45"/>
      <c r="G394" s="45"/>
      <c r="H394" s="45"/>
      <c r="I394" s="45"/>
      <c r="J394" s="45"/>
      <c r="K394" s="885">
        <v>1.4</v>
      </c>
      <c r="L394" s="886"/>
      <c r="M394" s="885">
        <v>1.2</v>
      </c>
      <c r="N394" s="886"/>
      <c r="O394" s="885">
        <v>0.8</v>
      </c>
      <c r="P394" s="886"/>
      <c r="Q394" s="885">
        <v>1.4</v>
      </c>
      <c r="R394" s="886"/>
      <c r="S394" s="885">
        <v>1.2</v>
      </c>
      <c r="T394" s="886"/>
      <c r="U394" s="885">
        <v>0.8</v>
      </c>
      <c r="V394" s="886"/>
      <c r="W394" s="885">
        <v>0</v>
      </c>
      <c r="X394" s="886"/>
      <c r="Y394" s="885">
        <v>0</v>
      </c>
      <c r="Z394" s="886"/>
      <c r="AA394" s="885">
        <v>0</v>
      </c>
      <c r="AB394" s="886"/>
      <c r="AC394" s="885">
        <v>0</v>
      </c>
      <c r="AD394" s="886"/>
      <c r="AE394" s="45" t="s">
        <v>171</v>
      </c>
      <c r="AF394" s="17"/>
      <c r="AG394" s="518"/>
      <c r="AI394" s="449"/>
      <c r="AJ394" s="453"/>
      <c r="AK394" s="453"/>
    </row>
    <row r="395" spans="1:100" s="448" customFormat="1" ht="11.25" customHeight="1">
      <c r="A395" s="432"/>
      <c r="B395" s="517"/>
      <c r="C395" s="45"/>
      <c r="D395" s="45"/>
      <c r="E395" s="45" t="s">
        <v>173</v>
      </c>
      <c r="F395" s="45"/>
      <c r="G395" s="45"/>
      <c r="H395" s="45"/>
      <c r="I395" s="45"/>
      <c r="J395" s="45"/>
      <c r="K395" s="885">
        <v>2.7</v>
      </c>
      <c r="L395" s="886"/>
      <c r="M395" s="885">
        <v>2.8</v>
      </c>
      <c r="N395" s="886"/>
      <c r="O395" s="885">
        <v>2.8</v>
      </c>
      <c r="P395" s="886"/>
      <c r="Q395" s="885">
        <v>2.7</v>
      </c>
      <c r="R395" s="886"/>
      <c r="S395" s="885">
        <v>2.8</v>
      </c>
      <c r="T395" s="886"/>
      <c r="U395" s="885">
        <v>2.8</v>
      </c>
      <c r="V395" s="886"/>
      <c r="W395" s="885">
        <v>0</v>
      </c>
      <c r="X395" s="886"/>
      <c r="Y395" s="885">
        <v>0</v>
      </c>
      <c r="Z395" s="886"/>
      <c r="AA395" s="885">
        <v>0</v>
      </c>
      <c r="AB395" s="886"/>
      <c r="AC395" s="885">
        <v>0</v>
      </c>
      <c r="AD395" s="886"/>
      <c r="AE395" s="45" t="s">
        <v>171</v>
      </c>
      <c r="AF395" s="17"/>
      <c r="AG395" s="518"/>
      <c r="AI395" s="449"/>
      <c r="AJ395" s="453"/>
      <c r="AK395" s="453"/>
    </row>
    <row r="396" spans="1:100" s="448" customFormat="1" ht="11.25" customHeight="1">
      <c r="A396" s="432"/>
      <c r="B396" s="517"/>
      <c r="C396" s="45"/>
      <c r="D396" s="45"/>
      <c r="E396" s="45" t="s">
        <v>174</v>
      </c>
      <c r="F396" s="45"/>
      <c r="G396" s="45"/>
      <c r="H396" s="45"/>
      <c r="I396" s="45"/>
      <c r="J396" s="45"/>
      <c r="K396" s="885">
        <v>1.1000000000000001</v>
      </c>
      <c r="L396" s="886"/>
      <c r="M396" s="885">
        <v>1</v>
      </c>
      <c r="N396" s="886"/>
      <c r="O396" s="885">
        <v>0.90000000000000013</v>
      </c>
      <c r="P396" s="886"/>
      <c r="Q396" s="885">
        <v>1.1000000000000001</v>
      </c>
      <c r="R396" s="886"/>
      <c r="S396" s="885">
        <v>1</v>
      </c>
      <c r="T396" s="886"/>
      <c r="U396" s="885">
        <v>0.9</v>
      </c>
      <c r="V396" s="886"/>
      <c r="W396" s="885">
        <v>0</v>
      </c>
      <c r="X396" s="886"/>
      <c r="Y396" s="885">
        <v>0</v>
      </c>
      <c r="Z396" s="886"/>
      <c r="AA396" s="885">
        <v>0</v>
      </c>
      <c r="AB396" s="886"/>
      <c r="AC396" s="885">
        <v>0</v>
      </c>
      <c r="AD396" s="886"/>
      <c r="AE396" s="45" t="s">
        <v>171</v>
      </c>
      <c r="AF396" s="17"/>
      <c r="AG396" s="518"/>
      <c r="AI396" s="449"/>
      <c r="AJ396" s="453"/>
      <c r="AK396" s="453"/>
    </row>
    <row r="397" spans="1:100" s="448" customFormat="1" ht="12.75" customHeight="1">
      <c r="A397" s="432"/>
      <c r="B397" s="517"/>
      <c r="C397" s="45"/>
      <c r="D397" s="479" t="s">
        <v>175</v>
      </c>
      <c r="E397" s="45"/>
      <c r="F397" s="45"/>
      <c r="G397" s="45"/>
      <c r="H397" s="45"/>
      <c r="I397" s="45"/>
      <c r="J397" s="45"/>
      <c r="K397" s="17"/>
      <c r="L397" s="17"/>
      <c r="M397" s="17"/>
      <c r="N397" s="17"/>
      <c r="O397" s="17"/>
      <c r="P397" s="17"/>
      <c r="Q397" s="17"/>
      <c r="R397" s="17"/>
      <c r="S397" s="17"/>
      <c r="T397" s="17"/>
      <c r="U397" s="17"/>
      <c r="V397" s="17"/>
      <c r="W397" s="17"/>
      <c r="X397" s="17"/>
      <c r="Y397" s="17"/>
      <c r="Z397" s="17"/>
      <c r="AA397" s="17"/>
      <c r="AB397" s="17"/>
      <c r="AC397" s="17"/>
      <c r="AD397" s="17"/>
      <c r="AE397" s="45"/>
      <c r="AF397" s="17"/>
      <c r="AG397" s="518"/>
      <c r="AI397" s="449"/>
      <c r="AJ397" s="453"/>
      <c r="AK397" s="453"/>
    </row>
    <row r="398" spans="1:100" s="448" customFormat="1" ht="12.75" customHeight="1">
      <c r="A398" s="432"/>
      <c r="B398" s="517"/>
      <c r="C398" s="45"/>
      <c r="D398" s="475" t="s">
        <v>176</v>
      </c>
      <c r="E398" s="45"/>
      <c r="F398" s="45"/>
      <c r="G398" s="45"/>
      <c r="H398" s="45"/>
      <c r="I398" s="45"/>
      <c r="J398" s="45"/>
      <c r="K398" s="17"/>
      <c r="L398" s="17"/>
      <c r="M398" s="17"/>
      <c r="N398" s="17"/>
      <c r="O398" s="17"/>
      <c r="P398" s="17"/>
      <c r="Q398" s="17"/>
      <c r="R398" s="17"/>
      <c r="S398" s="17"/>
      <c r="T398" s="17"/>
      <c r="U398" s="17"/>
      <c r="V398" s="17"/>
      <c r="W398" s="17"/>
      <c r="X398" s="17"/>
      <c r="Y398" s="17"/>
      <c r="Z398" s="17"/>
      <c r="AA398" s="17"/>
      <c r="AB398" s="17"/>
      <c r="AC398" s="17"/>
      <c r="AD398" s="477"/>
      <c r="AE398" s="45"/>
      <c r="AF398" s="17"/>
      <c r="AG398" s="518"/>
      <c r="AI398" s="449"/>
      <c r="AJ398" s="453"/>
      <c r="AK398" s="453"/>
    </row>
    <row r="399" spans="1:100" s="448" customFormat="1" ht="11.25" customHeight="1">
      <c r="A399" s="432"/>
      <c r="B399" s="517"/>
      <c r="C399" s="45"/>
      <c r="D399" s="45"/>
      <c r="E399" s="45" t="s">
        <v>170</v>
      </c>
      <c r="F399" s="45"/>
      <c r="G399" s="45"/>
      <c r="H399" s="45"/>
      <c r="I399" s="45"/>
      <c r="J399" s="45"/>
      <c r="K399" s="880">
        <v>4.2000000000000003E-2</v>
      </c>
      <c r="L399" s="881"/>
      <c r="M399" s="880">
        <v>0.42</v>
      </c>
      <c r="N399" s="881"/>
      <c r="O399" s="880">
        <v>0.28599999999999998</v>
      </c>
      <c r="P399" s="881"/>
      <c r="Q399" s="880">
        <v>7.9000000000000001E-2</v>
      </c>
      <c r="R399" s="881"/>
      <c r="S399" s="880">
        <v>0.64800000000000002</v>
      </c>
      <c r="T399" s="881"/>
      <c r="U399" s="880">
        <v>0.36299999999999999</v>
      </c>
      <c r="V399" s="881"/>
      <c r="W399" s="880">
        <v>0</v>
      </c>
      <c r="X399" s="881"/>
      <c r="Y399" s="880">
        <v>0</v>
      </c>
      <c r="Z399" s="881"/>
      <c r="AA399" s="880">
        <v>0</v>
      </c>
      <c r="AB399" s="881"/>
      <c r="AC399" s="880">
        <v>0</v>
      </c>
      <c r="AD399" s="881"/>
      <c r="AE399" s="45"/>
      <c r="AF399" s="17"/>
      <c r="AG399" s="518"/>
      <c r="AI399" s="449"/>
      <c r="AJ399" s="453"/>
      <c r="AK399" s="453"/>
    </row>
    <row r="400" spans="1:100" s="448" customFormat="1" ht="11.25" customHeight="1">
      <c r="A400" s="432"/>
      <c r="B400" s="517"/>
      <c r="C400" s="45"/>
      <c r="D400" s="45"/>
      <c r="E400" s="45" t="s">
        <v>172</v>
      </c>
      <c r="F400" s="45"/>
      <c r="G400" s="45"/>
      <c r="H400" s="45"/>
      <c r="I400" s="45"/>
      <c r="J400" s="45"/>
      <c r="K400" s="880">
        <v>4.2000000000000003E-2</v>
      </c>
      <c r="L400" s="881"/>
      <c r="M400" s="880">
        <v>0.42</v>
      </c>
      <c r="N400" s="881"/>
      <c r="O400" s="880">
        <v>0.28599999999999998</v>
      </c>
      <c r="P400" s="881"/>
      <c r="Q400" s="880">
        <v>7.9000000000000001E-2</v>
      </c>
      <c r="R400" s="881"/>
      <c r="S400" s="880">
        <v>0.64800000000000002</v>
      </c>
      <c r="T400" s="881"/>
      <c r="U400" s="880">
        <v>0.36299999999999999</v>
      </c>
      <c r="V400" s="881"/>
      <c r="W400" s="880">
        <v>0</v>
      </c>
      <c r="X400" s="881"/>
      <c r="Y400" s="880">
        <v>0</v>
      </c>
      <c r="Z400" s="881"/>
      <c r="AA400" s="880">
        <v>0</v>
      </c>
      <c r="AB400" s="881"/>
      <c r="AC400" s="880">
        <v>0</v>
      </c>
      <c r="AD400" s="881"/>
      <c r="AE400" s="45"/>
      <c r="AF400" s="17"/>
      <c r="AG400" s="518"/>
      <c r="AI400" s="449"/>
      <c r="AJ400" s="453"/>
      <c r="AK400" s="453"/>
    </row>
    <row r="401" spans="1:100" s="448" customFormat="1" ht="11.25" customHeight="1">
      <c r="A401" s="432"/>
      <c r="B401" s="517"/>
      <c r="C401" s="45"/>
      <c r="D401" s="45"/>
      <c r="E401" s="45" t="s">
        <v>173</v>
      </c>
      <c r="F401" s="45"/>
      <c r="G401" s="45"/>
      <c r="H401" s="45"/>
      <c r="I401" s="45"/>
      <c r="J401" s="45"/>
      <c r="K401" s="880">
        <v>0.47399999999999992</v>
      </c>
      <c r="L401" s="881"/>
      <c r="M401" s="880">
        <v>0.56899999999999995</v>
      </c>
      <c r="N401" s="881"/>
      <c r="O401" s="880">
        <v>0.28599999999999998</v>
      </c>
      <c r="P401" s="881"/>
      <c r="Q401" s="880">
        <v>0.30399999999999999</v>
      </c>
      <c r="R401" s="881"/>
      <c r="S401" s="880">
        <v>0.74</v>
      </c>
      <c r="T401" s="881"/>
      <c r="U401" s="880">
        <v>0.54600000000000004</v>
      </c>
      <c r="V401" s="881"/>
      <c r="W401" s="880">
        <v>0</v>
      </c>
      <c r="X401" s="881"/>
      <c r="Y401" s="880">
        <v>0</v>
      </c>
      <c r="Z401" s="881"/>
      <c r="AA401" s="880">
        <v>0</v>
      </c>
      <c r="AB401" s="881"/>
      <c r="AC401" s="880">
        <v>0</v>
      </c>
      <c r="AD401" s="881"/>
      <c r="AE401" s="45"/>
      <c r="AF401" s="17"/>
      <c r="AG401" s="518"/>
      <c r="AI401" s="449"/>
      <c r="AJ401" s="453"/>
      <c r="AK401" s="453"/>
    </row>
    <row r="402" spans="1:100" s="448" customFormat="1" ht="11.25" customHeight="1">
      <c r="A402" s="432"/>
      <c r="B402" s="517"/>
      <c r="C402" s="45"/>
      <c r="D402" s="493"/>
      <c r="E402" s="493" t="s">
        <v>174</v>
      </c>
      <c r="F402" s="493"/>
      <c r="G402" s="493"/>
      <c r="H402" s="493"/>
      <c r="I402" s="493"/>
      <c r="J402" s="493"/>
      <c r="K402" s="794">
        <v>4.2000000000000003E-2</v>
      </c>
      <c r="L402" s="795"/>
      <c r="M402" s="794">
        <v>0.42000000000000004</v>
      </c>
      <c r="N402" s="795"/>
      <c r="O402" s="794">
        <v>0.28599999999999998</v>
      </c>
      <c r="P402" s="795"/>
      <c r="Q402" s="794">
        <v>7.9000000000000001E-2</v>
      </c>
      <c r="R402" s="795"/>
      <c r="S402" s="794">
        <v>0.64800000000000002</v>
      </c>
      <c r="T402" s="795"/>
      <c r="U402" s="794">
        <v>0.36299999999999999</v>
      </c>
      <c r="V402" s="795"/>
      <c r="W402" s="794">
        <v>0</v>
      </c>
      <c r="X402" s="795"/>
      <c r="Y402" s="794">
        <v>0</v>
      </c>
      <c r="Z402" s="795"/>
      <c r="AA402" s="794">
        <v>0</v>
      </c>
      <c r="AB402" s="795"/>
      <c r="AC402" s="794">
        <v>0</v>
      </c>
      <c r="AD402" s="795"/>
      <c r="AE402" s="45"/>
      <c r="AF402" s="17"/>
      <c r="AG402" s="518"/>
      <c r="AI402" s="449"/>
      <c r="AJ402" s="453"/>
      <c r="AK402" s="453"/>
    </row>
    <row r="403" spans="1:100" s="448" customFormat="1" ht="11.25" customHeight="1">
      <c r="A403" s="432"/>
      <c r="B403" s="517"/>
      <c r="C403" s="45"/>
      <c r="D403" s="45"/>
      <c r="E403" s="481" t="s">
        <v>177</v>
      </c>
      <c r="F403" s="45"/>
      <c r="G403" s="45"/>
      <c r="H403" s="45"/>
      <c r="I403" s="45"/>
      <c r="J403" s="45"/>
      <c r="K403" s="833">
        <v>8.2399489407394833E-2</v>
      </c>
      <c r="L403" s="834"/>
      <c r="M403" s="833">
        <v>0.44217240418624937</v>
      </c>
      <c r="N403" s="834"/>
      <c r="O403" s="833">
        <v>0.28599999999999998</v>
      </c>
      <c r="P403" s="834"/>
      <c r="Q403" s="833">
        <v>0.10738517019679512</v>
      </c>
      <c r="R403" s="834"/>
      <c r="S403" s="833">
        <v>0.66413545123694062</v>
      </c>
      <c r="T403" s="834"/>
      <c r="U403" s="833">
        <v>0.39814983015885463</v>
      </c>
      <c r="V403" s="834"/>
      <c r="W403" s="833">
        <v>0</v>
      </c>
      <c r="X403" s="834"/>
      <c r="Y403" s="833">
        <v>0</v>
      </c>
      <c r="Z403" s="834"/>
      <c r="AA403" s="833">
        <v>0</v>
      </c>
      <c r="AB403" s="834"/>
      <c r="AC403" s="833">
        <v>0</v>
      </c>
      <c r="AD403" s="834"/>
      <c r="AE403" s="45"/>
      <c r="AF403" s="17"/>
      <c r="AG403" s="518"/>
      <c r="AI403" s="449"/>
      <c r="AJ403" s="453"/>
      <c r="AK403" s="453"/>
    </row>
    <row r="404" spans="1:100" s="448" customFormat="1" ht="12.75" customHeight="1">
      <c r="A404" s="432"/>
      <c r="B404" s="517"/>
      <c r="C404" s="45"/>
      <c r="D404" s="475" t="s">
        <v>178</v>
      </c>
      <c r="E404" s="45"/>
      <c r="F404" s="45"/>
      <c r="G404" s="45"/>
      <c r="H404" s="45"/>
      <c r="I404" s="45"/>
      <c r="J404" s="45"/>
      <c r="K404" s="17"/>
      <c r="L404" s="17"/>
      <c r="M404" s="17"/>
      <c r="N404" s="17"/>
      <c r="O404" s="17"/>
      <c r="P404" s="17"/>
      <c r="Q404" s="17"/>
      <c r="R404" s="17"/>
      <c r="S404" s="17"/>
      <c r="T404" s="17"/>
      <c r="U404" s="17"/>
      <c r="V404" s="17"/>
      <c r="W404" s="17"/>
      <c r="X404" s="17"/>
      <c r="Y404" s="17"/>
      <c r="Z404" s="17"/>
      <c r="AA404" s="17"/>
      <c r="AB404" s="17"/>
      <c r="AC404" s="17"/>
      <c r="AD404" s="477"/>
      <c r="AE404" s="45"/>
      <c r="AF404" s="17"/>
      <c r="AG404" s="518"/>
      <c r="AI404" s="449"/>
      <c r="AJ404" s="453"/>
      <c r="AK404" s="453"/>
    </row>
    <row r="405" spans="1:100" s="448" customFormat="1" ht="11.25" customHeight="1">
      <c r="A405" s="432"/>
      <c r="B405" s="517"/>
      <c r="C405" s="45"/>
      <c r="D405" s="45"/>
      <c r="E405" s="45" t="s">
        <v>170</v>
      </c>
      <c r="F405" s="45"/>
      <c r="G405" s="45"/>
      <c r="H405" s="45"/>
      <c r="I405" s="45"/>
      <c r="J405" s="45"/>
      <c r="K405" s="885">
        <v>0.29629629629629622</v>
      </c>
      <c r="L405" s="886"/>
      <c r="M405" s="885">
        <v>0.23529411764705882</v>
      </c>
      <c r="N405" s="886"/>
      <c r="O405" s="885">
        <v>0.19999999999999998</v>
      </c>
      <c r="P405" s="886"/>
      <c r="Q405" s="885">
        <v>0.29629629629629634</v>
      </c>
      <c r="R405" s="886"/>
      <c r="S405" s="885">
        <v>0.23529411764705879</v>
      </c>
      <c r="T405" s="886"/>
      <c r="U405" s="885">
        <v>0.19999999999999998</v>
      </c>
      <c r="V405" s="886"/>
      <c r="W405" s="885">
        <v>0</v>
      </c>
      <c r="X405" s="886"/>
      <c r="Y405" s="885">
        <v>0</v>
      </c>
      <c r="Z405" s="886"/>
      <c r="AA405" s="885">
        <v>0</v>
      </c>
      <c r="AB405" s="886"/>
      <c r="AC405" s="885">
        <v>0</v>
      </c>
      <c r="AD405" s="886"/>
      <c r="AE405" s="45" t="s">
        <v>171</v>
      </c>
      <c r="AF405" s="17"/>
      <c r="AG405" s="518"/>
      <c r="AI405" s="449"/>
      <c r="AJ405" s="453"/>
      <c r="AK405" s="453"/>
    </row>
    <row r="406" spans="1:100" s="448" customFormat="1" ht="11.25" customHeight="1">
      <c r="A406" s="432"/>
      <c r="B406" s="517"/>
      <c r="C406" s="45"/>
      <c r="D406" s="45"/>
      <c r="E406" s="45" t="s">
        <v>172</v>
      </c>
      <c r="F406" s="45"/>
      <c r="G406" s="45"/>
      <c r="H406" s="45"/>
      <c r="I406" s="45"/>
      <c r="J406" s="45"/>
      <c r="K406" s="885">
        <v>0.29946524064171121</v>
      </c>
      <c r="L406" s="886"/>
      <c r="M406" s="885">
        <v>0.25263157894736837</v>
      </c>
      <c r="N406" s="886"/>
      <c r="O406" s="885">
        <v>0.22857142857142854</v>
      </c>
      <c r="P406" s="886"/>
      <c r="Q406" s="885">
        <v>0.29946524064171121</v>
      </c>
      <c r="R406" s="886"/>
      <c r="S406" s="885">
        <v>0.25263157894736843</v>
      </c>
      <c r="T406" s="886"/>
      <c r="U406" s="885">
        <v>0.22857142857142856</v>
      </c>
      <c r="V406" s="886"/>
      <c r="W406" s="885">
        <v>0</v>
      </c>
      <c r="X406" s="886"/>
      <c r="Y406" s="885">
        <v>0</v>
      </c>
      <c r="Z406" s="886"/>
      <c r="AA406" s="885">
        <v>0</v>
      </c>
      <c r="AB406" s="886"/>
      <c r="AC406" s="885">
        <v>0</v>
      </c>
      <c r="AD406" s="886"/>
      <c r="AE406" s="45" t="s">
        <v>171</v>
      </c>
      <c r="AF406" s="17"/>
      <c r="AG406" s="518"/>
      <c r="AI406" s="449"/>
      <c r="AJ406" s="453"/>
      <c r="AK406" s="453"/>
    </row>
    <row r="407" spans="1:100" s="448" customFormat="1" ht="11.25" customHeight="1">
      <c r="A407" s="432"/>
      <c r="B407" s="517"/>
      <c r="C407" s="45"/>
      <c r="D407" s="45"/>
      <c r="E407" s="45" t="s">
        <v>173</v>
      </c>
      <c r="F407" s="45"/>
      <c r="G407" s="45"/>
      <c r="H407" s="45"/>
      <c r="I407" s="45"/>
      <c r="J407" s="45"/>
      <c r="K407" s="885">
        <v>1.1000000000000001</v>
      </c>
      <c r="L407" s="886"/>
      <c r="M407" s="885">
        <v>1.3</v>
      </c>
      <c r="N407" s="886"/>
      <c r="O407" s="885">
        <v>1.3</v>
      </c>
      <c r="P407" s="886"/>
      <c r="Q407" s="885">
        <v>1.1000000000000001</v>
      </c>
      <c r="R407" s="886"/>
      <c r="S407" s="885">
        <v>1.3</v>
      </c>
      <c r="T407" s="886"/>
      <c r="U407" s="885">
        <v>1.3</v>
      </c>
      <c r="V407" s="886"/>
      <c r="W407" s="885">
        <v>0</v>
      </c>
      <c r="X407" s="886"/>
      <c r="Y407" s="885">
        <v>0</v>
      </c>
      <c r="Z407" s="886"/>
      <c r="AA407" s="885">
        <v>0</v>
      </c>
      <c r="AB407" s="886"/>
      <c r="AC407" s="885">
        <v>0</v>
      </c>
      <c r="AD407" s="886"/>
      <c r="AE407" s="45" t="s">
        <v>171</v>
      </c>
      <c r="AF407" s="17"/>
      <c r="AG407" s="518"/>
      <c r="AI407" s="449"/>
      <c r="AJ407" s="453"/>
      <c r="AK407" s="453"/>
    </row>
    <row r="408" spans="1:100" s="448" customFormat="1" ht="11.25" customHeight="1">
      <c r="A408" s="432"/>
      <c r="B408" s="517"/>
      <c r="C408" s="45"/>
      <c r="D408" s="45"/>
      <c r="E408" s="45" t="s">
        <v>174</v>
      </c>
      <c r="F408" s="45"/>
      <c r="G408" s="45"/>
      <c r="H408" s="45"/>
      <c r="I408" s="45"/>
      <c r="J408" s="45"/>
      <c r="K408" s="885">
        <v>0.30449826989619372</v>
      </c>
      <c r="L408" s="886"/>
      <c r="M408" s="885">
        <v>0.27586206896551718</v>
      </c>
      <c r="N408" s="886"/>
      <c r="O408" s="885">
        <v>0.26765799256505574</v>
      </c>
      <c r="P408" s="886"/>
      <c r="Q408" s="885">
        <v>0.30449826989619372</v>
      </c>
      <c r="R408" s="886"/>
      <c r="S408" s="885">
        <v>0.27586206896551724</v>
      </c>
      <c r="T408" s="886"/>
      <c r="U408" s="885">
        <v>0.26765799256505574</v>
      </c>
      <c r="V408" s="886"/>
      <c r="W408" s="885">
        <v>0</v>
      </c>
      <c r="X408" s="886"/>
      <c r="Y408" s="885">
        <v>0</v>
      </c>
      <c r="Z408" s="886"/>
      <c r="AA408" s="885">
        <v>0</v>
      </c>
      <c r="AB408" s="886"/>
      <c r="AC408" s="885">
        <v>0</v>
      </c>
      <c r="AD408" s="886"/>
      <c r="AE408" s="45" t="s">
        <v>171</v>
      </c>
      <c r="AF408" s="17"/>
      <c r="AG408" s="518"/>
      <c r="AI408" s="449"/>
      <c r="AJ408" s="453"/>
      <c r="AK408" s="453"/>
    </row>
    <row r="409" spans="1:100" s="448" customFormat="1" ht="6.75" customHeight="1" collapsed="1">
      <c r="A409" s="432"/>
      <c r="B409" s="517"/>
      <c r="C409" s="45"/>
      <c r="D409" s="45"/>
      <c r="E409" s="45"/>
      <c r="F409" s="45"/>
      <c r="G409" s="45"/>
      <c r="H409" s="45"/>
      <c r="I409" s="45"/>
      <c r="J409" s="45"/>
      <c r="K409" s="17"/>
      <c r="L409" s="17"/>
      <c r="M409" s="17"/>
      <c r="N409" s="17"/>
      <c r="O409" s="17"/>
      <c r="P409" s="17"/>
      <c r="Q409" s="17"/>
      <c r="R409" s="17"/>
      <c r="S409" s="17"/>
      <c r="T409" s="17"/>
      <c r="U409" s="17"/>
      <c r="V409" s="17"/>
      <c r="W409" s="17"/>
      <c r="X409" s="17"/>
      <c r="Y409" s="17"/>
      <c r="Z409" s="17"/>
      <c r="AA409" s="17"/>
      <c r="AB409" s="17"/>
      <c r="AC409" s="17"/>
      <c r="AD409" s="17"/>
      <c r="AE409" s="45"/>
      <c r="AF409" s="17"/>
      <c r="AG409" s="518"/>
      <c r="AI409" s="449"/>
      <c r="AJ409" s="453"/>
      <c r="AK409" s="453"/>
    </row>
    <row r="410" spans="1:100" s="448" customFormat="1" ht="16.5" customHeight="1">
      <c r="A410" s="432"/>
      <c r="B410" s="517"/>
      <c r="C410" s="476" t="s">
        <v>187</v>
      </c>
      <c r="D410" s="17"/>
      <c r="E410" s="45"/>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477"/>
      <c r="AE410" s="17"/>
      <c r="AF410" s="17"/>
      <c r="AG410" s="518"/>
      <c r="AI410" s="449"/>
      <c r="AJ410" s="449"/>
      <c r="AK410" s="449"/>
      <c r="AL410" s="449"/>
      <c r="AM410" s="449"/>
      <c r="AN410" s="449"/>
      <c r="AO410" s="449"/>
      <c r="AP410" s="449"/>
      <c r="AQ410" s="449"/>
      <c r="AR410" s="449"/>
      <c r="AS410" s="449"/>
      <c r="AT410" s="449"/>
      <c r="AU410" s="449"/>
      <c r="AV410" s="449"/>
      <c r="AW410" s="449"/>
      <c r="AX410" s="449"/>
      <c r="AY410" s="449"/>
      <c r="AZ410" s="449"/>
      <c r="BA410" s="449"/>
      <c r="BB410" s="449"/>
      <c r="BC410" s="449"/>
      <c r="BD410" s="449"/>
      <c r="BE410" s="449"/>
      <c r="BF410" s="449"/>
      <c r="BG410" s="449"/>
      <c r="BH410" s="449"/>
      <c r="BI410" s="449"/>
      <c r="BJ410" s="449"/>
      <c r="BK410" s="449"/>
      <c r="BL410" s="449"/>
      <c r="BM410" s="449"/>
      <c r="BN410" s="449"/>
      <c r="BO410" s="449"/>
      <c r="BP410" s="449"/>
      <c r="BQ410" s="449"/>
      <c r="BR410" s="449"/>
      <c r="BS410" s="449"/>
      <c r="BT410" s="449"/>
      <c r="BU410" s="449"/>
      <c r="BV410" s="449"/>
      <c r="BW410" s="449"/>
      <c r="BX410" s="449"/>
      <c r="BY410" s="449"/>
      <c r="BZ410" s="449"/>
      <c r="CA410" s="449"/>
      <c r="CB410" s="449"/>
      <c r="CC410" s="449"/>
      <c r="CD410" s="449"/>
      <c r="CE410" s="449"/>
      <c r="CF410" s="449"/>
      <c r="CG410" s="449"/>
      <c r="CH410" s="449"/>
      <c r="CI410" s="449"/>
      <c r="CJ410" s="449"/>
      <c r="CK410" s="449"/>
      <c r="CL410" s="449"/>
      <c r="CM410" s="449"/>
      <c r="CN410" s="449"/>
      <c r="CO410" s="449"/>
      <c r="CP410" s="449"/>
      <c r="CQ410" s="449"/>
      <c r="CR410" s="449"/>
      <c r="CS410" s="449"/>
      <c r="CT410" s="449"/>
      <c r="CU410" s="449"/>
      <c r="CV410" s="449"/>
    </row>
    <row r="411" spans="1:100" s="448" customFormat="1" ht="5.25" customHeight="1">
      <c r="A411" s="432"/>
      <c r="B411" s="5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518"/>
      <c r="AI411" s="449"/>
      <c r="AJ411" s="449"/>
      <c r="AK411" s="449"/>
      <c r="AL411" s="449"/>
      <c r="AM411" s="449"/>
      <c r="AN411" s="449"/>
      <c r="AO411" s="449"/>
      <c r="AP411" s="449"/>
      <c r="AQ411" s="449"/>
      <c r="AR411" s="449"/>
      <c r="AS411" s="449"/>
      <c r="AT411" s="449"/>
      <c r="AU411" s="449"/>
      <c r="AV411" s="449"/>
      <c r="AW411" s="449"/>
      <c r="AX411" s="449"/>
      <c r="AY411" s="449"/>
      <c r="AZ411" s="449"/>
      <c r="BA411" s="449"/>
      <c r="BB411" s="449"/>
      <c r="BC411" s="449"/>
      <c r="BD411" s="449"/>
      <c r="BE411" s="449"/>
      <c r="BF411" s="449"/>
      <c r="BG411" s="449"/>
      <c r="BH411" s="449"/>
      <c r="BI411" s="449"/>
      <c r="BJ411" s="449"/>
      <c r="BK411" s="449"/>
      <c r="BL411" s="449"/>
      <c r="BM411" s="449"/>
      <c r="BN411" s="449"/>
      <c r="BO411" s="449"/>
      <c r="BP411" s="449"/>
      <c r="BQ411" s="449"/>
      <c r="BR411" s="449"/>
      <c r="BS411" s="449"/>
      <c r="BT411" s="449"/>
      <c r="BU411" s="449"/>
      <c r="BV411" s="449"/>
      <c r="BW411" s="449"/>
      <c r="BX411" s="449"/>
      <c r="BY411" s="449"/>
      <c r="BZ411" s="449"/>
      <c r="CA411" s="449"/>
      <c r="CB411" s="449"/>
      <c r="CC411" s="449"/>
      <c r="CD411" s="449"/>
      <c r="CE411" s="449"/>
      <c r="CF411" s="449"/>
      <c r="CG411" s="449"/>
      <c r="CH411" s="449"/>
      <c r="CI411" s="449"/>
      <c r="CJ411" s="449"/>
      <c r="CK411" s="449"/>
      <c r="CL411" s="449"/>
      <c r="CM411" s="449"/>
      <c r="CN411" s="449"/>
      <c r="CO411" s="449"/>
      <c r="CP411" s="449"/>
      <c r="CQ411" s="449"/>
      <c r="CR411" s="449"/>
      <c r="CS411" s="449"/>
      <c r="CT411" s="449"/>
      <c r="CU411" s="449"/>
      <c r="CV411" s="449"/>
    </row>
    <row r="412" spans="1:100" s="448" customFormat="1" ht="12.75" customHeight="1">
      <c r="A412" s="432"/>
      <c r="B412" s="517"/>
      <c r="C412" s="45"/>
      <c r="D412" s="482" t="s">
        <v>188</v>
      </c>
      <c r="E412" s="45"/>
      <c r="F412" s="45"/>
      <c r="G412" s="45"/>
      <c r="H412" s="45"/>
      <c r="I412" s="45"/>
      <c r="J412" s="45"/>
      <c r="K412" s="17"/>
      <c r="L412" s="17"/>
      <c r="M412" s="17"/>
      <c r="N412" s="17"/>
      <c r="O412" s="17"/>
      <c r="P412" s="17"/>
      <c r="Q412" s="17"/>
      <c r="R412" s="17"/>
      <c r="S412" s="17"/>
      <c r="T412" s="17"/>
      <c r="U412" s="17"/>
      <c r="V412" s="17"/>
      <c r="W412" s="17"/>
      <c r="X412" s="17"/>
      <c r="Y412" s="17"/>
      <c r="Z412" s="17"/>
      <c r="AA412" s="17"/>
      <c r="AB412" s="17"/>
      <c r="AC412" s="17"/>
      <c r="AD412" s="17"/>
      <c r="AE412" s="45"/>
      <c r="AF412" s="17"/>
      <c r="AG412" s="518"/>
      <c r="AI412" s="449"/>
      <c r="AJ412" s="453"/>
      <c r="AK412" s="453"/>
    </row>
    <row r="413" spans="1:100" s="448" customFormat="1" ht="12" customHeight="1">
      <c r="A413" s="432"/>
      <c r="B413" s="517"/>
      <c r="C413" s="45"/>
      <c r="D413" s="45"/>
      <c r="E413" s="483" t="s">
        <v>189</v>
      </c>
      <c r="F413" s="45"/>
      <c r="G413" s="45"/>
      <c r="H413" s="45"/>
      <c r="I413" s="45"/>
      <c r="J413" s="45"/>
      <c r="K413" s="883">
        <v>0</v>
      </c>
      <c r="L413" s="884">
        <v>0</v>
      </c>
      <c r="M413" s="883">
        <v>0</v>
      </c>
      <c r="N413" s="884">
        <v>0</v>
      </c>
      <c r="O413" s="883">
        <v>0</v>
      </c>
      <c r="P413" s="884">
        <v>0</v>
      </c>
      <c r="Q413" s="883">
        <v>0</v>
      </c>
      <c r="R413" s="884">
        <v>0</v>
      </c>
      <c r="S413" s="883">
        <v>0</v>
      </c>
      <c r="T413" s="884">
        <v>0</v>
      </c>
      <c r="U413" s="883">
        <v>0</v>
      </c>
      <c r="V413" s="884">
        <v>0</v>
      </c>
      <c r="W413" s="883">
        <v>0</v>
      </c>
      <c r="X413" s="884">
        <v>0</v>
      </c>
      <c r="Y413" s="883">
        <v>0</v>
      </c>
      <c r="Z413" s="884">
        <v>0</v>
      </c>
      <c r="AA413" s="883">
        <v>0</v>
      </c>
      <c r="AB413" s="884">
        <v>0</v>
      </c>
      <c r="AC413" s="883">
        <v>0</v>
      </c>
      <c r="AD413" s="884">
        <v>0</v>
      </c>
      <c r="AE413" s="45"/>
      <c r="AF413" s="17"/>
      <c r="AG413" s="518"/>
      <c r="AI413" s="449"/>
      <c r="AJ413" s="449"/>
      <c r="AK413" s="449"/>
      <c r="AL413" s="449"/>
      <c r="AM413" s="449"/>
      <c r="AN413" s="449"/>
      <c r="AO413" s="449"/>
      <c r="AP413" s="449"/>
      <c r="AQ413" s="449"/>
      <c r="AR413" s="449"/>
      <c r="AS413" s="449"/>
      <c r="AT413" s="449"/>
      <c r="AU413" s="449"/>
      <c r="AV413" s="449"/>
      <c r="AW413" s="449"/>
      <c r="AX413" s="449"/>
      <c r="AY413" s="449"/>
      <c r="AZ413" s="449"/>
      <c r="BA413" s="449"/>
      <c r="BB413" s="449"/>
      <c r="BC413" s="449"/>
      <c r="BD413" s="449"/>
      <c r="BE413" s="449"/>
      <c r="BF413" s="449"/>
      <c r="BG413" s="449"/>
      <c r="BH413" s="449"/>
      <c r="BI413" s="449"/>
      <c r="BJ413" s="449"/>
      <c r="BK413" s="449"/>
      <c r="BL413" s="449"/>
      <c r="BM413" s="449"/>
      <c r="BN413" s="449"/>
      <c r="BO413" s="449"/>
      <c r="BP413" s="449"/>
      <c r="BQ413" s="449"/>
      <c r="BR413" s="449"/>
      <c r="BS413" s="449"/>
      <c r="BT413" s="449"/>
      <c r="BU413" s="449"/>
      <c r="BV413" s="449"/>
      <c r="BW413" s="449"/>
      <c r="BX413" s="449"/>
      <c r="BY413" s="449"/>
      <c r="BZ413" s="449"/>
      <c r="CA413" s="449"/>
      <c r="CB413" s="449"/>
      <c r="CC413" s="449"/>
      <c r="CD413" s="449"/>
      <c r="CE413" s="449"/>
      <c r="CF413" s="449"/>
      <c r="CG413" s="449"/>
      <c r="CH413" s="449"/>
      <c r="CI413" s="449"/>
      <c r="CJ413" s="449"/>
      <c r="CK413" s="449"/>
      <c r="CL413" s="449"/>
      <c r="CM413" s="449"/>
      <c r="CN413" s="449"/>
      <c r="CO413" s="449"/>
      <c r="CP413" s="449"/>
      <c r="CQ413" s="449"/>
      <c r="CR413" s="449"/>
      <c r="CS413" s="449"/>
      <c r="CT413" s="449"/>
      <c r="CU413" s="449"/>
      <c r="CV413" s="449"/>
    </row>
    <row r="414" spans="1:100" s="448" customFormat="1" ht="5.25" customHeight="1">
      <c r="A414" s="432"/>
      <c r="B414" s="5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518"/>
      <c r="AI414" s="449"/>
      <c r="AJ414" s="449"/>
      <c r="AK414" s="449"/>
      <c r="AL414" s="449"/>
      <c r="AM414" s="449"/>
      <c r="AN414" s="449"/>
      <c r="AO414" s="449"/>
      <c r="AP414" s="449"/>
      <c r="AQ414" s="449"/>
      <c r="AR414" s="449"/>
      <c r="AS414" s="449"/>
      <c r="AT414" s="449"/>
      <c r="AU414" s="449"/>
      <c r="AV414" s="449"/>
      <c r="AW414" s="449"/>
      <c r="AX414" s="449"/>
      <c r="AY414" s="449"/>
      <c r="AZ414" s="449"/>
      <c r="BA414" s="449"/>
      <c r="BB414" s="449"/>
      <c r="BC414" s="449"/>
      <c r="BD414" s="449"/>
      <c r="BE414" s="449"/>
      <c r="BF414" s="449"/>
      <c r="BG414" s="449"/>
      <c r="BH414" s="449"/>
      <c r="BI414" s="449"/>
      <c r="BJ414" s="449"/>
      <c r="BK414" s="449"/>
      <c r="BL414" s="449"/>
      <c r="BM414" s="449"/>
      <c r="BN414" s="449"/>
      <c r="BO414" s="449"/>
      <c r="BP414" s="449"/>
      <c r="BQ414" s="449"/>
      <c r="BR414" s="449"/>
      <c r="BS414" s="449"/>
      <c r="BT414" s="449"/>
      <c r="BU414" s="449"/>
      <c r="BV414" s="449"/>
      <c r="BW414" s="449"/>
      <c r="BX414" s="449"/>
      <c r="BY414" s="449"/>
      <c r="BZ414" s="449"/>
      <c r="CA414" s="449"/>
      <c r="CB414" s="449"/>
      <c r="CC414" s="449"/>
      <c r="CD414" s="449"/>
      <c r="CE414" s="449"/>
      <c r="CF414" s="449"/>
      <c r="CG414" s="449"/>
      <c r="CH414" s="449"/>
      <c r="CI414" s="449"/>
      <c r="CJ414" s="449"/>
      <c r="CK414" s="449"/>
      <c r="CL414" s="449"/>
      <c r="CM414" s="449"/>
      <c r="CN414" s="449"/>
      <c r="CO414" s="449"/>
      <c r="CP414" s="449"/>
      <c r="CQ414" s="449"/>
      <c r="CR414" s="449"/>
      <c r="CS414" s="449"/>
      <c r="CT414" s="449"/>
      <c r="CU414" s="449"/>
      <c r="CV414" s="449"/>
    </row>
    <row r="415" spans="1:100" s="448" customFormat="1" ht="12.75" customHeight="1">
      <c r="A415" s="432"/>
      <c r="B415" s="517"/>
      <c r="C415" s="45"/>
      <c r="D415" s="482" t="s">
        <v>190</v>
      </c>
      <c r="E415" s="45"/>
      <c r="F415" s="45"/>
      <c r="G415" s="45"/>
      <c r="H415" s="45"/>
      <c r="I415" s="45"/>
      <c r="J415" s="45"/>
      <c r="K415" s="17"/>
      <c r="L415" s="17"/>
      <c r="M415" s="17"/>
      <c r="N415" s="17"/>
      <c r="O415" s="17"/>
      <c r="P415" s="17"/>
      <c r="Q415" s="17"/>
      <c r="R415" s="17"/>
      <c r="S415" s="17"/>
      <c r="T415" s="17"/>
      <c r="U415" s="17"/>
      <c r="V415" s="17"/>
      <c r="W415" s="17"/>
      <c r="X415" s="17"/>
      <c r="Y415" s="17"/>
      <c r="Z415" s="17"/>
      <c r="AA415" s="17"/>
      <c r="AB415" s="17"/>
      <c r="AC415" s="17"/>
      <c r="AD415" s="17"/>
      <c r="AE415" s="45"/>
      <c r="AF415" s="17"/>
      <c r="AG415" s="518"/>
      <c r="AI415" s="449"/>
      <c r="AJ415" s="453"/>
      <c r="AK415" s="453"/>
    </row>
    <row r="416" spans="1:100" s="448" customFormat="1" ht="10.5" customHeight="1">
      <c r="A416" s="432"/>
      <c r="B416" s="517"/>
      <c r="C416" s="476"/>
      <c r="D416" s="17"/>
      <c r="E416" s="483" t="s">
        <v>191</v>
      </c>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477"/>
      <c r="AE416" s="17"/>
      <c r="AF416" s="17"/>
      <c r="AG416" s="518"/>
      <c r="AI416" s="449"/>
      <c r="AJ416" s="449"/>
      <c r="AK416" s="449"/>
      <c r="AL416" s="449"/>
      <c r="AM416" s="449"/>
      <c r="AN416" s="449"/>
      <c r="AO416" s="449"/>
      <c r="AP416" s="449"/>
      <c r="AQ416" s="449"/>
      <c r="AR416" s="449"/>
      <c r="AS416" s="449"/>
      <c r="AT416" s="449"/>
      <c r="AU416" s="449"/>
      <c r="AV416" s="449"/>
      <c r="AW416" s="449"/>
      <c r="AX416" s="449"/>
      <c r="AY416" s="449"/>
      <c r="AZ416" s="449"/>
      <c r="BA416" s="449"/>
      <c r="BB416" s="449"/>
      <c r="BC416" s="449"/>
      <c r="BD416" s="449"/>
      <c r="BE416" s="449"/>
      <c r="BF416" s="449"/>
      <c r="BG416" s="449"/>
      <c r="BH416" s="449"/>
      <c r="BI416" s="449"/>
      <c r="BJ416" s="449"/>
      <c r="BK416" s="449"/>
      <c r="BL416" s="449"/>
      <c r="BM416" s="449"/>
      <c r="BN416" s="449"/>
      <c r="BO416" s="449"/>
      <c r="BP416" s="449"/>
      <c r="BQ416" s="449"/>
      <c r="BR416" s="449"/>
      <c r="BS416" s="449"/>
      <c r="BT416" s="449"/>
      <c r="BU416" s="449"/>
      <c r="BV416" s="449"/>
      <c r="BW416" s="449"/>
      <c r="BX416" s="449"/>
      <c r="BY416" s="449"/>
      <c r="BZ416" s="449"/>
      <c r="CA416" s="449"/>
      <c r="CB416" s="449"/>
      <c r="CC416" s="449"/>
      <c r="CD416" s="449"/>
      <c r="CE416" s="449"/>
      <c r="CF416" s="449"/>
      <c r="CG416" s="449"/>
      <c r="CH416" s="449"/>
      <c r="CI416" s="449"/>
      <c r="CJ416" s="449"/>
      <c r="CK416" s="449"/>
      <c r="CL416" s="449"/>
      <c r="CM416" s="449"/>
      <c r="CN416" s="449"/>
      <c r="CO416" s="449"/>
      <c r="CP416" s="449"/>
      <c r="CQ416" s="449"/>
      <c r="CR416" s="449"/>
      <c r="CS416" s="449"/>
      <c r="CT416" s="449"/>
      <c r="CU416" s="449"/>
      <c r="CV416" s="449"/>
    </row>
    <row r="417" spans="1:100" s="448" customFormat="1" ht="11.25" customHeight="1">
      <c r="A417" s="432"/>
      <c r="B417" s="517"/>
      <c r="C417" s="45"/>
      <c r="D417" s="45">
        <v>1</v>
      </c>
      <c r="E417" s="599" t="s">
        <v>160</v>
      </c>
      <c r="F417" s="600"/>
      <c r="G417" s="599" t="s">
        <v>217</v>
      </c>
      <c r="H417" s="600"/>
      <c r="I417" s="600"/>
      <c r="J417" s="601" t="s">
        <v>218</v>
      </c>
      <c r="K417" s="880">
        <v>1</v>
      </c>
      <c r="L417" s="881">
        <v>0</v>
      </c>
      <c r="M417" s="880">
        <v>1</v>
      </c>
      <c r="N417" s="881">
        <v>0</v>
      </c>
      <c r="O417" s="880">
        <v>1</v>
      </c>
      <c r="P417" s="881">
        <v>0</v>
      </c>
      <c r="Q417" s="880">
        <v>1</v>
      </c>
      <c r="R417" s="881">
        <v>0</v>
      </c>
      <c r="S417" s="880">
        <v>1</v>
      </c>
      <c r="T417" s="881">
        <v>0</v>
      </c>
      <c r="U417" s="880">
        <v>1</v>
      </c>
      <c r="V417" s="881">
        <v>0</v>
      </c>
      <c r="W417" s="880" t="s">
        <v>154</v>
      </c>
      <c r="X417" s="881">
        <v>0</v>
      </c>
      <c r="Y417" s="880" t="s">
        <v>154</v>
      </c>
      <c r="Z417" s="881">
        <v>0</v>
      </c>
      <c r="AA417" s="880" t="s">
        <v>154</v>
      </c>
      <c r="AB417" s="881">
        <v>0</v>
      </c>
      <c r="AC417" s="880" t="s">
        <v>154</v>
      </c>
      <c r="AD417" s="881">
        <v>0</v>
      </c>
      <c r="AE417" s="45"/>
      <c r="AF417" s="17"/>
      <c r="AG417" s="518"/>
      <c r="AI417" s="449"/>
      <c r="AJ417" s="449"/>
      <c r="AK417" s="449"/>
      <c r="AL417" s="449"/>
      <c r="AM417" s="449"/>
      <c r="AN417" s="449"/>
      <c r="AO417" s="449"/>
      <c r="AP417" s="449"/>
      <c r="AQ417" s="449"/>
      <c r="AR417" s="449"/>
      <c r="AS417" s="449"/>
      <c r="AT417" s="449"/>
      <c r="AU417" s="449"/>
      <c r="AV417" s="449"/>
      <c r="AW417" s="449"/>
      <c r="AX417" s="449"/>
      <c r="AY417" s="449"/>
      <c r="AZ417" s="449"/>
      <c r="BA417" s="449"/>
      <c r="BB417" s="449"/>
      <c r="BC417" s="449"/>
      <c r="BD417" s="449"/>
      <c r="BE417" s="449"/>
      <c r="BF417" s="449"/>
      <c r="BG417" s="449"/>
      <c r="BH417" s="449"/>
      <c r="BI417" s="449"/>
      <c r="BJ417" s="449"/>
      <c r="BK417" s="449"/>
      <c r="BL417" s="449"/>
      <c r="BM417" s="449"/>
      <c r="BN417" s="449"/>
      <c r="BO417" s="449"/>
      <c r="BP417" s="449"/>
      <c r="BQ417" s="449"/>
      <c r="BR417" s="449"/>
      <c r="BS417" s="449"/>
      <c r="BT417" s="449"/>
      <c r="BU417" s="449"/>
      <c r="BV417" s="449"/>
      <c r="BW417" s="449"/>
      <c r="BX417" s="449"/>
      <c r="BY417" s="449"/>
      <c r="BZ417" s="449"/>
      <c r="CA417" s="449"/>
      <c r="CB417" s="449"/>
      <c r="CC417" s="449"/>
      <c r="CD417" s="449"/>
      <c r="CE417" s="449"/>
      <c r="CF417" s="449"/>
      <c r="CG417" s="449"/>
      <c r="CH417" s="449"/>
      <c r="CI417" s="449"/>
      <c r="CJ417" s="449"/>
      <c r="CK417" s="449"/>
      <c r="CL417" s="449"/>
      <c r="CM417" s="449"/>
      <c r="CN417" s="449"/>
      <c r="CO417" s="449"/>
      <c r="CP417" s="449"/>
      <c r="CQ417" s="449"/>
      <c r="CR417" s="449"/>
      <c r="CS417" s="449"/>
      <c r="CT417" s="449"/>
      <c r="CU417" s="449"/>
      <c r="CV417" s="449"/>
    </row>
    <row r="418" spans="1:100" s="448" customFormat="1" ht="11.25" customHeight="1">
      <c r="A418" s="432"/>
      <c r="B418" s="517"/>
      <c r="C418" s="45"/>
      <c r="D418" s="45">
        <v>2</v>
      </c>
      <c r="E418" s="599" t="s">
        <v>154</v>
      </c>
      <c r="F418" s="600"/>
      <c r="G418" s="599" t="s">
        <v>154</v>
      </c>
      <c r="H418" s="600"/>
      <c r="I418" s="600"/>
      <c r="J418" s="601" t="s">
        <v>154</v>
      </c>
      <c r="K418" s="880" t="s">
        <v>154</v>
      </c>
      <c r="L418" s="881">
        <v>0</v>
      </c>
      <c r="M418" s="880" t="s">
        <v>154</v>
      </c>
      <c r="N418" s="881">
        <v>0</v>
      </c>
      <c r="O418" s="880" t="s">
        <v>154</v>
      </c>
      <c r="P418" s="881">
        <v>0</v>
      </c>
      <c r="Q418" s="880" t="s">
        <v>154</v>
      </c>
      <c r="R418" s="881">
        <v>0</v>
      </c>
      <c r="S418" s="880" t="s">
        <v>154</v>
      </c>
      <c r="T418" s="881">
        <v>0</v>
      </c>
      <c r="U418" s="880" t="s">
        <v>154</v>
      </c>
      <c r="V418" s="881">
        <v>0</v>
      </c>
      <c r="W418" s="880" t="s">
        <v>154</v>
      </c>
      <c r="X418" s="881">
        <v>0</v>
      </c>
      <c r="Y418" s="880" t="s">
        <v>154</v>
      </c>
      <c r="Z418" s="881">
        <v>0</v>
      </c>
      <c r="AA418" s="880" t="s">
        <v>154</v>
      </c>
      <c r="AB418" s="881">
        <v>0</v>
      </c>
      <c r="AC418" s="880" t="s">
        <v>154</v>
      </c>
      <c r="AD418" s="881">
        <v>0</v>
      </c>
      <c r="AE418" s="45"/>
      <c r="AF418" s="17"/>
      <c r="AG418" s="518"/>
      <c r="AI418" s="449"/>
      <c r="AJ418" s="449"/>
      <c r="AK418" s="449"/>
      <c r="AL418" s="449"/>
      <c r="AM418" s="449"/>
      <c r="AN418" s="449"/>
      <c r="AO418" s="449"/>
      <c r="AP418" s="449"/>
      <c r="AQ418" s="449"/>
      <c r="AR418" s="449"/>
      <c r="AS418" s="449"/>
      <c r="AT418" s="449"/>
      <c r="AU418" s="449"/>
      <c r="AV418" s="449"/>
      <c r="AW418" s="449"/>
      <c r="AX418" s="449"/>
      <c r="AY418" s="449"/>
      <c r="AZ418" s="449"/>
      <c r="BA418" s="449"/>
      <c r="BB418" s="449"/>
      <c r="BC418" s="449"/>
      <c r="BD418" s="449"/>
      <c r="BE418" s="449"/>
      <c r="BF418" s="449"/>
      <c r="BG418" s="449"/>
      <c r="BH418" s="449"/>
      <c r="BI418" s="449"/>
      <c r="BJ418" s="449"/>
      <c r="BK418" s="449"/>
      <c r="BL418" s="449"/>
      <c r="BM418" s="449"/>
      <c r="BN418" s="449"/>
      <c r="BO418" s="449"/>
      <c r="BP418" s="449"/>
      <c r="BQ418" s="449"/>
      <c r="BR418" s="449"/>
      <c r="BS418" s="449"/>
      <c r="BT418" s="449"/>
      <c r="BU418" s="449"/>
      <c r="BV418" s="449"/>
      <c r="BW418" s="449"/>
      <c r="BX418" s="449"/>
      <c r="BY418" s="449"/>
      <c r="BZ418" s="449"/>
      <c r="CA418" s="449"/>
      <c r="CB418" s="449"/>
      <c r="CC418" s="449"/>
      <c r="CD418" s="449"/>
      <c r="CE418" s="449"/>
      <c r="CF418" s="449"/>
      <c r="CG418" s="449"/>
      <c r="CH418" s="449"/>
      <c r="CI418" s="449"/>
      <c r="CJ418" s="449"/>
      <c r="CK418" s="449"/>
      <c r="CL418" s="449"/>
      <c r="CM418" s="449"/>
      <c r="CN418" s="449"/>
      <c r="CO418" s="449"/>
      <c r="CP418" s="449"/>
      <c r="CQ418" s="449"/>
      <c r="CR418" s="449"/>
      <c r="CS418" s="449"/>
      <c r="CT418" s="449"/>
      <c r="CU418" s="449"/>
      <c r="CV418" s="449"/>
    </row>
    <row r="419" spans="1:100" s="448" customFormat="1" ht="11.25" customHeight="1">
      <c r="A419" s="432"/>
      <c r="B419" s="517"/>
      <c r="C419" s="45"/>
      <c r="D419" s="45">
        <v>3</v>
      </c>
      <c r="E419" s="599" t="s">
        <v>154</v>
      </c>
      <c r="F419" s="600"/>
      <c r="G419" s="599" t="s">
        <v>154</v>
      </c>
      <c r="H419" s="600"/>
      <c r="I419" s="600"/>
      <c r="J419" s="601" t="s">
        <v>154</v>
      </c>
      <c r="K419" s="880" t="s">
        <v>154</v>
      </c>
      <c r="L419" s="881">
        <v>0</v>
      </c>
      <c r="M419" s="880" t="s">
        <v>154</v>
      </c>
      <c r="N419" s="881">
        <v>0</v>
      </c>
      <c r="O419" s="880" t="s">
        <v>154</v>
      </c>
      <c r="P419" s="881">
        <v>0</v>
      </c>
      <c r="Q419" s="880" t="s">
        <v>154</v>
      </c>
      <c r="R419" s="881">
        <v>0</v>
      </c>
      <c r="S419" s="880" t="s">
        <v>154</v>
      </c>
      <c r="T419" s="881">
        <v>0</v>
      </c>
      <c r="U419" s="880" t="s">
        <v>154</v>
      </c>
      <c r="V419" s="881">
        <v>0</v>
      </c>
      <c r="W419" s="880" t="s">
        <v>154</v>
      </c>
      <c r="X419" s="881">
        <v>0</v>
      </c>
      <c r="Y419" s="880" t="s">
        <v>154</v>
      </c>
      <c r="Z419" s="881">
        <v>0</v>
      </c>
      <c r="AA419" s="880" t="s">
        <v>154</v>
      </c>
      <c r="AB419" s="881">
        <v>0</v>
      </c>
      <c r="AC419" s="880" t="s">
        <v>154</v>
      </c>
      <c r="AD419" s="881">
        <v>0</v>
      </c>
      <c r="AE419" s="45"/>
      <c r="AF419" s="17"/>
      <c r="AG419" s="518"/>
      <c r="AI419" s="449"/>
      <c r="AJ419" s="449"/>
      <c r="AK419" s="449"/>
      <c r="AL419" s="449"/>
      <c r="AM419" s="449"/>
      <c r="AN419" s="449"/>
      <c r="AO419" s="449"/>
      <c r="AP419" s="449"/>
      <c r="AQ419" s="449"/>
      <c r="AR419" s="449"/>
      <c r="AS419" s="449"/>
      <c r="AT419" s="449"/>
      <c r="AU419" s="449"/>
      <c r="AV419" s="449"/>
      <c r="AW419" s="449"/>
      <c r="AX419" s="449"/>
      <c r="AY419" s="449"/>
      <c r="AZ419" s="449"/>
      <c r="BA419" s="449"/>
      <c r="BB419" s="449"/>
      <c r="BC419" s="449"/>
      <c r="BD419" s="449"/>
      <c r="BE419" s="449"/>
      <c r="BF419" s="449"/>
      <c r="BG419" s="449"/>
      <c r="BH419" s="449"/>
      <c r="BI419" s="449"/>
      <c r="BJ419" s="449"/>
      <c r="BK419" s="449"/>
      <c r="BL419" s="449"/>
      <c r="BM419" s="449"/>
      <c r="BN419" s="449"/>
      <c r="BO419" s="449"/>
      <c r="BP419" s="449"/>
      <c r="BQ419" s="449"/>
      <c r="BR419" s="449"/>
      <c r="BS419" s="449"/>
      <c r="BT419" s="449"/>
      <c r="BU419" s="449"/>
      <c r="BV419" s="449"/>
      <c r="BW419" s="449"/>
      <c r="BX419" s="449"/>
      <c r="BY419" s="449"/>
      <c r="BZ419" s="449"/>
      <c r="CA419" s="449"/>
      <c r="CB419" s="449"/>
      <c r="CC419" s="449"/>
      <c r="CD419" s="449"/>
      <c r="CE419" s="449"/>
      <c r="CF419" s="449"/>
      <c r="CG419" s="449"/>
      <c r="CH419" s="449"/>
      <c r="CI419" s="449"/>
      <c r="CJ419" s="449"/>
      <c r="CK419" s="449"/>
      <c r="CL419" s="449"/>
      <c r="CM419" s="449"/>
      <c r="CN419" s="449"/>
      <c r="CO419" s="449"/>
      <c r="CP419" s="449"/>
      <c r="CQ419" s="449"/>
      <c r="CR419" s="449"/>
      <c r="CS419" s="449"/>
      <c r="CT419" s="449"/>
      <c r="CU419" s="449"/>
      <c r="CV419" s="449"/>
    </row>
    <row r="420" spans="1:100" s="448" customFormat="1" ht="11.25" customHeight="1">
      <c r="A420" s="432"/>
      <c r="B420" s="517"/>
      <c r="C420" s="45"/>
      <c r="D420" s="45">
        <v>4</v>
      </c>
      <c r="E420" s="599" t="s">
        <v>154</v>
      </c>
      <c r="F420" s="600"/>
      <c r="G420" s="599" t="s">
        <v>154</v>
      </c>
      <c r="H420" s="600"/>
      <c r="I420" s="600"/>
      <c r="J420" s="601" t="s">
        <v>154</v>
      </c>
      <c r="K420" s="880" t="s">
        <v>154</v>
      </c>
      <c r="L420" s="881">
        <v>0</v>
      </c>
      <c r="M420" s="880" t="s">
        <v>154</v>
      </c>
      <c r="N420" s="881">
        <v>0</v>
      </c>
      <c r="O420" s="880" t="s">
        <v>154</v>
      </c>
      <c r="P420" s="881">
        <v>0</v>
      </c>
      <c r="Q420" s="880" t="s">
        <v>154</v>
      </c>
      <c r="R420" s="881">
        <v>0</v>
      </c>
      <c r="S420" s="880" t="s">
        <v>154</v>
      </c>
      <c r="T420" s="881">
        <v>0</v>
      </c>
      <c r="U420" s="880" t="s">
        <v>154</v>
      </c>
      <c r="V420" s="881">
        <v>0</v>
      </c>
      <c r="W420" s="880" t="s">
        <v>154</v>
      </c>
      <c r="X420" s="881">
        <v>0</v>
      </c>
      <c r="Y420" s="880" t="s">
        <v>154</v>
      </c>
      <c r="Z420" s="881">
        <v>0</v>
      </c>
      <c r="AA420" s="880" t="s">
        <v>154</v>
      </c>
      <c r="AB420" s="881">
        <v>0</v>
      </c>
      <c r="AC420" s="880" t="s">
        <v>154</v>
      </c>
      <c r="AD420" s="881">
        <v>0</v>
      </c>
      <c r="AE420" s="45"/>
      <c r="AF420" s="17"/>
      <c r="AG420" s="518"/>
      <c r="AI420" s="449"/>
      <c r="AJ420" s="449"/>
      <c r="AK420" s="449"/>
      <c r="AL420" s="449"/>
      <c r="AM420" s="449"/>
      <c r="AN420" s="449"/>
      <c r="AO420" s="449"/>
      <c r="AP420" s="449"/>
      <c r="AQ420" s="449"/>
      <c r="AR420" s="449"/>
      <c r="AS420" s="449"/>
      <c r="AT420" s="449"/>
      <c r="AU420" s="449"/>
      <c r="AV420" s="449"/>
      <c r="AW420" s="449"/>
      <c r="AX420" s="449"/>
      <c r="AY420" s="449"/>
      <c r="AZ420" s="449"/>
      <c r="BA420" s="449"/>
      <c r="BB420" s="449"/>
      <c r="BC420" s="449"/>
      <c r="BD420" s="449"/>
      <c r="BE420" s="449"/>
      <c r="BF420" s="449"/>
      <c r="BG420" s="449"/>
      <c r="BH420" s="449"/>
      <c r="BI420" s="449"/>
      <c r="BJ420" s="449"/>
      <c r="BK420" s="449"/>
      <c r="BL420" s="449"/>
      <c r="BM420" s="449"/>
      <c r="BN420" s="449"/>
      <c r="BO420" s="449"/>
      <c r="BP420" s="449"/>
      <c r="BQ420" s="449"/>
      <c r="BR420" s="449"/>
      <c r="BS420" s="449"/>
      <c r="BT420" s="449"/>
      <c r="BU420" s="449"/>
      <c r="BV420" s="449"/>
      <c r="BW420" s="449"/>
      <c r="BX420" s="449"/>
      <c r="BY420" s="449"/>
      <c r="BZ420" s="449"/>
      <c r="CA420" s="449"/>
      <c r="CB420" s="449"/>
      <c r="CC420" s="449"/>
      <c r="CD420" s="449"/>
      <c r="CE420" s="449"/>
      <c r="CF420" s="449"/>
      <c r="CG420" s="449"/>
      <c r="CH420" s="449"/>
      <c r="CI420" s="449"/>
      <c r="CJ420" s="449"/>
      <c r="CK420" s="449"/>
      <c r="CL420" s="449"/>
      <c r="CM420" s="449"/>
      <c r="CN420" s="449"/>
      <c r="CO420" s="449"/>
      <c r="CP420" s="449"/>
      <c r="CQ420" s="449"/>
      <c r="CR420" s="449"/>
      <c r="CS420" s="449"/>
      <c r="CT420" s="449"/>
      <c r="CU420" s="449"/>
      <c r="CV420" s="449"/>
    </row>
    <row r="421" spans="1:100" s="448" customFormat="1" ht="11.25" customHeight="1">
      <c r="A421" s="432"/>
      <c r="B421" s="517"/>
      <c r="C421" s="45"/>
      <c r="D421" s="45">
        <v>5</v>
      </c>
      <c r="E421" s="599" t="s">
        <v>154</v>
      </c>
      <c r="F421" s="600"/>
      <c r="G421" s="599" t="s">
        <v>154</v>
      </c>
      <c r="H421" s="600"/>
      <c r="I421" s="600"/>
      <c r="J421" s="601" t="s">
        <v>154</v>
      </c>
      <c r="K421" s="880" t="s">
        <v>154</v>
      </c>
      <c r="L421" s="881">
        <v>0</v>
      </c>
      <c r="M421" s="880" t="s">
        <v>154</v>
      </c>
      <c r="N421" s="881">
        <v>0</v>
      </c>
      <c r="O421" s="880" t="s">
        <v>154</v>
      </c>
      <c r="P421" s="881">
        <v>0</v>
      </c>
      <c r="Q421" s="880" t="s">
        <v>154</v>
      </c>
      <c r="R421" s="881">
        <v>0</v>
      </c>
      <c r="S421" s="880" t="s">
        <v>154</v>
      </c>
      <c r="T421" s="881">
        <v>0</v>
      </c>
      <c r="U421" s="880" t="s">
        <v>154</v>
      </c>
      <c r="V421" s="881">
        <v>0</v>
      </c>
      <c r="W421" s="880" t="s">
        <v>154</v>
      </c>
      <c r="X421" s="881">
        <v>0</v>
      </c>
      <c r="Y421" s="880" t="s">
        <v>154</v>
      </c>
      <c r="Z421" s="881">
        <v>0</v>
      </c>
      <c r="AA421" s="880" t="s">
        <v>154</v>
      </c>
      <c r="AB421" s="881">
        <v>0</v>
      </c>
      <c r="AC421" s="880" t="s">
        <v>154</v>
      </c>
      <c r="AD421" s="881">
        <v>0</v>
      </c>
      <c r="AE421" s="45"/>
      <c r="AF421" s="17"/>
      <c r="AG421" s="518"/>
      <c r="AI421" s="449"/>
      <c r="AJ421" s="449"/>
      <c r="AK421" s="449"/>
      <c r="AL421" s="449"/>
      <c r="AM421" s="449"/>
      <c r="AN421" s="449"/>
      <c r="AO421" s="449"/>
      <c r="AP421" s="449"/>
      <c r="AQ421" s="449"/>
      <c r="AR421" s="449"/>
      <c r="AS421" s="449"/>
      <c r="AT421" s="449"/>
      <c r="AU421" s="449"/>
      <c r="AV421" s="449"/>
      <c r="AW421" s="449"/>
      <c r="AX421" s="449"/>
      <c r="AY421" s="449"/>
      <c r="AZ421" s="449"/>
      <c r="BA421" s="449"/>
      <c r="BB421" s="449"/>
      <c r="BC421" s="449"/>
      <c r="BD421" s="449"/>
      <c r="BE421" s="449"/>
      <c r="BF421" s="449"/>
      <c r="BG421" s="449"/>
      <c r="BH421" s="449"/>
      <c r="BI421" s="449"/>
      <c r="BJ421" s="449"/>
      <c r="BK421" s="449"/>
      <c r="BL421" s="449"/>
      <c r="BM421" s="449"/>
      <c r="BN421" s="449"/>
      <c r="BO421" s="449"/>
      <c r="BP421" s="449"/>
      <c r="BQ421" s="449"/>
      <c r="BR421" s="449"/>
      <c r="BS421" s="449"/>
      <c r="BT421" s="449"/>
      <c r="BU421" s="449"/>
      <c r="BV421" s="449"/>
      <c r="BW421" s="449"/>
      <c r="BX421" s="449"/>
      <c r="BY421" s="449"/>
      <c r="BZ421" s="449"/>
      <c r="CA421" s="449"/>
      <c r="CB421" s="449"/>
      <c r="CC421" s="449"/>
      <c r="CD421" s="449"/>
      <c r="CE421" s="449"/>
      <c r="CF421" s="449"/>
      <c r="CG421" s="449"/>
      <c r="CH421" s="449"/>
      <c r="CI421" s="449"/>
      <c r="CJ421" s="449"/>
      <c r="CK421" s="449"/>
      <c r="CL421" s="449"/>
      <c r="CM421" s="449"/>
      <c r="CN421" s="449"/>
      <c r="CO421" s="449"/>
      <c r="CP421" s="449"/>
      <c r="CQ421" s="449"/>
      <c r="CR421" s="449"/>
      <c r="CS421" s="449"/>
      <c r="CT421" s="449"/>
      <c r="CU421" s="449"/>
      <c r="CV421" s="449"/>
    </row>
    <row r="422" spans="1:100" s="448" customFormat="1" ht="11.25" customHeight="1">
      <c r="A422" s="432"/>
      <c r="B422" s="517"/>
      <c r="C422" s="45"/>
      <c r="D422" s="45">
        <v>6</v>
      </c>
      <c r="E422" s="599" t="s">
        <v>154</v>
      </c>
      <c r="F422" s="600"/>
      <c r="G422" s="599" t="s">
        <v>154</v>
      </c>
      <c r="H422" s="600"/>
      <c r="I422" s="600"/>
      <c r="J422" s="601" t="s">
        <v>154</v>
      </c>
      <c r="K422" s="880" t="s">
        <v>154</v>
      </c>
      <c r="L422" s="881">
        <v>0</v>
      </c>
      <c r="M422" s="880" t="s">
        <v>154</v>
      </c>
      <c r="N422" s="881">
        <v>0</v>
      </c>
      <c r="O422" s="880" t="s">
        <v>154</v>
      </c>
      <c r="P422" s="881">
        <v>0</v>
      </c>
      <c r="Q422" s="880" t="s">
        <v>154</v>
      </c>
      <c r="R422" s="881">
        <v>0</v>
      </c>
      <c r="S422" s="880" t="s">
        <v>154</v>
      </c>
      <c r="T422" s="881">
        <v>0</v>
      </c>
      <c r="U422" s="880" t="s">
        <v>154</v>
      </c>
      <c r="V422" s="881">
        <v>0</v>
      </c>
      <c r="W422" s="880" t="s">
        <v>154</v>
      </c>
      <c r="X422" s="881">
        <v>0</v>
      </c>
      <c r="Y422" s="880" t="s">
        <v>154</v>
      </c>
      <c r="Z422" s="881">
        <v>0</v>
      </c>
      <c r="AA422" s="880" t="s">
        <v>154</v>
      </c>
      <c r="AB422" s="881">
        <v>0</v>
      </c>
      <c r="AC422" s="880" t="s">
        <v>154</v>
      </c>
      <c r="AD422" s="881">
        <v>0</v>
      </c>
      <c r="AE422" s="45"/>
      <c r="AF422" s="17"/>
      <c r="AG422" s="518"/>
      <c r="AI422" s="449"/>
      <c r="AJ422" s="449"/>
      <c r="AK422" s="449"/>
      <c r="AL422" s="449"/>
      <c r="AM422" s="449"/>
      <c r="AN422" s="449"/>
      <c r="AO422" s="449"/>
      <c r="AP422" s="449"/>
      <c r="AQ422" s="449"/>
      <c r="AR422" s="449"/>
      <c r="AS422" s="449"/>
      <c r="AT422" s="449"/>
      <c r="AU422" s="449"/>
      <c r="AV422" s="449"/>
      <c r="AW422" s="449"/>
      <c r="AX422" s="449"/>
      <c r="AY422" s="449"/>
      <c r="AZ422" s="449"/>
      <c r="BA422" s="449"/>
      <c r="BB422" s="449"/>
      <c r="BC422" s="449"/>
      <c r="BD422" s="449"/>
      <c r="BE422" s="449"/>
      <c r="BF422" s="449"/>
      <c r="BG422" s="449"/>
      <c r="BH422" s="449"/>
      <c r="BI422" s="449"/>
      <c r="BJ422" s="449"/>
      <c r="BK422" s="449"/>
      <c r="BL422" s="449"/>
      <c r="BM422" s="449"/>
      <c r="BN422" s="449"/>
      <c r="BO422" s="449"/>
      <c r="BP422" s="449"/>
      <c r="BQ422" s="449"/>
      <c r="BR422" s="449"/>
      <c r="BS422" s="449"/>
      <c r="BT422" s="449"/>
      <c r="BU422" s="449"/>
      <c r="BV422" s="449"/>
      <c r="BW422" s="449"/>
      <c r="BX422" s="449"/>
      <c r="BY422" s="449"/>
      <c r="BZ422" s="449"/>
      <c r="CA422" s="449"/>
      <c r="CB422" s="449"/>
      <c r="CC422" s="449"/>
      <c r="CD422" s="449"/>
      <c r="CE422" s="449"/>
      <c r="CF422" s="449"/>
      <c r="CG422" s="449"/>
      <c r="CH422" s="449"/>
      <c r="CI422" s="449"/>
      <c r="CJ422" s="449"/>
      <c r="CK422" s="449"/>
      <c r="CL422" s="449"/>
      <c r="CM422" s="449"/>
      <c r="CN422" s="449"/>
      <c r="CO422" s="449"/>
      <c r="CP422" s="449"/>
      <c r="CQ422" s="449"/>
      <c r="CR422" s="449"/>
      <c r="CS422" s="449"/>
      <c r="CT422" s="449"/>
      <c r="CU422" s="449"/>
      <c r="CV422" s="449"/>
    </row>
    <row r="423" spans="1:100" s="448" customFormat="1" ht="11.25" customHeight="1">
      <c r="A423" s="432"/>
      <c r="B423" s="517"/>
      <c r="C423" s="45"/>
      <c r="D423" s="45">
        <v>7</v>
      </c>
      <c r="E423" s="599" t="s">
        <v>154</v>
      </c>
      <c r="F423" s="600"/>
      <c r="G423" s="599" t="s">
        <v>154</v>
      </c>
      <c r="H423" s="600"/>
      <c r="I423" s="600"/>
      <c r="J423" s="601" t="s">
        <v>154</v>
      </c>
      <c r="K423" s="880" t="s">
        <v>154</v>
      </c>
      <c r="L423" s="881">
        <v>0</v>
      </c>
      <c r="M423" s="880" t="s">
        <v>154</v>
      </c>
      <c r="N423" s="881">
        <v>0</v>
      </c>
      <c r="O423" s="880" t="s">
        <v>154</v>
      </c>
      <c r="P423" s="881">
        <v>0</v>
      </c>
      <c r="Q423" s="880" t="s">
        <v>154</v>
      </c>
      <c r="R423" s="881">
        <v>0</v>
      </c>
      <c r="S423" s="880" t="s">
        <v>154</v>
      </c>
      <c r="T423" s="881">
        <v>0</v>
      </c>
      <c r="U423" s="880" t="s">
        <v>154</v>
      </c>
      <c r="V423" s="881">
        <v>0</v>
      </c>
      <c r="W423" s="880" t="s">
        <v>154</v>
      </c>
      <c r="X423" s="881">
        <v>0</v>
      </c>
      <c r="Y423" s="880" t="s">
        <v>154</v>
      </c>
      <c r="Z423" s="881">
        <v>0</v>
      </c>
      <c r="AA423" s="880" t="s">
        <v>154</v>
      </c>
      <c r="AB423" s="881">
        <v>0</v>
      </c>
      <c r="AC423" s="880" t="s">
        <v>154</v>
      </c>
      <c r="AD423" s="881">
        <v>0</v>
      </c>
      <c r="AE423" s="45"/>
      <c r="AF423" s="17"/>
      <c r="AG423" s="518"/>
      <c r="AI423" s="449"/>
      <c r="AJ423" s="449"/>
      <c r="AK423" s="449"/>
      <c r="AL423" s="449"/>
      <c r="AM423" s="449"/>
      <c r="AN423" s="449"/>
      <c r="AO423" s="449"/>
      <c r="AP423" s="449"/>
      <c r="AQ423" s="449"/>
      <c r="AR423" s="449"/>
      <c r="AS423" s="449"/>
      <c r="AT423" s="449"/>
      <c r="AU423" s="449"/>
      <c r="AV423" s="449"/>
      <c r="AW423" s="449"/>
      <c r="AX423" s="449"/>
      <c r="AY423" s="449"/>
      <c r="AZ423" s="449"/>
      <c r="BA423" s="449"/>
      <c r="BB423" s="449"/>
      <c r="BC423" s="449"/>
      <c r="BD423" s="449"/>
      <c r="BE423" s="449"/>
      <c r="BF423" s="449"/>
      <c r="BG423" s="449"/>
      <c r="BH423" s="449"/>
      <c r="BI423" s="449"/>
      <c r="BJ423" s="449"/>
      <c r="BK423" s="449"/>
      <c r="BL423" s="449"/>
      <c r="BM423" s="449"/>
      <c r="BN423" s="449"/>
      <c r="BO423" s="449"/>
      <c r="BP423" s="449"/>
      <c r="BQ423" s="449"/>
      <c r="BR423" s="449"/>
      <c r="BS423" s="449"/>
      <c r="BT423" s="449"/>
      <c r="BU423" s="449"/>
      <c r="BV423" s="449"/>
      <c r="BW423" s="449"/>
      <c r="BX423" s="449"/>
      <c r="BY423" s="449"/>
      <c r="BZ423" s="449"/>
      <c r="CA423" s="449"/>
      <c r="CB423" s="449"/>
      <c r="CC423" s="449"/>
      <c r="CD423" s="449"/>
      <c r="CE423" s="449"/>
      <c r="CF423" s="449"/>
      <c r="CG423" s="449"/>
      <c r="CH423" s="449"/>
      <c r="CI423" s="449"/>
      <c r="CJ423" s="449"/>
      <c r="CK423" s="449"/>
      <c r="CL423" s="449"/>
      <c r="CM423" s="449"/>
      <c r="CN423" s="449"/>
      <c r="CO423" s="449"/>
      <c r="CP423" s="449"/>
      <c r="CQ423" s="449"/>
      <c r="CR423" s="449"/>
      <c r="CS423" s="449"/>
      <c r="CT423" s="449"/>
      <c r="CU423" s="449"/>
      <c r="CV423" s="449"/>
    </row>
    <row r="424" spans="1:100" s="448" customFormat="1" ht="11.25" customHeight="1">
      <c r="A424" s="432"/>
      <c r="B424" s="517"/>
      <c r="C424" s="45"/>
      <c r="D424" s="45">
        <v>8</v>
      </c>
      <c r="E424" s="599" t="s">
        <v>154</v>
      </c>
      <c r="F424" s="600"/>
      <c r="G424" s="599" t="s">
        <v>154</v>
      </c>
      <c r="H424" s="600"/>
      <c r="I424" s="600"/>
      <c r="J424" s="601" t="s">
        <v>154</v>
      </c>
      <c r="K424" s="880" t="s">
        <v>154</v>
      </c>
      <c r="L424" s="881">
        <v>0</v>
      </c>
      <c r="M424" s="880" t="s">
        <v>154</v>
      </c>
      <c r="N424" s="881">
        <v>0</v>
      </c>
      <c r="O424" s="880" t="s">
        <v>154</v>
      </c>
      <c r="P424" s="881">
        <v>0</v>
      </c>
      <c r="Q424" s="880" t="s">
        <v>154</v>
      </c>
      <c r="R424" s="881">
        <v>0</v>
      </c>
      <c r="S424" s="880" t="s">
        <v>154</v>
      </c>
      <c r="T424" s="881">
        <v>0</v>
      </c>
      <c r="U424" s="880" t="s">
        <v>154</v>
      </c>
      <c r="V424" s="881">
        <v>0</v>
      </c>
      <c r="W424" s="880" t="s">
        <v>154</v>
      </c>
      <c r="X424" s="881">
        <v>0</v>
      </c>
      <c r="Y424" s="880" t="s">
        <v>154</v>
      </c>
      <c r="Z424" s="881">
        <v>0</v>
      </c>
      <c r="AA424" s="880" t="s">
        <v>154</v>
      </c>
      <c r="AB424" s="881">
        <v>0</v>
      </c>
      <c r="AC424" s="880" t="s">
        <v>154</v>
      </c>
      <c r="AD424" s="881">
        <v>0</v>
      </c>
      <c r="AE424" s="45"/>
      <c r="AF424" s="17"/>
      <c r="AG424" s="518"/>
      <c r="AI424" s="449"/>
      <c r="AJ424" s="449"/>
      <c r="AK424" s="449"/>
      <c r="AL424" s="449"/>
      <c r="AM424" s="449"/>
      <c r="AN424" s="449"/>
      <c r="AO424" s="449"/>
      <c r="AP424" s="449"/>
      <c r="AQ424" s="449"/>
      <c r="AR424" s="449"/>
      <c r="AS424" s="449"/>
      <c r="AT424" s="449"/>
      <c r="AU424" s="449"/>
      <c r="AV424" s="449"/>
      <c r="AW424" s="449"/>
      <c r="AX424" s="449"/>
      <c r="AY424" s="449"/>
      <c r="AZ424" s="449"/>
      <c r="BA424" s="449"/>
      <c r="BB424" s="449"/>
      <c r="BC424" s="449"/>
      <c r="BD424" s="449"/>
      <c r="BE424" s="449"/>
      <c r="BF424" s="449"/>
      <c r="BG424" s="449"/>
      <c r="BH424" s="449"/>
      <c r="BI424" s="449"/>
      <c r="BJ424" s="449"/>
      <c r="BK424" s="449"/>
      <c r="BL424" s="449"/>
      <c r="BM424" s="449"/>
      <c r="BN424" s="449"/>
      <c r="BO424" s="449"/>
      <c r="BP424" s="449"/>
      <c r="BQ424" s="449"/>
      <c r="BR424" s="449"/>
      <c r="BS424" s="449"/>
      <c r="BT424" s="449"/>
      <c r="BU424" s="449"/>
      <c r="BV424" s="449"/>
      <c r="BW424" s="449"/>
      <c r="BX424" s="449"/>
      <c r="BY424" s="449"/>
      <c r="BZ424" s="449"/>
      <c r="CA424" s="449"/>
      <c r="CB424" s="449"/>
      <c r="CC424" s="449"/>
      <c r="CD424" s="449"/>
      <c r="CE424" s="449"/>
      <c r="CF424" s="449"/>
      <c r="CG424" s="449"/>
      <c r="CH424" s="449"/>
      <c r="CI424" s="449"/>
      <c r="CJ424" s="449"/>
      <c r="CK424" s="449"/>
      <c r="CL424" s="449"/>
      <c r="CM424" s="449"/>
      <c r="CN424" s="449"/>
      <c r="CO424" s="449"/>
      <c r="CP424" s="449"/>
      <c r="CQ424" s="449"/>
      <c r="CR424" s="449"/>
      <c r="CS424" s="449"/>
      <c r="CT424" s="449"/>
      <c r="CU424" s="449"/>
      <c r="CV424" s="449"/>
    </row>
    <row r="425" spans="1:100" s="448" customFormat="1" ht="11.25" customHeight="1">
      <c r="A425" s="432"/>
      <c r="B425" s="517"/>
      <c r="C425" s="45"/>
      <c r="D425" s="45">
        <v>9</v>
      </c>
      <c r="E425" s="599" t="s">
        <v>154</v>
      </c>
      <c r="F425" s="600"/>
      <c r="G425" s="599" t="s">
        <v>154</v>
      </c>
      <c r="H425" s="600"/>
      <c r="I425" s="600"/>
      <c r="J425" s="601" t="s">
        <v>154</v>
      </c>
      <c r="K425" s="880" t="s">
        <v>154</v>
      </c>
      <c r="L425" s="881">
        <v>0</v>
      </c>
      <c r="M425" s="880" t="s">
        <v>154</v>
      </c>
      <c r="N425" s="881">
        <v>0</v>
      </c>
      <c r="O425" s="880" t="s">
        <v>154</v>
      </c>
      <c r="P425" s="881">
        <v>0</v>
      </c>
      <c r="Q425" s="880" t="s">
        <v>154</v>
      </c>
      <c r="R425" s="881">
        <v>0</v>
      </c>
      <c r="S425" s="880" t="s">
        <v>154</v>
      </c>
      <c r="T425" s="881">
        <v>0</v>
      </c>
      <c r="U425" s="880" t="s">
        <v>154</v>
      </c>
      <c r="V425" s="881">
        <v>0</v>
      </c>
      <c r="W425" s="880" t="s">
        <v>154</v>
      </c>
      <c r="X425" s="881">
        <v>0</v>
      </c>
      <c r="Y425" s="880" t="s">
        <v>154</v>
      </c>
      <c r="Z425" s="881">
        <v>0</v>
      </c>
      <c r="AA425" s="880" t="s">
        <v>154</v>
      </c>
      <c r="AB425" s="881">
        <v>0</v>
      </c>
      <c r="AC425" s="880" t="s">
        <v>154</v>
      </c>
      <c r="AD425" s="881">
        <v>0</v>
      </c>
      <c r="AE425" s="45"/>
      <c r="AF425" s="17"/>
      <c r="AG425" s="518"/>
      <c r="AI425" s="449"/>
      <c r="AJ425" s="449"/>
      <c r="AK425" s="449"/>
      <c r="AL425" s="449"/>
      <c r="AM425" s="449"/>
      <c r="AN425" s="449"/>
      <c r="AO425" s="449"/>
      <c r="AP425" s="449"/>
      <c r="AQ425" s="449"/>
      <c r="AR425" s="449"/>
      <c r="AS425" s="449"/>
      <c r="AT425" s="449"/>
      <c r="AU425" s="449"/>
      <c r="AV425" s="449"/>
      <c r="AW425" s="449"/>
      <c r="AX425" s="449"/>
      <c r="AY425" s="449"/>
      <c r="AZ425" s="449"/>
      <c r="BA425" s="449"/>
      <c r="BB425" s="449"/>
      <c r="BC425" s="449"/>
      <c r="BD425" s="449"/>
      <c r="BE425" s="449"/>
      <c r="BF425" s="449"/>
      <c r="BG425" s="449"/>
      <c r="BH425" s="449"/>
      <c r="BI425" s="449"/>
      <c r="BJ425" s="449"/>
      <c r="BK425" s="449"/>
      <c r="BL425" s="449"/>
      <c r="BM425" s="449"/>
      <c r="BN425" s="449"/>
      <c r="BO425" s="449"/>
      <c r="BP425" s="449"/>
      <c r="BQ425" s="449"/>
      <c r="BR425" s="449"/>
      <c r="BS425" s="449"/>
      <c r="BT425" s="449"/>
      <c r="BU425" s="449"/>
      <c r="BV425" s="449"/>
      <c r="BW425" s="449"/>
      <c r="BX425" s="449"/>
      <c r="BY425" s="449"/>
      <c r="BZ425" s="449"/>
      <c r="CA425" s="449"/>
      <c r="CB425" s="449"/>
      <c r="CC425" s="449"/>
      <c r="CD425" s="449"/>
      <c r="CE425" s="449"/>
      <c r="CF425" s="449"/>
      <c r="CG425" s="449"/>
      <c r="CH425" s="449"/>
      <c r="CI425" s="449"/>
      <c r="CJ425" s="449"/>
      <c r="CK425" s="449"/>
      <c r="CL425" s="449"/>
      <c r="CM425" s="449"/>
      <c r="CN425" s="449"/>
      <c r="CO425" s="449"/>
      <c r="CP425" s="449"/>
      <c r="CQ425" s="449"/>
      <c r="CR425" s="449"/>
      <c r="CS425" s="449"/>
      <c r="CT425" s="449"/>
      <c r="CU425" s="449"/>
      <c r="CV425" s="449"/>
    </row>
    <row r="426" spans="1:100" s="448" customFormat="1" ht="11.25" customHeight="1">
      <c r="A426" s="432"/>
      <c r="B426" s="517"/>
      <c r="C426" s="45"/>
      <c r="D426" s="45">
        <v>10</v>
      </c>
      <c r="E426" s="599" t="s">
        <v>154</v>
      </c>
      <c r="F426" s="600"/>
      <c r="G426" s="599" t="s">
        <v>154</v>
      </c>
      <c r="H426" s="600"/>
      <c r="I426" s="600"/>
      <c r="J426" s="601" t="s">
        <v>154</v>
      </c>
      <c r="K426" s="880" t="s">
        <v>154</v>
      </c>
      <c r="L426" s="881">
        <v>0</v>
      </c>
      <c r="M426" s="880" t="s">
        <v>154</v>
      </c>
      <c r="N426" s="881">
        <v>0</v>
      </c>
      <c r="O426" s="880" t="s">
        <v>154</v>
      </c>
      <c r="P426" s="881">
        <v>0</v>
      </c>
      <c r="Q426" s="880" t="s">
        <v>154</v>
      </c>
      <c r="R426" s="881">
        <v>0</v>
      </c>
      <c r="S426" s="880" t="s">
        <v>154</v>
      </c>
      <c r="T426" s="881">
        <v>0</v>
      </c>
      <c r="U426" s="880" t="s">
        <v>154</v>
      </c>
      <c r="V426" s="881">
        <v>0</v>
      </c>
      <c r="W426" s="880" t="s">
        <v>154</v>
      </c>
      <c r="X426" s="881">
        <v>0</v>
      </c>
      <c r="Y426" s="880" t="s">
        <v>154</v>
      </c>
      <c r="Z426" s="881">
        <v>0</v>
      </c>
      <c r="AA426" s="880" t="s">
        <v>154</v>
      </c>
      <c r="AB426" s="881">
        <v>0</v>
      </c>
      <c r="AC426" s="880" t="s">
        <v>154</v>
      </c>
      <c r="AD426" s="881">
        <v>0</v>
      </c>
      <c r="AE426" s="45"/>
      <c r="AF426" s="17"/>
      <c r="AG426" s="518"/>
      <c r="AI426" s="449"/>
      <c r="AJ426" s="449"/>
      <c r="AK426" s="449"/>
      <c r="AL426" s="449"/>
      <c r="AM426" s="449"/>
      <c r="AN426" s="449"/>
      <c r="AO426" s="449"/>
      <c r="AP426" s="449"/>
      <c r="AQ426" s="449"/>
      <c r="AR426" s="449"/>
      <c r="AS426" s="449"/>
      <c r="AT426" s="449"/>
      <c r="AU426" s="449"/>
      <c r="AV426" s="449"/>
      <c r="AW426" s="449"/>
      <c r="AX426" s="449"/>
      <c r="AY426" s="449"/>
      <c r="AZ426" s="449"/>
      <c r="BA426" s="449"/>
      <c r="BB426" s="449"/>
      <c r="BC426" s="449"/>
      <c r="BD426" s="449"/>
      <c r="BE426" s="449"/>
      <c r="BF426" s="449"/>
      <c r="BG426" s="449"/>
      <c r="BH426" s="449"/>
      <c r="BI426" s="449"/>
      <c r="BJ426" s="449"/>
      <c r="BK426" s="449"/>
      <c r="BL426" s="449"/>
      <c r="BM426" s="449"/>
      <c r="BN426" s="449"/>
      <c r="BO426" s="449"/>
      <c r="BP426" s="449"/>
      <c r="BQ426" s="449"/>
      <c r="BR426" s="449"/>
      <c r="BS426" s="449"/>
      <c r="BT426" s="449"/>
      <c r="BU426" s="449"/>
      <c r="BV426" s="449"/>
      <c r="BW426" s="449"/>
      <c r="BX426" s="449"/>
      <c r="BY426" s="449"/>
      <c r="BZ426" s="449"/>
      <c r="CA426" s="449"/>
      <c r="CB426" s="449"/>
      <c r="CC426" s="449"/>
      <c r="CD426" s="449"/>
      <c r="CE426" s="449"/>
      <c r="CF426" s="449"/>
      <c r="CG426" s="449"/>
      <c r="CH426" s="449"/>
      <c r="CI426" s="449"/>
      <c r="CJ426" s="449"/>
      <c r="CK426" s="449"/>
      <c r="CL426" s="449"/>
      <c r="CM426" s="449"/>
      <c r="CN426" s="449"/>
      <c r="CO426" s="449"/>
      <c r="CP426" s="449"/>
      <c r="CQ426" s="449"/>
      <c r="CR426" s="449"/>
      <c r="CS426" s="449"/>
      <c r="CT426" s="449"/>
      <c r="CU426" s="449"/>
      <c r="CV426" s="449"/>
    </row>
    <row r="427" spans="1:100" s="448" customFormat="1" ht="11.25" customHeight="1">
      <c r="A427" s="432"/>
      <c r="B427" s="517"/>
      <c r="C427" s="45"/>
      <c r="D427" s="45">
        <v>11</v>
      </c>
      <c r="E427" s="599" t="s">
        <v>154</v>
      </c>
      <c r="F427" s="600"/>
      <c r="G427" s="599" t="s">
        <v>154</v>
      </c>
      <c r="H427" s="600"/>
      <c r="I427" s="600"/>
      <c r="J427" s="601" t="s">
        <v>154</v>
      </c>
      <c r="K427" s="880" t="s">
        <v>154</v>
      </c>
      <c r="L427" s="881">
        <v>0</v>
      </c>
      <c r="M427" s="880" t="s">
        <v>154</v>
      </c>
      <c r="N427" s="881">
        <v>0</v>
      </c>
      <c r="O427" s="880" t="s">
        <v>154</v>
      </c>
      <c r="P427" s="881">
        <v>0</v>
      </c>
      <c r="Q427" s="880" t="s">
        <v>154</v>
      </c>
      <c r="R427" s="881">
        <v>0</v>
      </c>
      <c r="S427" s="880" t="s">
        <v>154</v>
      </c>
      <c r="T427" s="881">
        <v>0</v>
      </c>
      <c r="U427" s="880" t="s">
        <v>154</v>
      </c>
      <c r="V427" s="881">
        <v>0</v>
      </c>
      <c r="W427" s="880" t="s">
        <v>154</v>
      </c>
      <c r="X427" s="881">
        <v>0</v>
      </c>
      <c r="Y427" s="880" t="s">
        <v>154</v>
      </c>
      <c r="Z427" s="881">
        <v>0</v>
      </c>
      <c r="AA427" s="880" t="s">
        <v>154</v>
      </c>
      <c r="AB427" s="881">
        <v>0</v>
      </c>
      <c r="AC427" s="880" t="s">
        <v>154</v>
      </c>
      <c r="AD427" s="881">
        <v>0</v>
      </c>
      <c r="AE427" s="45"/>
      <c r="AF427" s="17"/>
      <c r="AG427" s="518"/>
      <c r="AI427" s="449"/>
      <c r="AJ427" s="449"/>
      <c r="AK427" s="449"/>
      <c r="AL427" s="449"/>
      <c r="AM427" s="449"/>
      <c r="AN427" s="449"/>
      <c r="AO427" s="449"/>
      <c r="AP427" s="449"/>
      <c r="AQ427" s="449"/>
      <c r="AR427" s="449"/>
      <c r="AS427" s="449"/>
      <c r="AT427" s="449"/>
      <c r="AU427" s="449"/>
      <c r="AV427" s="449"/>
      <c r="AW427" s="449"/>
      <c r="AX427" s="449"/>
      <c r="AY427" s="449"/>
      <c r="AZ427" s="449"/>
      <c r="BA427" s="449"/>
      <c r="BB427" s="449"/>
      <c r="BC427" s="449"/>
      <c r="BD427" s="449"/>
      <c r="BE427" s="449"/>
      <c r="BF427" s="449"/>
      <c r="BG427" s="449"/>
      <c r="BH427" s="449"/>
      <c r="BI427" s="449"/>
      <c r="BJ427" s="449"/>
      <c r="BK427" s="449"/>
      <c r="BL427" s="449"/>
      <c r="BM427" s="449"/>
      <c r="BN427" s="449"/>
      <c r="BO427" s="449"/>
      <c r="BP427" s="449"/>
      <c r="BQ427" s="449"/>
      <c r="BR427" s="449"/>
      <c r="BS427" s="449"/>
      <c r="BT427" s="449"/>
      <c r="BU427" s="449"/>
      <c r="BV427" s="449"/>
      <c r="BW427" s="449"/>
      <c r="BX427" s="449"/>
      <c r="BY427" s="449"/>
      <c r="BZ427" s="449"/>
      <c r="CA427" s="449"/>
      <c r="CB427" s="449"/>
      <c r="CC427" s="449"/>
      <c r="CD427" s="449"/>
      <c r="CE427" s="449"/>
      <c r="CF427" s="449"/>
      <c r="CG427" s="449"/>
      <c r="CH427" s="449"/>
      <c r="CI427" s="449"/>
      <c r="CJ427" s="449"/>
      <c r="CK427" s="449"/>
      <c r="CL427" s="449"/>
      <c r="CM427" s="449"/>
      <c r="CN427" s="449"/>
      <c r="CO427" s="449"/>
      <c r="CP427" s="449"/>
      <c r="CQ427" s="449"/>
      <c r="CR427" s="449"/>
      <c r="CS427" s="449"/>
      <c r="CT427" s="449"/>
      <c r="CU427" s="449"/>
      <c r="CV427" s="449"/>
    </row>
    <row r="428" spans="1:100" s="448" customFormat="1" ht="11.25" customHeight="1">
      <c r="A428" s="432"/>
      <c r="B428" s="517"/>
      <c r="C428" s="45"/>
      <c r="D428" s="45">
        <v>12</v>
      </c>
      <c r="E428" s="599" t="s">
        <v>154</v>
      </c>
      <c r="F428" s="600"/>
      <c r="G428" s="599" t="s">
        <v>154</v>
      </c>
      <c r="H428" s="600"/>
      <c r="I428" s="600"/>
      <c r="J428" s="601" t="s">
        <v>154</v>
      </c>
      <c r="K428" s="880" t="s">
        <v>154</v>
      </c>
      <c r="L428" s="881">
        <v>0</v>
      </c>
      <c r="M428" s="880" t="s">
        <v>154</v>
      </c>
      <c r="N428" s="881">
        <v>0</v>
      </c>
      <c r="O428" s="880" t="s">
        <v>154</v>
      </c>
      <c r="P428" s="881">
        <v>0</v>
      </c>
      <c r="Q428" s="880" t="s">
        <v>154</v>
      </c>
      <c r="R428" s="881">
        <v>0</v>
      </c>
      <c r="S428" s="880" t="s">
        <v>154</v>
      </c>
      <c r="T428" s="881">
        <v>0</v>
      </c>
      <c r="U428" s="880" t="s">
        <v>154</v>
      </c>
      <c r="V428" s="881">
        <v>0</v>
      </c>
      <c r="W428" s="880" t="s">
        <v>154</v>
      </c>
      <c r="X428" s="881">
        <v>0</v>
      </c>
      <c r="Y428" s="880" t="s">
        <v>154</v>
      </c>
      <c r="Z428" s="881">
        <v>0</v>
      </c>
      <c r="AA428" s="880" t="s">
        <v>154</v>
      </c>
      <c r="AB428" s="881">
        <v>0</v>
      </c>
      <c r="AC428" s="880" t="s">
        <v>154</v>
      </c>
      <c r="AD428" s="881">
        <v>0</v>
      </c>
      <c r="AE428" s="45"/>
      <c r="AF428" s="17"/>
      <c r="AG428" s="518"/>
      <c r="AI428" s="449"/>
      <c r="AJ428" s="449"/>
      <c r="AK428" s="449"/>
      <c r="AL428" s="449"/>
      <c r="AM428" s="449"/>
      <c r="AN428" s="449"/>
      <c r="AO428" s="449"/>
      <c r="AP428" s="449"/>
      <c r="AQ428" s="449"/>
      <c r="AR428" s="449"/>
      <c r="AS428" s="449"/>
      <c r="AT428" s="449"/>
      <c r="AU428" s="449"/>
      <c r="AV428" s="449"/>
      <c r="AW428" s="449"/>
      <c r="AX428" s="449"/>
      <c r="AY428" s="449"/>
      <c r="AZ428" s="449"/>
      <c r="BA428" s="449"/>
      <c r="BB428" s="449"/>
      <c r="BC428" s="449"/>
      <c r="BD428" s="449"/>
      <c r="BE428" s="449"/>
      <c r="BF428" s="449"/>
      <c r="BG428" s="449"/>
      <c r="BH428" s="449"/>
      <c r="BI428" s="449"/>
      <c r="BJ428" s="449"/>
      <c r="BK428" s="449"/>
      <c r="BL428" s="449"/>
      <c r="BM428" s="449"/>
      <c r="BN428" s="449"/>
      <c r="BO428" s="449"/>
      <c r="BP428" s="449"/>
      <c r="BQ428" s="449"/>
      <c r="BR428" s="449"/>
      <c r="BS428" s="449"/>
      <c r="BT428" s="449"/>
      <c r="BU428" s="449"/>
      <c r="BV428" s="449"/>
      <c r="BW428" s="449"/>
      <c r="BX428" s="449"/>
      <c r="BY428" s="449"/>
      <c r="BZ428" s="449"/>
      <c r="CA428" s="449"/>
      <c r="CB428" s="449"/>
      <c r="CC428" s="449"/>
      <c r="CD428" s="449"/>
      <c r="CE428" s="449"/>
      <c r="CF428" s="449"/>
      <c r="CG428" s="449"/>
      <c r="CH428" s="449"/>
      <c r="CI428" s="449"/>
      <c r="CJ428" s="449"/>
      <c r="CK428" s="449"/>
      <c r="CL428" s="449"/>
      <c r="CM428" s="449"/>
      <c r="CN428" s="449"/>
      <c r="CO428" s="449"/>
      <c r="CP428" s="449"/>
      <c r="CQ428" s="449"/>
      <c r="CR428" s="449"/>
      <c r="CS428" s="449"/>
      <c r="CT428" s="449"/>
      <c r="CU428" s="449"/>
      <c r="CV428" s="449"/>
    </row>
    <row r="429" spans="1:100" s="448" customFormat="1" ht="11.25" customHeight="1">
      <c r="A429" s="432"/>
      <c r="B429" s="517"/>
      <c r="C429" s="45"/>
      <c r="D429" s="45">
        <v>13</v>
      </c>
      <c r="E429" s="599" t="s">
        <v>154</v>
      </c>
      <c r="F429" s="600"/>
      <c r="G429" s="599" t="s">
        <v>154</v>
      </c>
      <c r="H429" s="600"/>
      <c r="I429" s="600"/>
      <c r="J429" s="601" t="s">
        <v>154</v>
      </c>
      <c r="K429" s="880" t="s">
        <v>154</v>
      </c>
      <c r="L429" s="881">
        <v>0</v>
      </c>
      <c r="M429" s="880" t="s">
        <v>154</v>
      </c>
      <c r="N429" s="881">
        <v>0</v>
      </c>
      <c r="O429" s="880" t="s">
        <v>154</v>
      </c>
      <c r="P429" s="881">
        <v>0</v>
      </c>
      <c r="Q429" s="880" t="s">
        <v>154</v>
      </c>
      <c r="R429" s="881">
        <v>0</v>
      </c>
      <c r="S429" s="880" t="s">
        <v>154</v>
      </c>
      <c r="T429" s="881">
        <v>0</v>
      </c>
      <c r="U429" s="880" t="s">
        <v>154</v>
      </c>
      <c r="V429" s="881">
        <v>0</v>
      </c>
      <c r="W429" s="880" t="s">
        <v>154</v>
      </c>
      <c r="X429" s="881">
        <v>0</v>
      </c>
      <c r="Y429" s="880" t="s">
        <v>154</v>
      </c>
      <c r="Z429" s="881">
        <v>0</v>
      </c>
      <c r="AA429" s="880" t="s">
        <v>154</v>
      </c>
      <c r="AB429" s="881">
        <v>0</v>
      </c>
      <c r="AC429" s="880" t="s">
        <v>154</v>
      </c>
      <c r="AD429" s="881">
        <v>0</v>
      </c>
      <c r="AE429" s="45"/>
      <c r="AF429" s="17"/>
      <c r="AG429" s="518"/>
      <c r="AI429" s="449"/>
      <c r="AJ429" s="449"/>
      <c r="AK429" s="449"/>
      <c r="AL429" s="449"/>
      <c r="AM429" s="449"/>
      <c r="AN429" s="449"/>
      <c r="AO429" s="449"/>
      <c r="AP429" s="449"/>
      <c r="AQ429" s="449"/>
      <c r="AR429" s="449"/>
      <c r="AS429" s="449"/>
      <c r="AT429" s="449"/>
      <c r="AU429" s="449"/>
      <c r="AV429" s="449"/>
      <c r="AW429" s="449"/>
      <c r="AX429" s="449"/>
      <c r="AY429" s="449"/>
      <c r="AZ429" s="449"/>
      <c r="BA429" s="449"/>
      <c r="BB429" s="449"/>
      <c r="BC429" s="449"/>
      <c r="BD429" s="449"/>
      <c r="BE429" s="449"/>
      <c r="BF429" s="449"/>
      <c r="BG429" s="449"/>
      <c r="BH429" s="449"/>
      <c r="BI429" s="449"/>
      <c r="BJ429" s="449"/>
      <c r="BK429" s="449"/>
      <c r="BL429" s="449"/>
      <c r="BM429" s="449"/>
      <c r="BN429" s="449"/>
      <c r="BO429" s="449"/>
      <c r="BP429" s="449"/>
      <c r="BQ429" s="449"/>
      <c r="BR429" s="449"/>
      <c r="BS429" s="449"/>
      <c r="BT429" s="449"/>
      <c r="BU429" s="449"/>
      <c r="BV429" s="449"/>
      <c r="BW429" s="449"/>
      <c r="BX429" s="449"/>
      <c r="BY429" s="449"/>
      <c r="BZ429" s="449"/>
      <c r="CA429" s="449"/>
      <c r="CB429" s="449"/>
      <c r="CC429" s="449"/>
      <c r="CD429" s="449"/>
      <c r="CE429" s="449"/>
      <c r="CF429" s="449"/>
      <c r="CG429" s="449"/>
      <c r="CH429" s="449"/>
      <c r="CI429" s="449"/>
      <c r="CJ429" s="449"/>
      <c r="CK429" s="449"/>
      <c r="CL429" s="449"/>
      <c r="CM429" s="449"/>
      <c r="CN429" s="449"/>
      <c r="CO429" s="449"/>
      <c r="CP429" s="449"/>
      <c r="CQ429" s="449"/>
      <c r="CR429" s="449"/>
      <c r="CS429" s="449"/>
      <c r="CT429" s="449"/>
      <c r="CU429" s="449"/>
      <c r="CV429" s="449"/>
    </row>
    <row r="430" spans="1:100" s="448" customFormat="1" ht="11.25" customHeight="1">
      <c r="A430" s="432"/>
      <c r="B430" s="517"/>
      <c r="C430" s="45"/>
      <c r="D430" s="45">
        <v>14</v>
      </c>
      <c r="E430" s="599" t="s">
        <v>154</v>
      </c>
      <c r="F430" s="600"/>
      <c r="G430" s="599" t="s">
        <v>154</v>
      </c>
      <c r="H430" s="600"/>
      <c r="I430" s="600"/>
      <c r="J430" s="601" t="s">
        <v>154</v>
      </c>
      <c r="K430" s="880" t="s">
        <v>154</v>
      </c>
      <c r="L430" s="881">
        <v>0</v>
      </c>
      <c r="M430" s="880" t="s">
        <v>154</v>
      </c>
      <c r="N430" s="881">
        <v>0</v>
      </c>
      <c r="O430" s="880" t="s">
        <v>154</v>
      </c>
      <c r="P430" s="881">
        <v>0</v>
      </c>
      <c r="Q430" s="880" t="s">
        <v>154</v>
      </c>
      <c r="R430" s="881">
        <v>0</v>
      </c>
      <c r="S430" s="880" t="s">
        <v>154</v>
      </c>
      <c r="T430" s="881">
        <v>0</v>
      </c>
      <c r="U430" s="880" t="s">
        <v>154</v>
      </c>
      <c r="V430" s="881">
        <v>0</v>
      </c>
      <c r="W430" s="880" t="s">
        <v>154</v>
      </c>
      <c r="X430" s="881">
        <v>0</v>
      </c>
      <c r="Y430" s="880" t="s">
        <v>154</v>
      </c>
      <c r="Z430" s="881">
        <v>0</v>
      </c>
      <c r="AA430" s="880" t="s">
        <v>154</v>
      </c>
      <c r="AB430" s="881">
        <v>0</v>
      </c>
      <c r="AC430" s="880" t="s">
        <v>154</v>
      </c>
      <c r="AD430" s="881">
        <v>0</v>
      </c>
      <c r="AE430" s="45"/>
      <c r="AF430" s="17"/>
      <c r="AG430" s="518"/>
      <c r="AI430" s="449"/>
      <c r="AJ430" s="449"/>
      <c r="AK430" s="449"/>
      <c r="AL430" s="449"/>
      <c r="AM430" s="449"/>
      <c r="AN430" s="449"/>
      <c r="AO430" s="449"/>
      <c r="AP430" s="449"/>
      <c r="AQ430" s="449"/>
      <c r="AR430" s="449"/>
      <c r="AS430" s="449"/>
      <c r="AT430" s="449"/>
      <c r="AU430" s="449"/>
      <c r="AV430" s="449"/>
      <c r="AW430" s="449"/>
      <c r="AX430" s="449"/>
      <c r="AY430" s="449"/>
      <c r="AZ430" s="449"/>
      <c r="BA430" s="449"/>
      <c r="BB430" s="449"/>
      <c r="BC430" s="449"/>
      <c r="BD430" s="449"/>
      <c r="BE430" s="449"/>
      <c r="BF430" s="449"/>
      <c r="BG430" s="449"/>
      <c r="BH430" s="449"/>
      <c r="BI430" s="449"/>
      <c r="BJ430" s="449"/>
      <c r="BK430" s="449"/>
      <c r="BL430" s="449"/>
      <c r="BM430" s="449"/>
      <c r="BN430" s="449"/>
      <c r="BO430" s="449"/>
      <c r="BP430" s="449"/>
      <c r="BQ430" s="449"/>
      <c r="BR430" s="449"/>
      <c r="BS430" s="449"/>
      <c r="BT430" s="449"/>
      <c r="BU430" s="449"/>
      <c r="BV430" s="449"/>
      <c r="BW430" s="449"/>
      <c r="BX430" s="449"/>
      <c r="BY430" s="449"/>
      <c r="BZ430" s="449"/>
      <c r="CA430" s="449"/>
      <c r="CB430" s="449"/>
      <c r="CC430" s="449"/>
      <c r="CD430" s="449"/>
      <c r="CE430" s="449"/>
      <c r="CF430" s="449"/>
      <c r="CG430" s="449"/>
      <c r="CH430" s="449"/>
      <c r="CI430" s="449"/>
      <c r="CJ430" s="449"/>
      <c r="CK430" s="449"/>
      <c r="CL430" s="449"/>
      <c r="CM430" s="449"/>
      <c r="CN430" s="449"/>
      <c r="CO430" s="449"/>
      <c r="CP430" s="449"/>
      <c r="CQ430" s="449"/>
      <c r="CR430" s="449"/>
      <c r="CS430" s="449"/>
      <c r="CT430" s="449"/>
      <c r="CU430" s="449"/>
      <c r="CV430" s="449"/>
    </row>
    <row r="431" spans="1:100" s="448" customFormat="1" ht="11.25" customHeight="1">
      <c r="A431" s="432"/>
      <c r="B431" s="517"/>
      <c r="C431" s="45"/>
      <c r="D431" s="45">
        <v>15</v>
      </c>
      <c r="E431" s="599" t="s">
        <v>154</v>
      </c>
      <c r="F431" s="600"/>
      <c r="G431" s="599" t="s">
        <v>154</v>
      </c>
      <c r="H431" s="600"/>
      <c r="I431" s="600"/>
      <c r="J431" s="601" t="s">
        <v>154</v>
      </c>
      <c r="K431" s="880" t="s">
        <v>154</v>
      </c>
      <c r="L431" s="881">
        <v>0</v>
      </c>
      <c r="M431" s="880" t="s">
        <v>154</v>
      </c>
      <c r="N431" s="881">
        <v>0</v>
      </c>
      <c r="O431" s="880" t="s">
        <v>154</v>
      </c>
      <c r="P431" s="881">
        <v>0</v>
      </c>
      <c r="Q431" s="880" t="s">
        <v>154</v>
      </c>
      <c r="R431" s="881">
        <v>0</v>
      </c>
      <c r="S431" s="880" t="s">
        <v>154</v>
      </c>
      <c r="T431" s="881">
        <v>0</v>
      </c>
      <c r="U431" s="880" t="s">
        <v>154</v>
      </c>
      <c r="V431" s="881">
        <v>0</v>
      </c>
      <c r="W431" s="880" t="s">
        <v>154</v>
      </c>
      <c r="X431" s="881">
        <v>0</v>
      </c>
      <c r="Y431" s="880" t="s">
        <v>154</v>
      </c>
      <c r="Z431" s="881">
        <v>0</v>
      </c>
      <c r="AA431" s="880" t="s">
        <v>154</v>
      </c>
      <c r="AB431" s="881">
        <v>0</v>
      </c>
      <c r="AC431" s="880" t="s">
        <v>154</v>
      </c>
      <c r="AD431" s="881">
        <v>0</v>
      </c>
      <c r="AE431" s="45"/>
      <c r="AF431" s="17"/>
      <c r="AG431" s="518"/>
      <c r="AI431" s="449"/>
      <c r="AJ431" s="449"/>
      <c r="AK431" s="449"/>
      <c r="AL431" s="449"/>
      <c r="AM431" s="449"/>
      <c r="AN431" s="449"/>
      <c r="AO431" s="449"/>
      <c r="AP431" s="449"/>
      <c r="AQ431" s="449"/>
      <c r="AR431" s="449"/>
      <c r="AS431" s="449"/>
      <c r="AT431" s="449"/>
      <c r="AU431" s="449"/>
      <c r="AV431" s="449"/>
      <c r="AW431" s="449"/>
      <c r="AX431" s="449"/>
      <c r="AY431" s="449"/>
      <c r="AZ431" s="449"/>
      <c r="BA431" s="449"/>
      <c r="BB431" s="449"/>
      <c r="BC431" s="449"/>
      <c r="BD431" s="449"/>
      <c r="BE431" s="449"/>
      <c r="BF431" s="449"/>
      <c r="BG431" s="449"/>
      <c r="BH431" s="449"/>
      <c r="BI431" s="449"/>
      <c r="BJ431" s="449"/>
      <c r="BK431" s="449"/>
      <c r="BL431" s="449"/>
      <c r="BM431" s="449"/>
      <c r="BN431" s="449"/>
      <c r="BO431" s="449"/>
      <c r="BP431" s="449"/>
      <c r="BQ431" s="449"/>
      <c r="BR431" s="449"/>
      <c r="BS431" s="449"/>
      <c r="BT431" s="449"/>
      <c r="BU431" s="449"/>
      <c r="BV431" s="449"/>
      <c r="BW431" s="449"/>
      <c r="BX431" s="449"/>
      <c r="BY431" s="449"/>
      <c r="BZ431" s="449"/>
      <c r="CA431" s="449"/>
      <c r="CB431" s="449"/>
      <c r="CC431" s="449"/>
      <c r="CD431" s="449"/>
      <c r="CE431" s="449"/>
      <c r="CF431" s="449"/>
      <c r="CG431" s="449"/>
      <c r="CH431" s="449"/>
      <c r="CI431" s="449"/>
      <c r="CJ431" s="449"/>
      <c r="CK431" s="449"/>
      <c r="CL431" s="449"/>
      <c r="CM431" s="449"/>
      <c r="CN431" s="449"/>
      <c r="CO431" s="449"/>
      <c r="CP431" s="449"/>
      <c r="CQ431" s="449"/>
      <c r="CR431" s="449"/>
      <c r="CS431" s="449"/>
      <c r="CT431" s="449"/>
      <c r="CU431" s="449"/>
      <c r="CV431" s="449"/>
    </row>
    <row r="432" spans="1:100" s="448" customFormat="1" ht="11.25" customHeight="1">
      <c r="A432" s="432"/>
      <c r="B432" s="517"/>
      <c r="C432" s="45"/>
      <c r="D432" s="45">
        <v>16</v>
      </c>
      <c r="E432" s="599" t="s">
        <v>154</v>
      </c>
      <c r="F432" s="600"/>
      <c r="G432" s="599" t="s">
        <v>154</v>
      </c>
      <c r="H432" s="600"/>
      <c r="I432" s="600"/>
      <c r="J432" s="601" t="s">
        <v>154</v>
      </c>
      <c r="K432" s="880" t="s">
        <v>154</v>
      </c>
      <c r="L432" s="881">
        <v>0</v>
      </c>
      <c r="M432" s="880" t="s">
        <v>154</v>
      </c>
      <c r="N432" s="881">
        <v>0</v>
      </c>
      <c r="O432" s="880" t="s">
        <v>154</v>
      </c>
      <c r="P432" s="881">
        <v>0</v>
      </c>
      <c r="Q432" s="880" t="s">
        <v>154</v>
      </c>
      <c r="R432" s="881">
        <v>0</v>
      </c>
      <c r="S432" s="880" t="s">
        <v>154</v>
      </c>
      <c r="T432" s="881">
        <v>0</v>
      </c>
      <c r="U432" s="880" t="s">
        <v>154</v>
      </c>
      <c r="V432" s="881">
        <v>0</v>
      </c>
      <c r="W432" s="880" t="s">
        <v>154</v>
      </c>
      <c r="X432" s="881">
        <v>0</v>
      </c>
      <c r="Y432" s="880" t="s">
        <v>154</v>
      </c>
      <c r="Z432" s="881">
        <v>0</v>
      </c>
      <c r="AA432" s="880" t="s">
        <v>154</v>
      </c>
      <c r="AB432" s="881">
        <v>0</v>
      </c>
      <c r="AC432" s="880" t="s">
        <v>154</v>
      </c>
      <c r="AD432" s="881">
        <v>0</v>
      </c>
      <c r="AE432" s="45"/>
      <c r="AF432" s="17"/>
      <c r="AG432" s="518"/>
      <c r="AI432" s="449"/>
      <c r="AJ432" s="449"/>
      <c r="AK432" s="449"/>
      <c r="AL432" s="449"/>
      <c r="AM432" s="449"/>
      <c r="AN432" s="449"/>
      <c r="AO432" s="449"/>
      <c r="AP432" s="449"/>
      <c r="AQ432" s="449"/>
      <c r="AR432" s="449"/>
      <c r="AS432" s="449"/>
      <c r="AT432" s="449"/>
      <c r="AU432" s="449"/>
      <c r="AV432" s="449"/>
      <c r="AW432" s="449"/>
      <c r="AX432" s="449"/>
      <c r="AY432" s="449"/>
      <c r="AZ432" s="449"/>
      <c r="BA432" s="449"/>
      <c r="BB432" s="449"/>
      <c r="BC432" s="449"/>
      <c r="BD432" s="449"/>
      <c r="BE432" s="449"/>
      <c r="BF432" s="449"/>
      <c r="BG432" s="449"/>
      <c r="BH432" s="449"/>
      <c r="BI432" s="449"/>
      <c r="BJ432" s="449"/>
      <c r="BK432" s="449"/>
      <c r="BL432" s="449"/>
      <c r="BM432" s="449"/>
      <c r="BN432" s="449"/>
      <c r="BO432" s="449"/>
      <c r="BP432" s="449"/>
      <c r="BQ432" s="449"/>
      <c r="BR432" s="449"/>
      <c r="BS432" s="449"/>
      <c r="BT432" s="449"/>
      <c r="BU432" s="449"/>
      <c r="BV432" s="449"/>
      <c r="BW432" s="449"/>
      <c r="BX432" s="449"/>
      <c r="BY432" s="449"/>
      <c r="BZ432" s="449"/>
      <c r="CA432" s="449"/>
      <c r="CB432" s="449"/>
      <c r="CC432" s="449"/>
      <c r="CD432" s="449"/>
      <c r="CE432" s="449"/>
      <c r="CF432" s="449"/>
      <c r="CG432" s="449"/>
      <c r="CH432" s="449"/>
      <c r="CI432" s="449"/>
      <c r="CJ432" s="449"/>
      <c r="CK432" s="449"/>
      <c r="CL432" s="449"/>
      <c r="CM432" s="449"/>
      <c r="CN432" s="449"/>
      <c r="CO432" s="449"/>
      <c r="CP432" s="449"/>
      <c r="CQ432" s="449"/>
      <c r="CR432" s="449"/>
      <c r="CS432" s="449"/>
      <c r="CT432" s="449"/>
      <c r="CU432" s="449"/>
      <c r="CV432" s="449"/>
    </row>
    <row r="433" spans="1:100" s="448" customFormat="1" ht="11.25" customHeight="1">
      <c r="A433" s="432"/>
      <c r="B433" s="517"/>
      <c r="C433" s="45"/>
      <c r="D433" s="45">
        <v>17</v>
      </c>
      <c r="E433" s="599" t="s">
        <v>154</v>
      </c>
      <c r="F433" s="600"/>
      <c r="G433" s="599" t="s">
        <v>154</v>
      </c>
      <c r="H433" s="600"/>
      <c r="I433" s="600"/>
      <c r="J433" s="601" t="s">
        <v>154</v>
      </c>
      <c r="K433" s="880" t="s">
        <v>154</v>
      </c>
      <c r="L433" s="881">
        <v>0</v>
      </c>
      <c r="M433" s="880" t="s">
        <v>154</v>
      </c>
      <c r="N433" s="881">
        <v>0</v>
      </c>
      <c r="O433" s="880" t="s">
        <v>154</v>
      </c>
      <c r="P433" s="881">
        <v>0</v>
      </c>
      <c r="Q433" s="880" t="s">
        <v>154</v>
      </c>
      <c r="R433" s="881">
        <v>0</v>
      </c>
      <c r="S433" s="880" t="s">
        <v>154</v>
      </c>
      <c r="T433" s="881">
        <v>0</v>
      </c>
      <c r="U433" s="880" t="s">
        <v>154</v>
      </c>
      <c r="V433" s="881">
        <v>0</v>
      </c>
      <c r="W433" s="880" t="s">
        <v>154</v>
      </c>
      <c r="X433" s="881">
        <v>0</v>
      </c>
      <c r="Y433" s="880" t="s">
        <v>154</v>
      </c>
      <c r="Z433" s="881">
        <v>0</v>
      </c>
      <c r="AA433" s="880" t="s">
        <v>154</v>
      </c>
      <c r="AB433" s="881">
        <v>0</v>
      </c>
      <c r="AC433" s="880" t="s">
        <v>154</v>
      </c>
      <c r="AD433" s="881">
        <v>0</v>
      </c>
      <c r="AE433" s="45"/>
      <c r="AF433" s="17"/>
      <c r="AG433" s="518"/>
      <c r="AI433" s="449"/>
      <c r="AJ433" s="449"/>
      <c r="AK433" s="449"/>
      <c r="AL433" s="449"/>
      <c r="AM433" s="449"/>
      <c r="AN433" s="449"/>
      <c r="AO433" s="449"/>
      <c r="AP433" s="449"/>
      <c r="AQ433" s="449"/>
      <c r="AR433" s="449"/>
      <c r="AS433" s="449"/>
      <c r="AT433" s="449"/>
      <c r="AU433" s="449"/>
      <c r="AV433" s="449"/>
      <c r="AW433" s="449"/>
      <c r="AX433" s="449"/>
      <c r="AY433" s="449"/>
      <c r="AZ433" s="449"/>
      <c r="BA433" s="449"/>
      <c r="BB433" s="449"/>
      <c r="BC433" s="449"/>
      <c r="BD433" s="449"/>
      <c r="BE433" s="449"/>
      <c r="BF433" s="449"/>
      <c r="BG433" s="449"/>
      <c r="BH433" s="449"/>
      <c r="BI433" s="449"/>
      <c r="BJ433" s="449"/>
      <c r="BK433" s="449"/>
      <c r="BL433" s="449"/>
      <c r="BM433" s="449"/>
      <c r="BN433" s="449"/>
      <c r="BO433" s="449"/>
      <c r="BP433" s="449"/>
      <c r="BQ433" s="449"/>
      <c r="BR433" s="449"/>
      <c r="BS433" s="449"/>
      <c r="BT433" s="449"/>
      <c r="BU433" s="449"/>
      <c r="BV433" s="449"/>
      <c r="BW433" s="449"/>
      <c r="BX433" s="449"/>
      <c r="BY433" s="449"/>
      <c r="BZ433" s="449"/>
      <c r="CA433" s="449"/>
      <c r="CB433" s="449"/>
      <c r="CC433" s="449"/>
      <c r="CD433" s="449"/>
      <c r="CE433" s="449"/>
      <c r="CF433" s="449"/>
      <c r="CG433" s="449"/>
      <c r="CH433" s="449"/>
      <c r="CI433" s="449"/>
      <c r="CJ433" s="449"/>
      <c r="CK433" s="449"/>
      <c r="CL433" s="449"/>
      <c r="CM433" s="449"/>
      <c r="CN433" s="449"/>
      <c r="CO433" s="449"/>
      <c r="CP433" s="449"/>
      <c r="CQ433" s="449"/>
      <c r="CR433" s="449"/>
      <c r="CS433" s="449"/>
      <c r="CT433" s="449"/>
      <c r="CU433" s="449"/>
      <c r="CV433" s="449"/>
    </row>
    <row r="434" spans="1:100" s="448" customFormat="1" ht="11.25" customHeight="1">
      <c r="A434" s="432"/>
      <c r="B434" s="517"/>
      <c r="C434" s="45"/>
      <c r="D434" s="45">
        <v>18</v>
      </c>
      <c r="E434" s="599" t="s">
        <v>154</v>
      </c>
      <c r="F434" s="600"/>
      <c r="G434" s="599" t="s">
        <v>154</v>
      </c>
      <c r="H434" s="600"/>
      <c r="I434" s="600"/>
      <c r="J434" s="601" t="s">
        <v>154</v>
      </c>
      <c r="K434" s="880" t="s">
        <v>154</v>
      </c>
      <c r="L434" s="881">
        <v>0</v>
      </c>
      <c r="M434" s="880" t="s">
        <v>154</v>
      </c>
      <c r="N434" s="881">
        <v>0</v>
      </c>
      <c r="O434" s="880" t="s">
        <v>154</v>
      </c>
      <c r="P434" s="881">
        <v>0</v>
      </c>
      <c r="Q434" s="880" t="s">
        <v>154</v>
      </c>
      <c r="R434" s="881">
        <v>0</v>
      </c>
      <c r="S434" s="880" t="s">
        <v>154</v>
      </c>
      <c r="T434" s="881">
        <v>0</v>
      </c>
      <c r="U434" s="880" t="s">
        <v>154</v>
      </c>
      <c r="V434" s="881">
        <v>0</v>
      </c>
      <c r="W434" s="880" t="s">
        <v>154</v>
      </c>
      <c r="X434" s="881">
        <v>0</v>
      </c>
      <c r="Y434" s="880" t="s">
        <v>154</v>
      </c>
      <c r="Z434" s="881">
        <v>0</v>
      </c>
      <c r="AA434" s="880" t="s">
        <v>154</v>
      </c>
      <c r="AB434" s="881">
        <v>0</v>
      </c>
      <c r="AC434" s="880" t="s">
        <v>154</v>
      </c>
      <c r="AD434" s="881">
        <v>0</v>
      </c>
      <c r="AE434" s="45"/>
      <c r="AF434" s="17"/>
      <c r="AG434" s="518"/>
      <c r="AI434" s="449"/>
      <c r="AJ434" s="449"/>
      <c r="AK434" s="449"/>
      <c r="AL434" s="449"/>
      <c r="AM434" s="449"/>
      <c r="AN434" s="449"/>
      <c r="AO434" s="449"/>
      <c r="AP434" s="449"/>
      <c r="AQ434" s="449"/>
      <c r="AR434" s="449"/>
      <c r="AS434" s="449"/>
      <c r="AT434" s="449"/>
      <c r="AU434" s="449"/>
      <c r="AV434" s="449"/>
      <c r="AW434" s="449"/>
      <c r="AX434" s="449"/>
      <c r="AY434" s="449"/>
      <c r="AZ434" s="449"/>
      <c r="BA434" s="449"/>
      <c r="BB434" s="449"/>
      <c r="BC434" s="449"/>
      <c r="BD434" s="449"/>
      <c r="BE434" s="449"/>
      <c r="BF434" s="449"/>
      <c r="BG434" s="449"/>
      <c r="BH434" s="449"/>
      <c r="BI434" s="449"/>
      <c r="BJ434" s="449"/>
      <c r="BK434" s="449"/>
      <c r="BL434" s="449"/>
      <c r="BM434" s="449"/>
      <c r="BN434" s="449"/>
      <c r="BO434" s="449"/>
      <c r="BP434" s="449"/>
      <c r="BQ434" s="449"/>
      <c r="BR434" s="449"/>
      <c r="BS434" s="449"/>
      <c r="BT434" s="449"/>
      <c r="BU434" s="449"/>
      <c r="BV434" s="449"/>
      <c r="BW434" s="449"/>
      <c r="BX434" s="449"/>
      <c r="BY434" s="449"/>
      <c r="BZ434" s="449"/>
      <c r="CA434" s="449"/>
      <c r="CB434" s="449"/>
      <c r="CC434" s="449"/>
      <c r="CD434" s="449"/>
      <c r="CE434" s="449"/>
      <c r="CF434" s="449"/>
      <c r="CG434" s="449"/>
      <c r="CH434" s="449"/>
      <c r="CI434" s="449"/>
      <c r="CJ434" s="449"/>
      <c r="CK434" s="449"/>
      <c r="CL434" s="449"/>
      <c r="CM434" s="449"/>
      <c r="CN434" s="449"/>
      <c r="CO434" s="449"/>
      <c r="CP434" s="449"/>
      <c r="CQ434" s="449"/>
      <c r="CR434" s="449"/>
      <c r="CS434" s="449"/>
      <c r="CT434" s="449"/>
      <c r="CU434" s="449"/>
      <c r="CV434" s="449"/>
    </row>
    <row r="435" spans="1:100" s="448" customFormat="1" ht="11.25" customHeight="1">
      <c r="A435" s="432"/>
      <c r="B435" s="517"/>
      <c r="C435" s="45"/>
      <c r="D435" s="45">
        <v>19</v>
      </c>
      <c r="E435" s="599" t="s">
        <v>154</v>
      </c>
      <c r="F435" s="600"/>
      <c r="G435" s="599" t="s">
        <v>154</v>
      </c>
      <c r="H435" s="600"/>
      <c r="I435" s="600"/>
      <c r="J435" s="601" t="s">
        <v>154</v>
      </c>
      <c r="K435" s="880" t="s">
        <v>154</v>
      </c>
      <c r="L435" s="881">
        <v>0</v>
      </c>
      <c r="M435" s="880" t="s">
        <v>154</v>
      </c>
      <c r="N435" s="881">
        <v>0</v>
      </c>
      <c r="O435" s="880" t="s">
        <v>154</v>
      </c>
      <c r="P435" s="881">
        <v>0</v>
      </c>
      <c r="Q435" s="880" t="s">
        <v>154</v>
      </c>
      <c r="R435" s="881">
        <v>0</v>
      </c>
      <c r="S435" s="880" t="s">
        <v>154</v>
      </c>
      <c r="T435" s="881">
        <v>0</v>
      </c>
      <c r="U435" s="880" t="s">
        <v>154</v>
      </c>
      <c r="V435" s="881">
        <v>0</v>
      </c>
      <c r="W435" s="880" t="s">
        <v>154</v>
      </c>
      <c r="X435" s="881">
        <v>0</v>
      </c>
      <c r="Y435" s="880" t="s">
        <v>154</v>
      </c>
      <c r="Z435" s="881">
        <v>0</v>
      </c>
      <c r="AA435" s="880" t="s">
        <v>154</v>
      </c>
      <c r="AB435" s="881">
        <v>0</v>
      </c>
      <c r="AC435" s="880" t="s">
        <v>154</v>
      </c>
      <c r="AD435" s="881">
        <v>0</v>
      </c>
      <c r="AE435" s="45"/>
      <c r="AF435" s="17"/>
      <c r="AG435" s="518"/>
      <c r="AI435" s="449"/>
      <c r="AJ435" s="449"/>
      <c r="AK435" s="449"/>
      <c r="AL435" s="449"/>
      <c r="AM435" s="449"/>
      <c r="AN435" s="449"/>
      <c r="AO435" s="449"/>
      <c r="AP435" s="449"/>
      <c r="AQ435" s="449"/>
      <c r="AR435" s="449"/>
      <c r="AS435" s="449"/>
      <c r="AT435" s="449"/>
      <c r="AU435" s="449"/>
      <c r="AV435" s="449"/>
      <c r="AW435" s="449"/>
      <c r="AX435" s="449"/>
      <c r="AY435" s="449"/>
      <c r="AZ435" s="449"/>
      <c r="BA435" s="449"/>
      <c r="BB435" s="449"/>
      <c r="BC435" s="449"/>
      <c r="BD435" s="449"/>
      <c r="BE435" s="449"/>
      <c r="BF435" s="449"/>
      <c r="BG435" s="449"/>
      <c r="BH435" s="449"/>
      <c r="BI435" s="449"/>
      <c r="BJ435" s="449"/>
      <c r="BK435" s="449"/>
      <c r="BL435" s="449"/>
      <c r="BM435" s="449"/>
      <c r="BN435" s="449"/>
      <c r="BO435" s="449"/>
      <c r="BP435" s="449"/>
      <c r="BQ435" s="449"/>
      <c r="BR435" s="449"/>
      <c r="BS435" s="449"/>
      <c r="BT435" s="449"/>
      <c r="BU435" s="449"/>
      <c r="BV435" s="449"/>
      <c r="BW435" s="449"/>
      <c r="BX435" s="449"/>
      <c r="BY435" s="449"/>
      <c r="BZ435" s="449"/>
      <c r="CA435" s="449"/>
      <c r="CB435" s="449"/>
      <c r="CC435" s="449"/>
      <c r="CD435" s="449"/>
      <c r="CE435" s="449"/>
      <c r="CF435" s="449"/>
      <c r="CG435" s="449"/>
      <c r="CH435" s="449"/>
      <c r="CI435" s="449"/>
      <c r="CJ435" s="449"/>
      <c r="CK435" s="449"/>
      <c r="CL435" s="449"/>
      <c r="CM435" s="449"/>
      <c r="CN435" s="449"/>
      <c r="CO435" s="449"/>
      <c r="CP435" s="449"/>
      <c r="CQ435" s="449"/>
      <c r="CR435" s="449"/>
      <c r="CS435" s="449"/>
      <c r="CT435" s="449"/>
      <c r="CU435" s="449"/>
      <c r="CV435" s="449"/>
    </row>
    <row r="436" spans="1:100" s="448" customFormat="1" ht="11.25" customHeight="1">
      <c r="A436" s="432"/>
      <c r="B436" s="517"/>
      <c r="C436" s="45"/>
      <c r="D436" s="45">
        <v>20</v>
      </c>
      <c r="E436" s="494" t="s">
        <v>154</v>
      </c>
      <c r="F436" s="495"/>
      <c r="G436" s="494" t="s">
        <v>154</v>
      </c>
      <c r="H436" s="495"/>
      <c r="I436" s="495"/>
      <c r="J436" s="496" t="s">
        <v>154</v>
      </c>
      <c r="K436" s="796" t="s">
        <v>154</v>
      </c>
      <c r="L436" s="797">
        <v>0</v>
      </c>
      <c r="M436" s="796" t="s">
        <v>154</v>
      </c>
      <c r="N436" s="797">
        <v>0</v>
      </c>
      <c r="O436" s="796" t="s">
        <v>154</v>
      </c>
      <c r="P436" s="797">
        <v>0</v>
      </c>
      <c r="Q436" s="796" t="s">
        <v>154</v>
      </c>
      <c r="R436" s="797">
        <v>0</v>
      </c>
      <c r="S436" s="796" t="s">
        <v>154</v>
      </c>
      <c r="T436" s="797">
        <v>0</v>
      </c>
      <c r="U436" s="796" t="s">
        <v>154</v>
      </c>
      <c r="V436" s="797">
        <v>0</v>
      </c>
      <c r="W436" s="796" t="s">
        <v>154</v>
      </c>
      <c r="X436" s="797">
        <v>0</v>
      </c>
      <c r="Y436" s="796" t="s">
        <v>154</v>
      </c>
      <c r="Z436" s="797">
        <v>0</v>
      </c>
      <c r="AA436" s="796" t="s">
        <v>154</v>
      </c>
      <c r="AB436" s="797">
        <v>0</v>
      </c>
      <c r="AC436" s="796" t="s">
        <v>154</v>
      </c>
      <c r="AD436" s="797">
        <v>0</v>
      </c>
      <c r="AE436" s="45"/>
      <c r="AF436" s="17"/>
      <c r="AG436" s="518"/>
      <c r="AI436" s="449"/>
      <c r="AJ436" s="449"/>
      <c r="AK436" s="449"/>
      <c r="AL436" s="449"/>
      <c r="AM436" s="449"/>
      <c r="AN436" s="449"/>
      <c r="AO436" s="449"/>
      <c r="AP436" s="449"/>
      <c r="AQ436" s="449"/>
      <c r="AR436" s="449"/>
      <c r="AS436" s="449"/>
      <c r="AT436" s="449"/>
      <c r="AU436" s="449"/>
      <c r="AV436" s="449"/>
      <c r="AW436" s="449"/>
      <c r="AX436" s="449"/>
      <c r="AY436" s="449"/>
      <c r="AZ436" s="449"/>
      <c r="BA436" s="449"/>
      <c r="BB436" s="449"/>
      <c r="BC436" s="449"/>
      <c r="BD436" s="449"/>
      <c r="BE436" s="449"/>
      <c r="BF436" s="449"/>
      <c r="BG436" s="449"/>
      <c r="BH436" s="449"/>
      <c r="BI436" s="449"/>
      <c r="BJ436" s="449"/>
      <c r="BK436" s="449"/>
      <c r="BL436" s="449"/>
      <c r="BM436" s="449"/>
      <c r="BN436" s="449"/>
      <c r="BO436" s="449"/>
      <c r="BP436" s="449"/>
      <c r="BQ436" s="449"/>
      <c r="BR436" s="449"/>
      <c r="BS436" s="449"/>
      <c r="BT436" s="449"/>
      <c r="BU436" s="449"/>
      <c r="BV436" s="449"/>
      <c r="BW436" s="449"/>
      <c r="BX436" s="449"/>
      <c r="BY436" s="449"/>
      <c r="BZ436" s="449"/>
      <c r="CA436" s="449"/>
      <c r="CB436" s="449"/>
      <c r="CC436" s="449"/>
      <c r="CD436" s="449"/>
      <c r="CE436" s="449"/>
      <c r="CF436" s="449"/>
      <c r="CG436" s="449"/>
      <c r="CH436" s="449"/>
      <c r="CI436" s="449"/>
      <c r="CJ436" s="449"/>
      <c r="CK436" s="449"/>
      <c r="CL436" s="449"/>
      <c r="CM436" s="449"/>
      <c r="CN436" s="449"/>
      <c r="CO436" s="449"/>
      <c r="CP436" s="449"/>
      <c r="CQ436" s="449"/>
      <c r="CR436" s="449"/>
      <c r="CS436" s="449"/>
      <c r="CT436" s="449"/>
      <c r="CU436" s="449"/>
      <c r="CV436" s="449"/>
    </row>
    <row r="437" spans="1:100" s="448" customFormat="1" ht="11.25" customHeight="1">
      <c r="A437" s="432"/>
      <c r="B437" s="517"/>
      <c r="C437" s="45"/>
      <c r="D437" s="479"/>
      <c r="E437" s="497" t="s">
        <v>192</v>
      </c>
      <c r="F437" s="497"/>
      <c r="G437" s="497"/>
      <c r="H437" s="497"/>
      <c r="I437" s="497"/>
      <c r="J437" s="497"/>
      <c r="K437" s="798">
        <v>1</v>
      </c>
      <c r="L437" s="799">
        <v>0</v>
      </c>
      <c r="M437" s="798">
        <v>1</v>
      </c>
      <c r="N437" s="799">
        <v>0</v>
      </c>
      <c r="O437" s="798">
        <v>1</v>
      </c>
      <c r="P437" s="799">
        <v>0</v>
      </c>
      <c r="Q437" s="798">
        <v>1</v>
      </c>
      <c r="R437" s="799">
        <v>0</v>
      </c>
      <c r="S437" s="798">
        <v>1</v>
      </c>
      <c r="T437" s="799">
        <v>0</v>
      </c>
      <c r="U437" s="798">
        <v>1</v>
      </c>
      <c r="V437" s="799">
        <v>0</v>
      </c>
      <c r="W437" s="798" t="s">
        <v>154</v>
      </c>
      <c r="X437" s="799">
        <v>0</v>
      </c>
      <c r="Y437" s="798" t="s">
        <v>154</v>
      </c>
      <c r="Z437" s="799">
        <v>0</v>
      </c>
      <c r="AA437" s="798" t="s">
        <v>154</v>
      </c>
      <c r="AB437" s="799">
        <v>0</v>
      </c>
      <c r="AC437" s="798" t="s">
        <v>154</v>
      </c>
      <c r="AD437" s="799">
        <v>0</v>
      </c>
      <c r="AE437" s="45"/>
      <c r="AF437" s="17"/>
      <c r="AG437" s="518"/>
      <c r="AI437" s="449"/>
      <c r="AJ437" s="449"/>
      <c r="AK437" s="449"/>
      <c r="AL437" s="449"/>
      <c r="AM437" s="449"/>
      <c r="AN437" s="449"/>
      <c r="AO437" s="449"/>
      <c r="AP437" s="449"/>
      <c r="AQ437" s="449"/>
      <c r="AR437" s="449"/>
      <c r="AS437" s="449"/>
      <c r="AT437" s="449"/>
      <c r="AU437" s="449"/>
      <c r="AV437" s="449"/>
      <c r="AW437" s="449"/>
      <c r="AX437" s="449"/>
      <c r="AY437" s="449"/>
      <c r="AZ437" s="449"/>
      <c r="BA437" s="449"/>
      <c r="BB437" s="449"/>
      <c r="BC437" s="449"/>
      <c r="BD437" s="449"/>
      <c r="BE437" s="449"/>
      <c r="BF437" s="449"/>
      <c r="BG437" s="449"/>
      <c r="BH437" s="449"/>
      <c r="BI437" s="449"/>
      <c r="BJ437" s="449"/>
      <c r="BK437" s="449"/>
      <c r="BL437" s="449"/>
      <c r="BM437" s="449"/>
      <c r="BN437" s="449"/>
      <c r="BO437" s="449"/>
      <c r="BP437" s="449"/>
      <c r="BQ437" s="449"/>
      <c r="BR437" s="449"/>
      <c r="BS437" s="449"/>
      <c r="BT437" s="449"/>
      <c r="BU437" s="449"/>
      <c r="BV437" s="449"/>
      <c r="BW437" s="449"/>
      <c r="BX437" s="449"/>
      <c r="BY437" s="449"/>
      <c r="BZ437" s="449"/>
      <c r="CA437" s="449"/>
      <c r="CB437" s="449"/>
      <c r="CC437" s="449"/>
      <c r="CD437" s="449"/>
      <c r="CE437" s="449"/>
      <c r="CF437" s="449"/>
      <c r="CG437" s="449"/>
      <c r="CH437" s="449"/>
      <c r="CI437" s="449"/>
      <c r="CJ437" s="449"/>
      <c r="CK437" s="449"/>
      <c r="CL437" s="449"/>
      <c r="CM437" s="449"/>
      <c r="CN437" s="449"/>
      <c r="CO437" s="449"/>
      <c r="CP437" s="449"/>
      <c r="CQ437" s="449"/>
      <c r="CR437" s="449"/>
      <c r="CS437" s="449"/>
      <c r="CT437" s="449"/>
      <c r="CU437" s="449"/>
      <c r="CV437" s="449"/>
    </row>
    <row r="438" spans="1:100" s="448" customFormat="1" ht="11.25" customHeight="1">
      <c r="A438" s="432"/>
      <c r="B438" s="517"/>
      <c r="C438" s="45"/>
      <c r="D438" s="479"/>
      <c r="E438" s="483"/>
      <c r="F438" s="483" t="s">
        <v>193</v>
      </c>
      <c r="G438" s="483"/>
      <c r="H438" s="483" t="s">
        <v>194</v>
      </c>
      <c r="I438" s="479"/>
      <c r="J438" s="479"/>
      <c r="K438" s="880">
        <v>1</v>
      </c>
      <c r="L438" s="881">
        <v>0</v>
      </c>
      <c r="M438" s="880">
        <v>1</v>
      </c>
      <c r="N438" s="881">
        <v>0</v>
      </c>
      <c r="O438" s="880">
        <v>1</v>
      </c>
      <c r="P438" s="881">
        <v>0</v>
      </c>
      <c r="Q438" s="880">
        <v>1</v>
      </c>
      <c r="R438" s="881">
        <v>0</v>
      </c>
      <c r="S438" s="880">
        <v>1</v>
      </c>
      <c r="T438" s="881">
        <v>0</v>
      </c>
      <c r="U438" s="880">
        <v>1</v>
      </c>
      <c r="V438" s="881">
        <v>0</v>
      </c>
      <c r="W438" s="880">
        <v>0</v>
      </c>
      <c r="X438" s="881">
        <v>0</v>
      </c>
      <c r="Y438" s="880">
        <v>0</v>
      </c>
      <c r="Z438" s="881">
        <v>0</v>
      </c>
      <c r="AA438" s="880">
        <v>0</v>
      </c>
      <c r="AB438" s="881">
        <v>0</v>
      </c>
      <c r="AC438" s="880">
        <v>0</v>
      </c>
      <c r="AD438" s="881">
        <v>0</v>
      </c>
      <c r="AE438" s="45"/>
      <c r="AF438" s="17"/>
      <c r="AG438" s="518"/>
      <c r="AI438" s="449"/>
      <c r="AJ438" s="449"/>
      <c r="AK438" s="449"/>
      <c r="AL438" s="449"/>
      <c r="AM438" s="449"/>
      <c r="AN438" s="449"/>
      <c r="AO438" s="449"/>
      <c r="AP438" s="449"/>
      <c r="AQ438" s="449"/>
      <c r="AR438" s="449"/>
      <c r="AS438" s="449"/>
      <c r="AT438" s="449"/>
      <c r="AU438" s="449"/>
      <c r="AV438" s="449"/>
      <c r="AW438" s="449"/>
      <c r="AX438" s="449"/>
      <c r="AY438" s="449"/>
      <c r="AZ438" s="449"/>
      <c r="BA438" s="449"/>
      <c r="BB438" s="449"/>
      <c r="BC438" s="449"/>
      <c r="BD438" s="449"/>
      <c r="BE438" s="449"/>
      <c r="BF438" s="449"/>
      <c r="BG438" s="449"/>
      <c r="BH438" s="449"/>
      <c r="BI438" s="449"/>
      <c r="BJ438" s="449"/>
      <c r="BK438" s="449"/>
      <c r="BL438" s="449"/>
      <c r="BM438" s="449"/>
      <c r="BN438" s="449"/>
      <c r="BO438" s="449"/>
      <c r="BP438" s="449"/>
      <c r="BQ438" s="449"/>
      <c r="BR438" s="449"/>
      <c r="BS438" s="449"/>
      <c r="BT438" s="449"/>
      <c r="BU438" s="449"/>
      <c r="BV438" s="449"/>
      <c r="BW438" s="449"/>
      <c r="BX438" s="449"/>
      <c r="BY438" s="449"/>
      <c r="BZ438" s="449"/>
      <c r="CA438" s="449"/>
      <c r="CB438" s="449"/>
      <c r="CC438" s="449"/>
      <c r="CD438" s="449"/>
      <c r="CE438" s="449"/>
      <c r="CF438" s="449"/>
      <c r="CG438" s="449"/>
      <c r="CH438" s="449"/>
      <c r="CI438" s="449"/>
      <c r="CJ438" s="449"/>
      <c r="CK438" s="449"/>
      <c r="CL438" s="449"/>
      <c r="CM438" s="449"/>
      <c r="CN438" s="449"/>
      <c r="CO438" s="449"/>
      <c r="CP438" s="449"/>
      <c r="CQ438" s="449"/>
      <c r="CR438" s="449"/>
      <c r="CS438" s="449"/>
      <c r="CT438" s="449"/>
      <c r="CU438" s="449"/>
      <c r="CV438" s="449"/>
    </row>
    <row r="439" spans="1:100" s="448" customFormat="1" ht="11.25" customHeight="1">
      <c r="A439" s="432"/>
      <c r="B439" s="517"/>
      <c r="C439" s="45"/>
      <c r="D439" s="479"/>
      <c r="E439" s="498"/>
      <c r="F439" s="498"/>
      <c r="G439" s="498"/>
      <c r="H439" s="498" t="s">
        <v>195</v>
      </c>
      <c r="I439" s="499"/>
      <c r="J439" s="499"/>
      <c r="K439" s="882">
        <v>0</v>
      </c>
      <c r="L439" s="795">
        <v>0</v>
      </c>
      <c r="M439" s="882">
        <v>0</v>
      </c>
      <c r="N439" s="795">
        <v>0</v>
      </c>
      <c r="O439" s="882">
        <v>0</v>
      </c>
      <c r="P439" s="795">
        <v>0</v>
      </c>
      <c r="Q439" s="882">
        <v>0</v>
      </c>
      <c r="R439" s="795">
        <v>0</v>
      </c>
      <c r="S439" s="882">
        <v>0</v>
      </c>
      <c r="T439" s="795">
        <v>0</v>
      </c>
      <c r="U439" s="882">
        <v>0</v>
      </c>
      <c r="V439" s="795">
        <v>0</v>
      </c>
      <c r="W439" s="882">
        <v>0</v>
      </c>
      <c r="X439" s="795">
        <v>0</v>
      </c>
      <c r="Y439" s="882">
        <v>0</v>
      </c>
      <c r="Z439" s="795">
        <v>0</v>
      </c>
      <c r="AA439" s="882">
        <v>0</v>
      </c>
      <c r="AB439" s="795">
        <v>0</v>
      </c>
      <c r="AC439" s="882">
        <v>0</v>
      </c>
      <c r="AD439" s="795">
        <v>0</v>
      </c>
      <c r="AE439" s="45"/>
      <c r="AF439" s="17"/>
      <c r="AG439" s="518"/>
      <c r="AI439" s="449"/>
      <c r="AJ439" s="449"/>
      <c r="AK439" s="449"/>
      <c r="AL439" s="449"/>
      <c r="AM439" s="449"/>
      <c r="AN439" s="449"/>
      <c r="AO439" s="449"/>
      <c r="AP439" s="449"/>
      <c r="AQ439" s="449"/>
      <c r="AR439" s="449"/>
      <c r="AS439" s="449"/>
      <c r="AT439" s="449"/>
      <c r="AU439" s="449"/>
      <c r="AV439" s="449"/>
      <c r="AW439" s="449"/>
      <c r="AX439" s="449"/>
      <c r="AY439" s="449"/>
      <c r="AZ439" s="449"/>
      <c r="BA439" s="449"/>
      <c r="BB439" s="449"/>
      <c r="BC439" s="449"/>
      <c r="BD439" s="449"/>
      <c r="BE439" s="449"/>
      <c r="BF439" s="449"/>
      <c r="BG439" s="449"/>
      <c r="BH439" s="449"/>
      <c r="BI439" s="449"/>
      <c r="BJ439" s="449"/>
      <c r="BK439" s="449"/>
      <c r="BL439" s="449"/>
      <c r="BM439" s="449"/>
      <c r="BN439" s="449"/>
      <c r="BO439" s="449"/>
      <c r="BP439" s="449"/>
      <c r="BQ439" s="449"/>
      <c r="BR439" s="449"/>
      <c r="BS439" s="449"/>
      <c r="BT439" s="449"/>
      <c r="BU439" s="449"/>
      <c r="BV439" s="449"/>
      <c r="BW439" s="449"/>
      <c r="BX439" s="449"/>
      <c r="BY439" s="449"/>
      <c r="BZ439" s="449"/>
      <c r="CA439" s="449"/>
      <c r="CB439" s="449"/>
      <c r="CC439" s="449"/>
      <c r="CD439" s="449"/>
      <c r="CE439" s="449"/>
      <c r="CF439" s="449"/>
      <c r="CG439" s="449"/>
      <c r="CH439" s="449"/>
      <c r="CI439" s="449"/>
      <c r="CJ439" s="449"/>
      <c r="CK439" s="449"/>
      <c r="CL439" s="449"/>
      <c r="CM439" s="449"/>
      <c r="CN439" s="449"/>
      <c r="CO439" s="449"/>
      <c r="CP439" s="449"/>
      <c r="CQ439" s="449"/>
      <c r="CR439" s="449"/>
      <c r="CS439" s="449"/>
      <c r="CT439" s="449"/>
      <c r="CU439" s="449"/>
      <c r="CV439" s="449"/>
    </row>
    <row r="440" spans="1:100" s="448" customFormat="1" ht="11.25" customHeight="1">
      <c r="A440" s="432"/>
      <c r="B440" s="517"/>
      <c r="C440" s="45"/>
      <c r="D440" s="479"/>
      <c r="E440" s="500" t="s">
        <v>196</v>
      </c>
      <c r="F440" s="501"/>
      <c r="G440" s="501"/>
      <c r="H440" s="501"/>
      <c r="I440" s="501"/>
      <c r="J440" s="502"/>
      <c r="K440" s="801">
        <v>0</v>
      </c>
      <c r="L440" s="801">
        <v>0</v>
      </c>
      <c r="M440" s="801">
        <v>0</v>
      </c>
      <c r="N440" s="801">
        <v>0</v>
      </c>
      <c r="O440" s="801">
        <v>0</v>
      </c>
      <c r="P440" s="801">
        <v>0</v>
      </c>
      <c r="Q440" s="801">
        <v>0</v>
      </c>
      <c r="R440" s="801">
        <v>0</v>
      </c>
      <c r="S440" s="801">
        <v>0</v>
      </c>
      <c r="T440" s="801">
        <v>0</v>
      </c>
      <c r="U440" s="801">
        <v>0</v>
      </c>
      <c r="V440" s="801">
        <v>0</v>
      </c>
      <c r="W440" s="801" t="s">
        <v>154</v>
      </c>
      <c r="X440" s="801">
        <v>0</v>
      </c>
      <c r="Y440" s="801" t="s">
        <v>154</v>
      </c>
      <c r="Z440" s="801">
        <v>0</v>
      </c>
      <c r="AA440" s="801" t="s">
        <v>154</v>
      </c>
      <c r="AB440" s="801">
        <v>0</v>
      </c>
      <c r="AC440" s="801" t="s">
        <v>154</v>
      </c>
      <c r="AD440" s="801">
        <v>0</v>
      </c>
      <c r="AE440" s="45"/>
      <c r="AF440" s="17"/>
      <c r="AG440" s="518"/>
      <c r="AI440" s="449"/>
      <c r="AJ440" s="449"/>
      <c r="AK440" s="449"/>
      <c r="AL440" s="449"/>
      <c r="AM440" s="449"/>
      <c r="AN440" s="449"/>
      <c r="AO440" s="449"/>
      <c r="AP440" s="449"/>
      <c r="AQ440" s="449"/>
      <c r="AR440" s="449"/>
      <c r="AS440" s="449"/>
      <c r="AT440" s="449"/>
      <c r="AU440" s="449"/>
      <c r="AV440" s="449"/>
      <c r="AW440" s="449"/>
      <c r="AX440" s="449"/>
      <c r="AY440" s="449"/>
      <c r="AZ440" s="449"/>
      <c r="BA440" s="449"/>
      <c r="BB440" s="449"/>
      <c r="BC440" s="449"/>
      <c r="BD440" s="449"/>
      <c r="BE440" s="449"/>
      <c r="BF440" s="449"/>
      <c r="BG440" s="449"/>
      <c r="BH440" s="449"/>
      <c r="BI440" s="449"/>
      <c r="BJ440" s="449"/>
      <c r="BK440" s="449"/>
      <c r="BL440" s="449"/>
      <c r="BM440" s="449"/>
      <c r="BN440" s="449"/>
      <c r="BO440" s="449"/>
      <c r="BP440" s="449"/>
      <c r="BQ440" s="449"/>
      <c r="BR440" s="449"/>
      <c r="BS440" s="449"/>
      <c r="BT440" s="449"/>
      <c r="BU440" s="449"/>
      <c r="BV440" s="449"/>
      <c r="BW440" s="449"/>
      <c r="BX440" s="449"/>
      <c r="BY440" s="449"/>
      <c r="BZ440" s="449"/>
      <c r="CA440" s="449"/>
      <c r="CB440" s="449"/>
      <c r="CC440" s="449"/>
      <c r="CD440" s="449"/>
      <c r="CE440" s="449"/>
      <c r="CF440" s="449"/>
      <c r="CG440" s="449"/>
      <c r="CH440" s="449"/>
      <c r="CI440" s="449"/>
      <c r="CJ440" s="449"/>
      <c r="CK440" s="449"/>
      <c r="CL440" s="449"/>
      <c r="CM440" s="449"/>
      <c r="CN440" s="449"/>
      <c r="CO440" s="449"/>
      <c r="CP440" s="449"/>
      <c r="CQ440" s="449"/>
      <c r="CR440" s="449"/>
      <c r="CS440" s="449"/>
      <c r="CT440" s="449"/>
      <c r="CU440" s="449"/>
      <c r="CV440" s="449"/>
    </row>
    <row r="441" spans="1:100" s="448" customFormat="1" ht="5.25" customHeight="1">
      <c r="A441" s="432"/>
      <c r="B441" s="517"/>
      <c r="C441" s="45"/>
      <c r="D441" s="479"/>
      <c r="E441" s="45"/>
      <c r="F441" s="45"/>
      <c r="G441" s="45"/>
      <c r="H441" s="45"/>
      <c r="I441" s="45"/>
      <c r="J441" s="45"/>
      <c r="K441" s="17"/>
      <c r="L441" s="17"/>
      <c r="M441" s="17"/>
      <c r="N441" s="17"/>
      <c r="O441" s="17"/>
      <c r="P441" s="17"/>
      <c r="Q441" s="17"/>
      <c r="R441" s="17"/>
      <c r="S441" s="17"/>
      <c r="T441" s="17"/>
      <c r="U441" s="17"/>
      <c r="V441" s="17"/>
      <c r="W441" s="17"/>
      <c r="X441" s="17"/>
      <c r="Y441" s="17"/>
      <c r="Z441" s="17"/>
      <c r="AA441" s="17"/>
      <c r="AB441" s="17"/>
      <c r="AC441" s="17"/>
      <c r="AD441" s="17"/>
      <c r="AE441" s="45"/>
      <c r="AF441" s="17"/>
      <c r="AG441" s="518"/>
      <c r="AI441" s="449"/>
      <c r="AJ441" s="449"/>
      <c r="AK441" s="449"/>
      <c r="AL441" s="449"/>
      <c r="AM441" s="449"/>
      <c r="AN441" s="449"/>
      <c r="AO441" s="449"/>
      <c r="AP441" s="449"/>
      <c r="AQ441" s="449"/>
      <c r="AR441" s="449"/>
      <c r="AS441" s="449"/>
      <c r="AT441" s="449"/>
      <c r="AU441" s="449"/>
      <c r="AV441" s="449"/>
      <c r="AW441" s="449"/>
      <c r="AX441" s="449"/>
      <c r="AY441" s="449"/>
      <c r="AZ441" s="449"/>
      <c r="BA441" s="449"/>
      <c r="BB441" s="449"/>
      <c r="BC441" s="449"/>
      <c r="BD441" s="449"/>
      <c r="BE441" s="449"/>
      <c r="BF441" s="449"/>
      <c r="BG441" s="449"/>
      <c r="BH441" s="449"/>
      <c r="BI441" s="449"/>
      <c r="BJ441" s="449"/>
      <c r="BK441" s="449"/>
      <c r="BL441" s="449"/>
      <c r="BM441" s="449"/>
      <c r="BN441" s="449"/>
      <c r="BO441" s="449"/>
      <c r="BP441" s="449"/>
      <c r="BQ441" s="449"/>
      <c r="BR441" s="449"/>
      <c r="BS441" s="449"/>
      <c r="BT441" s="449"/>
      <c r="BU441" s="449"/>
      <c r="BV441" s="449"/>
      <c r="BW441" s="449"/>
      <c r="BX441" s="449"/>
      <c r="BY441" s="449"/>
      <c r="BZ441" s="449"/>
      <c r="CA441" s="449"/>
      <c r="CB441" s="449"/>
      <c r="CC441" s="449"/>
      <c r="CD441" s="449"/>
      <c r="CE441" s="449"/>
      <c r="CF441" s="449"/>
      <c r="CG441" s="449"/>
      <c r="CH441" s="449"/>
      <c r="CI441" s="449"/>
      <c r="CJ441" s="449"/>
      <c r="CK441" s="449"/>
      <c r="CL441" s="449"/>
      <c r="CM441" s="449"/>
      <c r="CN441" s="449"/>
      <c r="CO441" s="449"/>
      <c r="CP441" s="449"/>
      <c r="CQ441" s="449"/>
      <c r="CR441" s="449"/>
      <c r="CS441" s="449"/>
      <c r="CT441" s="449"/>
      <c r="CU441" s="449"/>
      <c r="CV441" s="449"/>
    </row>
    <row r="442" spans="1:100" s="448" customFormat="1" ht="12.75" customHeight="1">
      <c r="A442" s="432"/>
      <c r="B442" s="517"/>
      <c r="C442" s="45"/>
      <c r="D442" s="482" t="s">
        <v>197</v>
      </c>
      <c r="E442" s="45"/>
      <c r="F442" s="45"/>
      <c r="G442" s="45"/>
      <c r="H442" s="45"/>
      <c r="I442" s="45"/>
      <c r="J442" s="45"/>
      <c r="K442" s="17"/>
      <c r="L442" s="17"/>
      <c r="M442" s="17"/>
      <c r="N442" s="17"/>
      <c r="O442" s="17"/>
      <c r="P442" s="17"/>
      <c r="Q442" s="17"/>
      <c r="R442" s="17"/>
      <c r="S442" s="17"/>
      <c r="T442" s="17"/>
      <c r="U442" s="17"/>
      <c r="V442" s="17"/>
      <c r="W442" s="17"/>
      <c r="X442" s="17"/>
      <c r="Y442" s="17"/>
      <c r="Z442" s="17"/>
      <c r="AA442" s="17"/>
      <c r="AB442" s="17"/>
      <c r="AC442" s="17"/>
      <c r="AD442" s="17"/>
      <c r="AE442" s="45"/>
      <c r="AF442" s="17"/>
      <c r="AG442" s="518"/>
      <c r="AI442" s="449"/>
      <c r="AJ442" s="453"/>
      <c r="AK442" s="453"/>
    </row>
    <row r="443" spans="1:100" s="448" customFormat="1" ht="10.5" customHeight="1">
      <c r="A443" s="432"/>
      <c r="B443" s="517"/>
      <c r="C443" s="476"/>
      <c r="D443" s="17"/>
      <c r="E443" s="483" t="s">
        <v>191</v>
      </c>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477"/>
      <c r="AE443" s="17"/>
      <c r="AF443" s="17"/>
      <c r="AG443" s="518"/>
      <c r="AI443" s="449"/>
      <c r="AJ443" s="449"/>
      <c r="AK443" s="449"/>
      <c r="AL443" s="449"/>
      <c r="AM443" s="449"/>
      <c r="AN443" s="449"/>
      <c r="AO443" s="449"/>
      <c r="AP443" s="449"/>
      <c r="AQ443" s="449"/>
      <c r="AR443" s="449"/>
      <c r="AS443" s="449"/>
      <c r="AT443" s="449"/>
      <c r="AU443" s="449"/>
      <c r="AV443" s="449"/>
      <c r="AW443" s="449"/>
      <c r="AX443" s="449"/>
      <c r="AY443" s="449"/>
      <c r="AZ443" s="449"/>
      <c r="BA443" s="449"/>
      <c r="BB443" s="449"/>
      <c r="BC443" s="449"/>
      <c r="BD443" s="449"/>
      <c r="BE443" s="449"/>
      <c r="BF443" s="449"/>
      <c r="BG443" s="449"/>
      <c r="BH443" s="449"/>
      <c r="BI443" s="449"/>
      <c r="BJ443" s="449"/>
      <c r="BK443" s="449"/>
      <c r="BL443" s="449"/>
      <c r="BM443" s="449"/>
      <c r="BN443" s="449"/>
      <c r="BO443" s="449"/>
      <c r="BP443" s="449"/>
      <c r="BQ443" s="449"/>
      <c r="BR443" s="449"/>
      <c r="BS443" s="449"/>
      <c r="BT443" s="449"/>
      <c r="BU443" s="449"/>
      <c r="BV443" s="449"/>
      <c r="BW443" s="449"/>
      <c r="BX443" s="449"/>
      <c r="BY443" s="449"/>
      <c r="BZ443" s="449"/>
      <c r="CA443" s="449"/>
      <c r="CB443" s="449"/>
      <c r="CC443" s="449"/>
      <c r="CD443" s="449"/>
      <c r="CE443" s="449"/>
      <c r="CF443" s="449"/>
      <c r="CG443" s="449"/>
      <c r="CH443" s="449"/>
      <c r="CI443" s="449"/>
      <c r="CJ443" s="449"/>
      <c r="CK443" s="449"/>
      <c r="CL443" s="449"/>
      <c r="CM443" s="449"/>
      <c r="CN443" s="449"/>
      <c r="CO443" s="449"/>
      <c r="CP443" s="449"/>
      <c r="CQ443" s="449"/>
      <c r="CR443" s="449"/>
      <c r="CS443" s="449"/>
      <c r="CT443" s="449"/>
      <c r="CU443" s="449"/>
      <c r="CV443" s="449"/>
    </row>
    <row r="444" spans="1:100" s="448" customFormat="1" ht="11.25" customHeight="1">
      <c r="A444" s="432"/>
      <c r="B444" s="517"/>
      <c r="C444" s="45"/>
      <c r="D444" s="45">
        <v>1</v>
      </c>
      <c r="E444" s="599" t="s">
        <v>160</v>
      </c>
      <c r="F444" s="600"/>
      <c r="G444" s="599" t="s">
        <v>217</v>
      </c>
      <c r="H444" s="600"/>
      <c r="I444" s="600"/>
      <c r="J444" s="601" t="s">
        <v>218</v>
      </c>
      <c r="K444" s="880">
        <v>1</v>
      </c>
      <c r="L444" s="881">
        <v>0</v>
      </c>
      <c r="M444" s="880">
        <v>1</v>
      </c>
      <c r="N444" s="881">
        <v>0</v>
      </c>
      <c r="O444" s="880">
        <v>1</v>
      </c>
      <c r="P444" s="881">
        <v>0</v>
      </c>
      <c r="Q444" s="880">
        <v>1</v>
      </c>
      <c r="R444" s="881">
        <v>0</v>
      </c>
      <c r="S444" s="880">
        <v>1</v>
      </c>
      <c r="T444" s="881">
        <v>0</v>
      </c>
      <c r="U444" s="880">
        <v>1</v>
      </c>
      <c r="V444" s="881">
        <v>0</v>
      </c>
      <c r="W444" s="880" t="s">
        <v>154</v>
      </c>
      <c r="X444" s="881">
        <v>0</v>
      </c>
      <c r="Y444" s="880" t="s">
        <v>154</v>
      </c>
      <c r="Z444" s="881">
        <v>0</v>
      </c>
      <c r="AA444" s="880" t="s">
        <v>154</v>
      </c>
      <c r="AB444" s="881">
        <v>0</v>
      </c>
      <c r="AC444" s="880" t="s">
        <v>154</v>
      </c>
      <c r="AD444" s="881">
        <v>0</v>
      </c>
      <c r="AE444" s="45"/>
      <c r="AF444" s="17"/>
      <c r="AG444" s="518"/>
      <c r="AI444" s="449"/>
      <c r="AJ444" s="449"/>
      <c r="AK444" s="449"/>
      <c r="AL444" s="449"/>
      <c r="AM444" s="449"/>
      <c r="AN444" s="449"/>
      <c r="AO444" s="449"/>
      <c r="AP444" s="449"/>
      <c r="AQ444" s="449"/>
      <c r="AR444" s="449"/>
      <c r="AS444" s="449"/>
      <c r="AT444" s="449"/>
      <c r="AU444" s="449"/>
      <c r="AV444" s="449"/>
      <c r="AW444" s="449"/>
      <c r="AX444" s="449"/>
      <c r="AY444" s="449"/>
      <c r="AZ444" s="449"/>
      <c r="BA444" s="449"/>
      <c r="BB444" s="449"/>
      <c r="BC444" s="449"/>
      <c r="BD444" s="449"/>
      <c r="BE444" s="449"/>
      <c r="BF444" s="449"/>
      <c r="BG444" s="449"/>
      <c r="BH444" s="449"/>
      <c r="BI444" s="449"/>
      <c r="BJ444" s="449"/>
      <c r="BK444" s="449"/>
      <c r="BL444" s="449"/>
      <c r="BM444" s="449"/>
      <c r="BN444" s="449"/>
      <c r="BO444" s="449"/>
      <c r="BP444" s="449"/>
      <c r="BQ444" s="449"/>
      <c r="BR444" s="449"/>
      <c r="BS444" s="449"/>
      <c r="BT444" s="449"/>
      <c r="BU444" s="449"/>
      <c r="BV444" s="449"/>
      <c r="BW444" s="449"/>
      <c r="BX444" s="449"/>
      <c r="BY444" s="449"/>
      <c r="BZ444" s="449"/>
      <c r="CA444" s="449"/>
      <c r="CB444" s="449"/>
      <c r="CC444" s="449"/>
      <c r="CD444" s="449"/>
      <c r="CE444" s="449"/>
      <c r="CF444" s="449"/>
      <c r="CG444" s="449"/>
      <c r="CH444" s="449"/>
      <c r="CI444" s="449"/>
      <c r="CJ444" s="449"/>
      <c r="CK444" s="449"/>
      <c r="CL444" s="449"/>
      <c r="CM444" s="449"/>
      <c r="CN444" s="449"/>
      <c r="CO444" s="449"/>
      <c r="CP444" s="449"/>
      <c r="CQ444" s="449"/>
      <c r="CR444" s="449"/>
      <c r="CS444" s="449"/>
      <c r="CT444" s="449"/>
      <c r="CU444" s="449"/>
      <c r="CV444" s="449"/>
    </row>
    <row r="445" spans="1:100" s="448" customFormat="1" ht="11.25" customHeight="1">
      <c r="A445" s="432"/>
      <c r="B445" s="517"/>
      <c r="C445" s="45"/>
      <c r="D445" s="45">
        <v>2</v>
      </c>
      <c r="E445" s="599" t="s">
        <v>154</v>
      </c>
      <c r="F445" s="600"/>
      <c r="G445" s="599" t="s">
        <v>154</v>
      </c>
      <c r="H445" s="600"/>
      <c r="I445" s="600"/>
      <c r="J445" s="601" t="s">
        <v>154</v>
      </c>
      <c r="K445" s="880" t="s">
        <v>154</v>
      </c>
      <c r="L445" s="881">
        <v>0</v>
      </c>
      <c r="M445" s="880" t="s">
        <v>154</v>
      </c>
      <c r="N445" s="881">
        <v>0</v>
      </c>
      <c r="O445" s="880" t="s">
        <v>154</v>
      </c>
      <c r="P445" s="881">
        <v>0</v>
      </c>
      <c r="Q445" s="880" t="s">
        <v>154</v>
      </c>
      <c r="R445" s="881">
        <v>0</v>
      </c>
      <c r="S445" s="880" t="s">
        <v>154</v>
      </c>
      <c r="T445" s="881">
        <v>0</v>
      </c>
      <c r="U445" s="880" t="s">
        <v>154</v>
      </c>
      <c r="V445" s="881">
        <v>0</v>
      </c>
      <c r="W445" s="880" t="s">
        <v>154</v>
      </c>
      <c r="X445" s="881">
        <v>0</v>
      </c>
      <c r="Y445" s="880" t="s">
        <v>154</v>
      </c>
      <c r="Z445" s="881">
        <v>0</v>
      </c>
      <c r="AA445" s="880" t="s">
        <v>154</v>
      </c>
      <c r="AB445" s="881">
        <v>0</v>
      </c>
      <c r="AC445" s="880" t="s">
        <v>154</v>
      </c>
      <c r="AD445" s="881">
        <v>0</v>
      </c>
      <c r="AE445" s="45"/>
      <c r="AF445" s="17"/>
      <c r="AG445" s="518"/>
      <c r="AI445" s="449"/>
      <c r="AJ445" s="449"/>
      <c r="AK445" s="449"/>
      <c r="AL445" s="449"/>
      <c r="AM445" s="449"/>
      <c r="AN445" s="449"/>
      <c r="AO445" s="449"/>
      <c r="AP445" s="449"/>
      <c r="AQ445" s="449"/>
      <c r="AR445" s="449"/>
      <c r="AS445" s="449"/>
      <c r="AT445" s="449"/>
      <c r="AU445" s="449"/>
      <c r="AV445" s="449"/>
      <c r="AW445" s="449"/>
      <c r="AX445" s="449"/>
      <c r="AY445" s="449"/>
      <c r="AZ445" s="449"/>
      <c r="BA445" s="449"/>
      <c r="BB445" s="449"/>
      <c r="BC445" s="449"/>
      <c r="BD445" s="449"/>
      <c r="BE445" s="449"/>
      <c r="BF445" s="449"/>
      <c r="BG445" s="449"/>
      <c r="BH445" s="449"/>
      <c r="BI445" s="449"/>
      <c r="BJ445" s="449"/>
      <c r="BK445" s="449"/>
      <c r="BL445" s="449"/>
      <c r="BM445" s="449"/>
      <c r="BN445" s="449"/>
      <c r="BO445" s="449"/>
      <c r="BP445" s="449"/>
      <c r="BQ445" s="449"/>
      <c r="BR445" s="449"/>
      <c r="BS445" s="449"/>
      <c r="BT445" s="449"/>
      <c r="BU445" s="449"/>
      <c r="BV445" s="449"/>
      <c r="BW445" s="449"/>
      <c r="BX445" s="449"/>
      <c r="BY445" s="449"/>
      <c r="BZ445" s="449"/>
      <c r="CA445" s="449"/>
      <c r="CB445" s="449"/>
      <c r="CC445" s="449"/>
      <c r="CD445" s="449"/>
      <c r="CE445" s="449"/>
      <c r="CF445" s="449"/>
      <c r="CG445" s="449"/>
      <c r="CH445" s="449"/>
      <c r="CI445" s="449"/>
      <c r="CJ445" s="449"/>
      <c r="CK445" s="449"/>
      <c r="CL445" s="449"/>
      <c r="CM445" s="449"/>
      <c r="CN445" s="449"/>
      <c r="CO445" s="449"/>
      <c r="CP445" s="449"/>
      <c r="CQ445" s="449"/>
      <c r="CR445" s="449"/>
      <c r="CS445" s="449"/>
      <c r="CT445" s="449"/>
      <c r="CU445" s="449"/>
      <c r="CV445" s="449"/>
    </row>
    <row r="446" spans="1:100" s="448" customFormat="1" ht="11.25" customHeight="1">
      <c r="A446" s="432"/>
      <c r="B446" s="517"/>
      <c r="C446" s="45"/>
      <c r="D446" s="45">
        <v>3</v>
      </c>
      <c r="E446" s="599" t="s">
        <v>154</v>
      </c>
      <c r="F446" s="600"/>
      <c r="G446" s="599" t="s">
        <v>154</v>
      </c>
      <c r="H446" s="600"/>
      <c r="I446" s="600"/>
      <c r="J446" s="601" t="s">
        <v>154</v>
      </c>
      <c r="K446" s="880" t="s">
        <v>154</v>
      </c>
      <c r="L446" s="881">
        <v>0</v>
      </c>
      <c r="M446" s="880" t="s">
        <v>154</v>
      </c>
      <c r="N446" s="881">
        <v>0</v>
      </c>
      <c r="O446" s="880" t="s">
        <v>154</v>
      </c>
      <c r="P446" s="881">
        <v>0</v>
      </c>
      <c r="Q446" s="880" t="s">
        <v>154</v>
      </c>
      <c r="R446" s="881">
        <v>0</v>
      </c>
      <c r="S446" s="880" t="s">
        <v>154</v>
      </c>
      <c r="T446" s="881">
        <v>0</v>
      </c>
      <c r="U446" s="880" t="s">
        <v>154</v>
      </c>
      <c r="V446" s="881">
        <v>0</v>
      </c>
      <c r="W446" s="880" t="s">
        <v>154</v>
      </c>
      <c r="X446" s="881">
        <v>0</v>
      </c>
      <c r="Y446" s="880" t="s">
        <v>154</v>
      </c>
      <c r="Z446" s="881">
        <v>0</v>
      </c>
      <c r="AA446" s="880" t="s">
        <v>154</v>
      </c>
      <c r="AB446" s="881">
        <v>0</v>
      </c>
      <c r="AC446" s="880" t="s">
        <v>154</v>
      </c>
      <c r="AD446" s="881">
        <v>0</v>
      </c>
      <c r="AE446" s="45"/>
      <c r="AF446" s="17"/>
      <c r="AG446" s="518"/>
      <c r="AI446" s="449"/>
      <c r="AJ446" s="449"/>
      <c r="AK446" s="449"/>
      <c r="AL446" s="449"/>
      <c r="AM446" s="449"/>
      <c r="AN446" s="449"/>
      <c r="AO446" s="449"/>
      <c r="AP446" s="449"/>
      <c r="AQ446" s="449"/>
      <c r="AR446" s="449"/>
      <c r="AS446" s="449"/>
      <c r="AT446" s="449"/>
      <c r="AU446" s="449"/>
      <c r="AV446" s="449"/>
      <c r="AW446" s="449"/>
      <c r="AX446" s="449"/>
      <c r="AY446" s="449"/>
      <c r="AZ446" s="449"/>
      <c r="BA446" s="449"/>
      <c r="BB446" s="449"/>
      <c r="BC446" s="449"/>
      <c r="BD446" s="449"/>
      <c r="BE446" s="449"/>
      <c r="BF446" s="449"/>
      <c r="BG446" s="449"/>
      <c r="BH446" s="449"/>
      <c r="BI446" s="449"/>
      <c r="BJ446" s="449"/>
      <c r="BK446" s="449"/>
      <c r="BL446" s="449"/>
      <c r="BM446" s="449"/>
      <c r="BN446" s="449"/>
      <c r="BO446" s="449"/>
      <c r="BP446" s="449"/>
      <c r="BQ446" s="449"/>
      <c r="BR446" s="449"/>
      <c r="BS446" s="449"/>
      <c r="BT446" s="449"/>
      <c r="BU446" s="449"/>
      <c r="BV446" s="449"/>
      <c r="BW446" s="449"/>
      <c r="BX446" s="449"/>
      <c r="BY446" s="449"/>
      <c r="BZ446" s="449"/>
      <c r="CA446" s="449"/>
      <c r="CB446" s="449"/>
      <c r="CC446" s="449"/>
      <c r="CD446" s="449"/>
      <c r="CE446" s="449"/>
      <c r="CF446" s="449"/>
      <c r="CG446" s="449"/>
      <c r="CH446" s="449"/>
      <c r="CI446" s="449"/>
      <c r="CJ446" s="449"/>
      <c r="CK446" s="449"/>
      <c r="CL446" s="449"/>
      <c r="CM446" s="449"/>
      <c r="CN446" s="449"/>
      <c r="CO446" s="449"/>
      <c r="CP446" s="449"/>
      <c r="CQ446" s="449"/>
      <c r="CR446" s="449"/>
      <c r="CS446" s="449"/>
      <c r="CT446" s="449"/>
      <c r="CU446" s="449"/>
      <c r="CV446" s="449"/>
    </row>
    <row r="447" spans="1:100" s="448" customFormat="1" ht="11.25" customHeight="1">
      <c r="A447" s="432"/>
      <c r="B447" s="517"/>
      <c r="C447" s="45"/>
      <c r="D447" s="45">
        <v>4</v>
      </c>
      <c r="E447" s="599" t="s">
        <v>154</v>
      </c>
      <c r="F447" s="600"/>
      <c r="G447" s="599" t="s">
        <v>154</v>
      </c>
      <c r="H447" s="600"/>
      <c r="I447" s="600"/>
      <c r="J447" s="601" t="s">
        <v>154</v>
      </c>
      <c r="K447" s="880" t="s">
        <v>154</v>
      </c>
      <c r="L447" s="881">
        <v>0</v>
      </c>
      <c r="M447" s="880" t="s">
        <v>154</v>
      </c>
      <c r="N447" s="881">
        <v>0</v>
      </c>
      <c r="O447" s="880" t="s">
        <v>154</v>
      </c>
      <c r="P447" s="881">
        <v>0</v>
      </c>
      <c r="Q447" s="880" t="s">
        <v>154</v>
      </c>
      <c r="R447" s="881">
        <v>0</v>
      </c>
      <c r="S447" s="880" t="s">
        <v>154</v>
      </c>
      <c r="T447" s="881">
        <v>0</v>
      </c>
      <c r="U447" s="880" t="s">
        <v>154</v>
      </c>
      <c r="V447" s="881">
        <v>0</v>
      </c>
      <c r="W447" s="880" t="s">
        <v>154</v>
      </c>
      <c r="X447" s="881">
        <v>0</v>
      </c>
      <c r="Y447" s="880" t="s">
        <v>154</v>
      </c>
      <c r="Z447" s="881">
        <v>0</v>
      </c>
      <c r="AA447" s="880" t="s">
        <v>154</v>
      </c>
      <c r="AB447" s="881">
        <v>0</v>
      </c>
      <c r="AC447" s="880" t="s">
        <v>154</v>
      </c>
      <c r="AD447" s="881">
        <v>0</v>
      </c>
      <c r="AE447" s="45"/>
      <c r="AF447" s="17"/>
      <c r="AG447" s="518"/>
      <c r="AI447" s="449"/>
      <c r="AJ447" s="449"/>
      <c r="AK447" s="449"/>
      <c r="AL447" s="449"/>
      <c r="AM447" s="449"/>
      <c r="AN447" s="449"/>
      <c r="AO447" s="449"/>
      <c r="AP447" s="449"/>
      <c r="AQ447" s="449"/>
      <c r="AR447" s="449"/>
      <c r="AS447" s="449"/>
      <c r="AT447" s="449"/>
      <c r="AU447" s="449"/>
      <c r="AV447" s="449"/>
      <c r="AW447" s="449"/>
      <c r="AX447" s="449"/>
      <c r="AY447" s="449"/>
      <c r="AZ447" s="449"/>
      <c r="BA447" s="449"/>
      <c r="BB447" s="449"/>
      <c r="BC447" s="449"/>
      <c r="BD447" s="449"/>
      <c r="BE447" s="449"/>
      <c r="BF447" s="449"/>
      <c r="BG447" s="449"/>
      <c r="BH447" s="449"/>
      <c r="BI447" s="449"/>
      <c r="BJ447" s="449"/>
      <c r="BK447" s="449"/>
      <c r="BL447" s="449"/>
      <c r="BM447" s="449"/>
      <c r="BN447" s="449"/>
      <c r="BO447" s="449"/>
      <c r="BP447" s="449"/>
      <c r="BQ447" s="449"/>
      <c r="BR447" s="449"/>
      <c r="BS447" s="449"/>
      <c r="BT447" s="449"/>
      <c r="BU447" s="449"/>
      <c r="BV447" s="449"/>
      <c r="BW447" s="449"/>
      <c r="BX447" s="449"/>
      <c r="BY447" s="449"/>
      <c r="BZ447" s="449"/>
      <c r="CA447" s="449"/>
      <c r="CB447" s="449"/>
      <c r="CC447" s="449"/>
      <c r="CD447" s="449"/>
      <c r="CE447" s="449"/>
      <c r="CF447" s="449"/>
      <c r="CG447" s="449"/>
      <c r="CH447" s="449"/>
      <c r="CI447" s="449"/>
      <c r="CJ447" s="449"/>
      <c r="CK447" s="449"/>
      <c r="CL447" s="449"/>
      <c r="CM447" s="449"/>
      <c r="CN447" s="449"/>
      <c r="CO447" s="449"/>
      <c r="CP447" s="449"/>
      <c r="CQ447" s="449"/>
      <c r="CR447" s="449"/>
      <c r="CS447" s="449"/>
      <c r="CT447" s="449"/>
      <c r="CU447" s="449"/>
      <c r="CV447" s="449"/>
    </row>
    <row r="448" spans="1:100" s="448" customFormat="1" ht="11.25" customHeight="1">
      <c r="A448" s="432"/>
      <c r="B448" s="517"/>
      <c r="C448" s="45"/>
      <c r="D448" s="45">
        <v>5</v>
      </c>
      <c r="E448" s="599" t="s">
        <v>154</v>
      </c>
      <c r="F448" s="600"/>
      <c r="G448" s="599" t="s">
        <v>154</v>
      </c>
      <c r="H448" s="600"/>
      <c r="I448" s="600"/>
      <c r="J448" s="601" t="s">
        <v>154</v>
      </c>
      <c r="K448" s="880" t="s">
        <v>154</v>
      </c>
      <c r="L448" s="881">
        <v>0</v>
      </c>
      <c r="M448" s="880" t="s">
        <v>154</v>
      </c>
      <c r="N448" s="881">
        <v>0</v>
      </c>
      <c r="O448" s="880" t="s">
        <v>154</v>
      </c>
      <c r="P448" s="881">
        <v>0</v>
      </c>
      <c r="Q448" s="880" t="s">
        <v>154</v>
      </c>
      <c r="R448" s="881">
        <v>0</v>
      </c>
      <c r="S448" s="880" t="s">
        <v>154</v>
      </c>
      <c r="T448" s="881">
        <v>0</v>
      </c>
      <c r="U448" s="880" t="s">
        <v>154</v>
      </c>
      <c r="V448" s="881">
        <v>0</v>
      </c>
      <c r="W448" s="880" t="s">
        <v>154</v>
      </c>
      <c r="X448" s="881">
        <v>0</v>
      </c>
      <c r="Y448" s="880" t="s">
        <v>154</v>
      </c>
      <c r="Z448" s="881">
        <v>0</v>
      </c>
      <c r="AA448" s="880" t="s">
        <v>154</v>
      </c>
      <c r="AB448" s="881">
        <v>0</v>
      </c>
      <c r="AC448" s="880" t="s">
        <v>154</v>
      </c>
      <c r="AD448" s="881">
        <v>0</v>
      </c>
      <c r="AE448" s="45"/>
      <c r="AF448" s="17"/>
      <c r="AG448" s="518"/>
      <c r="AI448" s="449"/>
      <c r="AJ448" s="449"/>
      <c r="AK448" s="449"/>
      <c r="AL448" s="449"/>
      <c r="AM448" s="449"/>
      <c r="AN448" s="449"/>
      <c r="AO448" s="449"/>
      <c r="AP448" s="449"/>
      <c r="AQ448" s="449"/>
      <c r="AR448" s="449"/>
      <c r="AS448" s="449"/>
      <c r="AT448" s="449"/>
      <c r="AU448" s="449"/>
      <c r="AV448" s="449"/>
      <c r="AW448" s="449"/>
      <c r="AX448" s="449"/>
      <c r="AY448" s="449"/>
      <c r="AZ448" s="449"/>
      <c r="BA448" s="449"/>
      <c r="BB448" s="449"/>
      <c r="BC448" s="449"/>
      <c r="BD448" s="449"/>
      <c r="BE448" s="449"/>
      <c r="BF448" s="449"/>
      <c r="BG448" s="449"/>
      <c r="BH448" s="449"/>
      <c r="BI448" s="449"/>
      <c r="BJ448" s="449"/>
      <c r="BK448" s="449"/>
      <c r="BL448" s="449"/>
      <c r="BM448" s="449"/>
      <c r="BN448" s="449"/>
      <c r="BO448" s="449"/>
      <c r="BP448" s="449"/>
      <c r="BQ448" s="449"/>
      <c r="BR448" s="449"/>
      <c r="BS448" s="449"/>
      <c r="BT448" s="449"/>
      <c r="BU448" s="449"/>
      <c r="BV448" s="449"/>
      <c r="BW448" s="449"/>
      <c r="BX448" s="449"/>
      <c r="BY448" s="449"/>
      <c r="BZ448" s="449"/>
      <c r="CA448" s="449"/>
      <c r="CB448" s="449"/>
      <c r="CC448" s="449"/>
      <c r="CD448" s="449"/>
      <c r="CE448" s="449"/>
      <c r="CF448" s="449"/>
      <c r="CG448" s="449"/>
      <c r="CH448" s="449"/>
      <c r="CI448" s="449"/>
      <c r="CJ448" s="449"/>
      <c r="CK448" s="449"/>
      <c r="CL448" s="449"/>
      <c r="CM448" s="449"/>
      <c r="CN448" s="449"/>
      <c r="CO448" s="449"/>
      <c r="CP448" s="449"/>
      <c r="CQ448" s="449"/>
      <c r="CR448" s="449"/>
      <c r="CS448" s="449"/>
      <c r="CT448" s="449"/>
      <c r="CU448" s="449"/>
      <c r="CV448" s="449"/>
    </row>
    <row r="449" spans="1:100" s="448" customFormat="1" ht="11.25" customHeight="1">
      <c r="A449" s="432"/>
      <c r="B449" s="517"/>
      <c r="C449" s="45"/>
      <c r="D449" s="45">
        <v>6</v>
      </c>
      <c r="E449" s="599" t="s">
        <v>154</v>
      </c>
      <c r="F449" s="600"/>
      <c r="G449" s="599" t="s">
        <v>154</v>
      </c>
      <c r="H449" s="600"/>
      <c r="I449" s="600"/>
      <c r="J449" s="601" t="s">
        <v>154</v>
      </c>
      <c r="K449" s="880" t="s">
        <v>154</v>
      </c>
      <c r="L449" s="881">
        <v>0</v>
      </c>
      <c r="M449" s="880" t="s">
        <v>154</v>
      </c>
      <c r="N449" s="881">
        <v>0</v>
      </c>
      <c r="O449" s="880" t="s">
        <v>154</v>
      </c>
      <c r="P449" s="881">
        <v>0</v>
      </c>
      <c r="Q449" s="880" t="s">
        <v>154</v>
      </c>
      <c r="R449" s="881">
        <v>0</v>
      </c>
      <c r="S449" s="880" t="s">
        <v>154</v>
      </c>
      <c r="T449" s="881">
        <v>0</v>
      </c>
      <c r="U449" s="880" t="s">
        <v>154</v>
      </c>
      <c r="V449" s="881">
        <v>0</v>
      </c>
      <c r="W449" s="880" t="s">
        <v>154</v>
      </c>
      <c r="X449" s="881">
        <v>0</v>
      </c>
      <c r="Y449" s="880" t="s">
        <v>154</v>
      </c>
      <c r="Z449" s="881">
        <v>0</v>
      </c>
      <c r="AA449" s="880" t="s">
        <v>154</v>
      </c>
      <c r="AB449" s="881">
        <v>0</v>
      </c>
      <c r="AC449" s="880" t="s">
        <v>154</v>
      </c>
      <c r="AD449" s="881">
        <v>0</v>
      </c>
      <c r="AE449" s="45"/>
      <c r="AF449" s="17"/>
      <c r="AG449" s="518"/>
      <c r="AI449" s="449"/>
      <c r="AJ449" s="449"/>
      <c r="AK449" s="449"/>
      <c r="AL449" s="449"/>
      <c r="AM449" s="449"/>
      <c r="AN449" s="449"/>
      <c r="AO449" s="449"/>
      <c r="AP449" s="449"/>
      <c r="AQ449" s="449"/>
      <c r="AR449" s="449"/>
      <c r="AS449" s="449"/>
      <c r="AT449" s="449"/>
      <c r="AU449" s="449"/>
      <c r="AV449" s="449"/>
      <c r="AW449" s="449"/>
      <c r="AX449" s="449"/>
      <c r="AY449" s="449"/>
      <c r="AZ449" s="449"/>
      <c r="BA449" s="449"/>
      <c r="BB449" s="449"/>
      <c r="BC449" s="449"/>
      <c r="BD449" s="449"/>
      <c r="BE449" s="449"/>
      <c r="BF449" s="449"/>
      <c r="BG449" s="449"/>
      <c r="BH449" s="449"/>
      <c r="BI449" s="449"/>
      <c r="BJ449" s="449"/>
      <c r="BK449" s="449"/>
      <c r="BL449" s="449"/>
      <c r="BM449" s="449"/>
      <c r="BN449" s="449"/>
      <c r="BO449" s="449"/>
      <c r="BP449" s="449"/>
      <c r="BQ449" s="449"/>
      <c r="BR449" s="449"/>
      <c r="BS449" s="449"/>
      <c r="BT449" s="449"/>
      <c r="BU449" s="449"/>
      <c r="BV449" s="449"/>
      <c r="BW449" s="449"/>
      <c r="BX449" s="449"/>
      <c r="BY449" s="449"/>
      <c r="BZ449" s="449"/>
      <c r="CA449" s="449"/>
      <c r="CB449" s="449"/>
      <c r="CC449" s="449"/>
      <c r="CD449" s="449"/>
      <c r="CE449" s="449"/>
      <c r="CF449" s="449"/>
      <c r="CG449" s="449"/>
      <c r="CH449" s="449"/>
      <c r="CI449" s="449"/>
      <c r="CJ449" s="449"/>
      <c r="CK449" s="449"/>
      <c r="CL449" s="449"/>
      <c r="CM449" s="449"/>
      <c r="CN449" s="449"/>
      <c r="CO449" s="449"/>
      <c r="CP449" s="449"/>
      <c r="CQ449" s="449"/>
      <c r="CR449" s="449"/>
      <c r="CS449" s="449"/>
      <c r="CT449" s="449"/>
      <c r="CU449" s="449"/>
      <c r="CV449" s="449"/>
    </row>
    <row r="450" spans="1:100" s="448" customFormat="1" ht="11.25" customHeight="1">
      <c r="A450" s="432"/>
      <c r="B450" s="517"/>
      <c r="C450" s="45"/>
      <c r="D450" s="45">
        <v>7</v>
      </c>
      <c r="E450" s="599" t="s">
        <v>154</v>
      </c>
      <c r="F450" s="600"/>
      <c r="G450" s="599" t="s">
        <v>154</v>
      </c>
      <c r="H450" s="600"/>
      <c r="I450" s="600"/>
      <c r="J450" s="601" t="s">
        <v>154</v>
      </c>
      <c r="K450" s="880" t="s">
        <v>154</v>
      </c>
      <c r="L450" s="881">
        <v>0</v>
      </c>
      <c r="M450" s="880" t="s">
        <v>154</v>
      </c>
      <c r="N450" s="881">
        <v>0</v>
      </c>
      <c r="O450" s="880" t="s">
        <v>154</v>
      </c>
      <c r="P450" s="881">
        <v>0</v>
      </c>
      <c r="Q450" s="880" t="s">
        <v>154</v>
      </c>
      <c r="R450" s="881">
        <v>0</v>
      </c>
      <c r="S450" s="880" t="s">
        <v>154</v>
      </c>
      <c r="T450" s="881">
        <v>0</v>
      </c>
      <c r="U450" s="880" t="s">
        <v>154</v>
      </c>
      <c r="V450" s="881">
        <v>0</v>
      </c>
      <c r="W450" s="880" t="s">
        <v>154</v>
      </c>
      <c r="X450" s="881">
        <v>0</v>
      </c>
      <c r="Y450" s="880" t="s">
        <v>154</v>
      </c>
      <c r="Z450" s="881">
        <v>0</v>
      </c>
      <c r="AA450" s="880" t="s">
        <v>154</v>
      </c>
      <c r="AB450" s="881">
        <v>0</v>
      </c>
      <c r="AC450" s="880" t="s">
        <v>154</v>
      </c>
      <c r="AD450" s="881">
        <v>0</v>
      </c>
      <c r="AE450" s="45"/>
      <c r="AF450" s="17"/>
      <c r="AG450" s="518"/>
      <c r="AI450" s="449"/>
      <c r="AJ450" s="449"/>
      <c r="AK450" s="449"/>
      <c r="AL450" s="449"/>
      <c r="AM450" s="449"/>
      <c r="AN450" s="449"/>
      <c r="AO450" s="449"/>
      <c r="AP450" s="449"/>
      <c r="AQ450" s="449"/>
      <c r="AR450" s="449"/>
      <c r="AS450" s="449"/>
      <c r="AT450" s="449"/>
      <c r="AU450" s="449"/>
      <c r="AV450" s="449"/>
      <c r="AW450" s="449"/>
      <c r="AX450" s="449"/>
      <c r="AY450" s="449"/>
      <c r="AZ450" s="449"/>
      <c r="BA450" s="449"/>
      <c r="BB450" s="449"/>
      <c r="BC450" s="449"/>
      <c r="BD450" s="449"/>
      <c r="BE450" s="449"/>
      <c r="BF450" s="449"/>
      <c r="BG450" s="449"/>
      <c r="BH450" s="449"/>
      <c r="BI450" s="449"/>
      <c r="BJ450" s="449"/>
      <c r="BK450" s="449"/>
      <c r="BL450" s="449"/>
      <c r="BM450" s="449"/>
      <c r="BN450" s="449"/>
      <c r="BO450" s="449"/>
      <c r="BP450" s="449"/>
      <c r="BQ450" s="449"/>
      <c r="BR450" s="449"/>
      <c r="BS450" s="449"/>
      <c r="BT450" s="449"/>
      <c r="BU450" s="449"/>
      <c r="BV450" s="449"/>
      <c r="BW450" s="449"/>
      <c r="BX450" s="449"/>
      <c r="BY450" s="449"/>
      <c r="BZ450" s="449"/>
      <c r="CA450" s="449"/>
      <c r="CB450" s="449"/>
      <c r="CC450" s="449"/>
      <c r="CD450" s="449"/>
      <c r="CE450" s="449"/>
      <c r="CF450" s="449"/>
      <c r="CG450" s="449"/>
      <c r="CH450" s="449"/>
      <c r="CI450" s="449"/>
      <c r="CJ450" s="449"/>
      <c r="CK450" s="449"/>
      <c r="CL450" s="449"/>
      <c r="CM450" s="449"/>
      <c r="CN450" s="449"/>
      <c r="CO450" s="449"/>
      <c r="CP450" s="449"/>
      <c r="CQ450" s="449"/>
      <c r="CR450" s="449"/>
      <c r="CS450" s="449"/>
      <c r="CT450" s="449"/>
      <c r="CU450" s="449"/>
      <c r="CV450" s="449"/>
    </row>
    <row r="451" spans="1:100" s="448" customFormat="1" ht="11.25" customHeight="1">
      <c r="A451" s="432"/>
      <c r="B451" s="517"/>
      <c r="C451" s="45"/>
      <c r="D451" s="45">
        <v>8</v>
      </c>
      <c r="E451" s="599" t="s">
        <v>154</v>
      </c>
      <c r="F451" s="600"/>
      <c r="G451" s="599" t="s">
        <v>154</v>
      </c>
      <c r="H451" s="600"/>
      <c r="I451" s="600"/>
      <c r="J451" s="601" t="s">
        <v>154</v>
      </c>
      <c r="K451" s="880" t="s">
        <v>154</v>
      </c>
      <c r="L451" s="881">
        <v>0</v>
      </c>
      <c r="M451" s="880" t="s">
        <v>154</v>
      </c>
      <c r="N451" s="881">
        <v>0</v>
      </c>
      <c r="O451" s="880" t="s">
        <v>154</v>
      </c>
      <c r="P451" s="881">
        <v>0</v>
      </c>
      <c r="Q451" s="880" t="s">
        <v>154</v>
      </c>
      <c r="R451" s="881">
        <v>0</v>
      </c>
      <c r="S451" s="880" t="s">
        <v>154</v>
      </c>
      <c r="T451" s="881">
        <v>0</v>
      </c>
      <c r="U451" s="880" t="s">
        <v>154</v>
      </c>
      <c r="V451" s="881">
        <v>0</v>
      </c>
      <c r="W451" s="880" t="s">
        <v>154</v>
      </c>
      <c r="X451" s="881">
        <v>0</v>
      </c>
      <c r="Y451" s="880" t="s">
        <v>154</v>
      </c>
      <c r="Z451" s="881">
        <v>0</v>
      </c>
      <c r="AA451" s="880" t="s">
        <v>154</v>
      </c>
      <c r="AB451" s="881">
        <v>0</v>
      </c>
      <c r="AC451" s="880" t="s">
        <v>154</v>
      </c>
      <c r="AD451" s="881">
        <v>0</v>
      </c>
      <c r="AE451" s="45"/>
      <c r="AF451" s="17"/>
      <c r="AG451" s="518"/>
      <c r="AI451" s="449"/>
      <c r="AJ451" s="449"/>
      <c r="AK451" s="449"/>
      <c r="AL451" s="449"/>
      <c r="AM451" s="449"/>
      <c r="AN451" s="449"/>
      <c r="AO451" s="449"/>
      <c r="AP451" s="449"/>
      <c r="AQ451" s="449"/>
      <c r="AR451" s="449"/>
      <c r="AS451" s="449"/>
      <c r="AT451" s="449"/>
      <c r="AU451" s="449"/>
      <c r="AV451" s="449"/>
      <c r="AW451" s="449"/>
      <c r="AX451" s="449"/>
      <c r="AY451" s="449"/>
      <c r="AZ451" s="449"/>
      <c r="BA451" s="449"/>
      <c r="BB451" s="449"/>
      <c r="BC451" s="449"/>
      <c r="BD451" s="449"/>
      <c r="BE451" s="449"/>
      <c r="BF451" s="449"/>
      <c r="BG451" s="449"/>
      <c r="BH451" s="449"/>
      <c r="BI451" s="449"/>
      <c r="BJ451" s="449"/>
      <c r="BK451" s="449"/>
      <c r="BL451" s="449"/>
      <c r="BM451" s="449"/>
      <c r="BN451" s="449"/>
      <c r="BO451" s="449"/>
      <c r="BP451" s="449"/>
      <c r="BQ451" s="449"/>
      <c r="BR451" s="449"/>
      <c r="BS451" s="449"/>
      <c r="BT451" s="449"/>
      <c r="BU451" s="449"/>
      <c r="BV451" s="449"/>
      <c r="BW451" s="449"/>
      <c r="BX451" s="449"/>
      <c r="BY451" s="449"/>
      <c r="BZ451" s="449"/>
      <c r="CA451" s="449"/>
      <c r="CB451" s="449"/>
      <c r="CC451" s="449"/>
      <c r="CD451" s="449"/>
      <c r="CE451" s="449"/>
      <c r="CF451" s="449"/>
      <c r="CG451" s="449"/>
      <c r="CH451" s="449"/>
      <c r="CI451" s="449"/>
      <c r="CJ451" s="449"/>
      <c r="CK451" s="449"/>
      <c r="CL451" s="449"/>
      <c r="CM451" s="449"/>
      <c r="CN451" s="449"/>
      <c r="CO451" s="449"/>
      <c r="CP451" s="449"/>
      <c r="CQ451" s="449"/>
      <c r="CR451" s="449"/>
      <c r="CS451" s="449"/>
      <c r="CT451" s="449"/>
      <c r="CU451" s="449"/>
      <c r="CV451" s="449"/>
    </row>
    <row r="452" spans="1:100" s="448" customFormat="1" ht="11.25" customHeight="1">
      <c r="A452" s="432"/>
      <c r="B452" s="517"/>
      <c r="C452" s="45"/>
      <c r="D452" s="45">
        <v>9</v>
      </c>
      <c r="E452" s="599" t="s">
        <v>154</v>
      </c>
      <c r="F452" s="600"/>
      <c r="G452" s="599" t="s">
        <v>154</v>
      </c>
      <c r="H452" s="600"/>
      <c r="I452" s="600"/>
      <c r="J452" s="601" t="s">
        <v>154</v>
      </c>
      <c r="K452" s="880" t="s">
        <v>154</v>
      </c>
      <c r="L452" s="881">
        <v>0</v>
      </c>
      <c r="M452" s="880" t="s">
        <v>154</v>
      </c>
      <c r="N452" s="881">
        <v>0</v>
      </c>
      <c r="O452" s="880" t="s">
        <v>154</v>
      </c>
      <c r="P452" s="881">
        <v>0</v>
      </c>
      <c r="Q452" s="880" t="s">
        <v>154</v>
      </c>
      <c r="R452" s="881">
        <v>0</v>
      </c>
      <c r="S452" s="880" t="s">
        <v>154</v>
      </c>
      <c r="T452" s="881">
        <v>0</v>
      </c>
      <c r="U452" s="880" t="s">
        <v>154</v>
      </c>
      <c r="V452" s="881">
        <v>0</v>
      </c>
      <c r="W452" s="880" t="s">
        <v>154</v>
      </c>
      <c r="X452" s="881">
        <v>0</v>
      </c>
      <c r="Y452" s="880" t="s">
        <v>154</v>
      </c>
      <c r="Z452" s="881">
        <v>0</v>
      </c>
      <c r="AA452" s="880" t="s">
        <v>154</v>
      </c>
      <c r="AB452" s="881">
        <v>0</v>
      </c>
      <c r="AC452" s="880" t="s">
        <v>154</v>
      </c>
      <c r="AD452" s="881">
        <v>0</v>
      </c>
      <c r="AE452" s="45"/>
      <c r="AF452" s="17"/>
      <c r="AG452" s="518"/>
      <c r="AI452" s="449"/>
      <c r="AJ452" s="449"/>
      <c r="AK452" s="449"/>
      <c r="AL452" s="449"/>
      <c r="AM452" s="449"/>
      <c r="AN452" s="449"/>
      <c r="AO452" s="449"/>
      <c r="AP452" s="449"/>
      <c r="AQ452" s="449"/>
      <c r="AR452" s="449"/>
      <c r="AS452" s="449"/>
      <c r="AT452" s="449"/>
      <c r="AU452" s="449"/>
      <c r="AV452" s="449"/>
      <c r="AW452" s="449"/>
      <c r="AX452" s="449"/>
      <c r="AY452" s="449"/>
      <c r="AZ452" s="449"/>
      <c r="BA452" s="449"/>
      <c r="BB452" s="449"/>
      <c r="BC452" s="449"/>
      <c r="BD452" s="449"/>
      <c r="BE452" s="449"/>
      <c r="BF452" s="449"/>
      <c r="BG452" s="449"/>
      <c r="BH452" s="449"/>
      <c r="BI452" s="449"/>
      <c r="BJ452" s="449"/>
      <c r="BK452" s="449"/>
      <c r="BL452" s="449"/>
      <c r="BM452" s="449"/>
      <c r="BN452" s="449"/>
      <c r="BO452" s="449"/>
      <c r="BP452" s="449"/>
      <c r="BQ452" s="449"/>
      <c r="BR452" s="449"/>
      <c r="BS452" s="449"/>
      <c r="BT452" s="449"/>
      <c r="BU452" s="449"/>
      <c r="BV452" s="449"/>
      <c r="BW452" s="449"/>
      <c r="BX452" s="449"/>
      <c r="BY452" s="449"/>
      <c r="BZ452" s="449"/>
      <c r="CA452" s="449"/>
      <c r="CB452" s="449"/>
      <c r="CC452" s="449"/>
      <c r="CD452" s="449"/>
      <c r="CE452" s="449"/>
      <c r="CF452" s="449"/>
      <c r="CG452" s="449"/>
      <c r="CH452" s="449"/>
      <c r="CI452" s="449"/>
      <c r="CJ452" s="449"/>
      <c r="CK452" s="449"/>
      <c r="CL452" s="449"/>
      <c r="CM452" s="449"/>
      <c r="CN452" s="449"/>
      <c r="CO452" s="449"/>
      <c r="CP452" s="449"/>
      <c r="CQ452" s="449"/>
      <c r="CR452" s="449"/>
      <c r="CS452" s="449"/>
      <c r="CT452" s="449"/>
      <c r="CU452" s="449"/>
      <c r="CV452" s="449"/>
    </row>
    <row r="453" spans="1:100" s="448" customFormat="1" ht="11.25" customHeight="1">
      <c r="A453" s="432"/>
      <c r="B453" s="517"/>
      <c r="C453" s="45"/>
      <c r="D453" s="45">
        <v>10</v>
      </c>
      <c r="E453" s="599" t="s">
        <v>154</v>
      </c>
      <c r="F453" s="600"/>
      <c r="G453" s="599" t="s">
        <v>154</v>
      </c>
      <c r="H453" s="600"/>
      <c r="I453" s="600"/>
      <c r="J453" s="601" t="s">
        <v>154</v>
      </c>
      <c r="K453" s="880" t="s">
        <v>154</v>
      </c>
      <c r="L453" s="881">
        <v>0</v>
      </c>
      <c r="M453" s="880" t="s">
        <v>154</v>
      </c>
      <c r="N453" s="881">
        <v>0</v>
      </c>
      <c r="O453" s="880" t="s">
        <v>154</v>
      </c>
      <c r="P453" s="881">
        <v>0</v>
      </c>
      <c r="Q453" s="880" t="s">
        <v>154</v>
      </c>
      <c r="R453" s="881">
        <v>0</v>
      </c>
      <c r="S453" s="880" t="s">
        <v>154</v>
      </c>
      <c r="T453" s="881">
        <v>0</v>
      </c>
      <c r="U453" s="880" t="s">
        <v>154</v>
      </c>
      <c r="V453" s="881">
        <v>0</v>
      </c>
      <c r="W453" s="880" t="s">
        <v>154</v>
      </c>
      <c r="X453" s="881">
        <v>0</v>
      </c>
      <c r="Y453" s="880" t="s">
        <v>154</v>
      </c>
      <c r="Z453" s="881">
        <v>0</v>
      </c>
      <c r="AA453" s="880" t="s">
        <v>154</v>
      </c>
      <c r="AB453" s="881">
        <v>0</v>
      </c>
      <c r="AC453" s="880" t="s">
        <v>154</v>
      </c>
      <c r="AD453" s="881">
        <v>0</v>
      </c>
      <c r="AE453" s="45"/>
      <c r="AF453" s="17"/>
      <c r="AG453" s="518"/>
      <c r="AI453" s="449"/>
      <c r="AJ453" s="449"/>
      <c r="AK453" s="449"/>
      <c r="AL453" s="449"/>
      <c r="AM453" s="449"/>
      <c r="AN453" s="449"/>
      <c r="AO453" s="449"/>
      <c r="AP453" s="449"/>
      <c r="AQ453" s="449"/>
      <c r="AR453" s="449"/>
      <c r="AS453" s="449"/>
      <c r="AT453" s="449"/>
      <c r="AU453" s="449"/>
      <c r="AV453" s="449"/>
      <c r="AW453" s="449"/>
      <c r="AX453" s="449"/>
      <c r="AY453" s="449"/>
      <c r="AZ453" s="449"/>
      <c r="BA453" s="449"/>
      <c r="BB453" s="449"/>
      <c r="BC453" s="449"/>
      <c r="BD453" s="449"/>
      <c r="BE453" s="449"/>
      <c r="BF453" s="449"/>
      <c r="BG453" s="449"/>
      <c r="BH453" s="449"/>
      <c r="BI453" s="449"/>
      <c r="BJ453" s="449"/>
      <c r="BK453" s="449"/>
      <c r="BL453" s="449"/>
      <c r="BM453" s="449"/>
      <c r="BN453" s="449"/>
      <c r="BO453" s="449"/>
      <c r="BP453" s="449"/>
      <c r="BQ453" s="449"/>
      <c r="BR453" s="449"/>
      <c r="BS453" s="449"/>
      <c r="BT453" s="449"/>
      <c r="BU453" s="449"/>
      <c r="BV453" s="449"/>
      <c r="BW453" s="449"/>
      <c r="BX453" s="449"/>
      <c r="BY453" s="449"/>
      <c r="BZ453" s="449"/>
      <c r="CA453" s="449"/>
      <c r="CB453" s="449"/>
      <c r="CC453" s="449"/>
      <c r="CD453" s="449"/>
      <c r="CE453" s="449"/>
      <c r="CF453" s="449"/>
      <c r="CG453" s="449"/>
      <c r="CH453" s="449"/>
      <c r="CI453" s="449"/>
      <c r="CJ453" s="449"/>
      <c r="CK453" s="449"/>
      <c r="CL453" s="449"/>
      <c r="CM453" s="449"/>
      <c r="CN453" s="449"/>
      <c r="CO453" s="449"/>
      <c r="CP453" s="449"/>
      <c r="CQ453" s="449"/>
      <c r="CR453" s="449"/>
      <c r="CS453" s="449"/>
      <c r="CT453" s="449"/>
      <c r="CU453" s="449"/>
      <c r="CV453" s="449"/>
    </row>
    <row r="454" spans="1:100" s="448" customFormat="1" ht="11.25" customHeight="1">
      <c r="A454" s="432"/>
      <c r="B454" s="517"/>
      <c r="C454" s="45"/>
      <c r="D454" s="45">
        <v>11</v>
      </c>
      <c r="E454" s="599" t="s">
        <v>154</v>
      </c>
      <c r="F454" s="600"/>
      <c r="G454" s="599" t="s">
        <v>154</v>
      </c>
      <c r="H454" s="600"/>
      <c r="I454" s="600"/>
      <c r="J454" s="601" t="s">
        <v>154</v>
      </c>
      <c r="K454" s="880" t="s">
        <v>154</v>
      </c>
      <c r="L454" s="881">
        <v>0</v>
      </c>
      <c r="M454" s="880" t="s">
        <v>154</v>
      </c>
      <c r="N454" s="881">
        <v>0</v>
      </c>
      <c r="O454" s="880" t="s">
        <v>154</v>
      </c>
      <c r="P454" s="881">
        <v>0</v>
      </c>
      <c r="Q454" s="880" t="s">
        <v>154</v>
      </c>
      <c r="R454" s="881">
        <v>0</v>
      </c>
      <c r="S454" s="880" t="s">
        <v>154</v>
      </c>
      <c r="T454" s="881">
        <v>0</v>
      </c>
      <c r="U454" s="880" t="s">
        <v>154</v>
      </c>
      <c r="V454" s="881">
        <v>0</v>
      </c>
      <c r="W454" s="880" t="s">
        <v>154</v>
      </c>
      <c r="X454" s="881">
        <v>0</v>
      </c>
      <c r="Y454" s="880" t="s">
        <v>154</v>
      </c>
      <c r="Z454" s="881">
        <v>0</v>
      </c>
      <c r="AA454" s="880" t="s">
        <v>154</v>
      </c>
      <c r="AB454" s="881">
        <v>0</v>
      </c>
      <c r="AC454" s="880" t="s">
        <v>154</v>
      </c>
      <c r="AD454" s="881">
        <v>0</v>
      </c>
      <c r="AE454" s="45"/>
      <c r="AF454" s="17"/>
      <c r="AG454" s="518"/>
      <c r="AI454" s="449"/>
      <c r="AJ454" s="449"/>
      <c r="AK454" s="449"/>
      <c r="AL454" s="449"/>
      <c r="AM454" s="449"/>
      <c r="AN454" s="449"/>
      <c r="AO454" s="449"/>
      <c r="AP454" s="449"/>
      <c r="AQ454" s="449"/>
      <c r="AR454" s="449"/>
      <c r="AS454" s="449"/>
      <c r="AT454" s="449"/>
      <c r="AU454" s="449"/>
      <c r="AV454" s="449"/>
      <c r="AW454" s="449"/>
      <c r="AX454" s="449"/>
      <c r="AY454" s="449"/>
      <c r="AZ454" s="449"/>
      <c r="BA454" s="449"/>
      <c r="BB454" s="449"/>
      <c r="BC454" s="449"/>
      <c r="BD454" s="449"/>
      <c r="BE454" s="449"/>
      <c r="BF454" s="449"/>
      <c r="BG454" s="449"/>
      <c r="BH454" s="449"/>
      <c r="BI454" s="449"/>
      <c r="BJ454" s="449"/>
      <c r="BK454" s="449"/>
      <c r="BL454" s="449"/>
      <c r="BM454" s="449"/>
      <c r="BN454" s="449"/>
      <c r="BO454" s="449"/>
      <c r="BP454" s="449"/>
      <c r="BQ454" s="449"/>
      <c r="BR454" s="449"/>
      <c r="BS454" s="449"/>
      <c r="BT454" s="449"/>
      <c r="BU454" s="449"/>
      <c r="BV454" s="449"/>
      <c r="BW454" s="449"/>
      <c r="BX454" s="449"/>
      <c r="BY454" s="449"/>
      <c r="BZ454" s="449"/>
      <c r="CA454" s="449"/>
      <c r="CB454" s="449"/>
      <c r="CC454" s="449"/>
      <c r="CD454" s="449"/>
      <c r="CE454" s="449"/>
      <c r="CF454" s="449"/>
      <c r="CG454" s="449"/>
      <c r="CH454" s="449"/>
      <c r="CI454" s="449"/>
      <c r="CJ454" s="449"/>
      <c r="CK454" s="449"/>
      <c r="CL454" s="449"/>
      <c r="CM454" s="449"/>
      <c r="CN454" s="449"/>
      <c r="CO454" s="449"/>
      <c r="CP454" s="449"/>
      <c r="CQ454" s="449"/>
      <c r="CR454" s="449"/>
      <c r="CS454" s="449"/>
      <c r="CT454" s="449"/>
      <c r="CU454" s="449"/>
      <c r="CV454" s="449"/>
    </row>
    <row r="455" spans="1:100" s="448" customFormat="1" ht="11.25" customHeight="1">
      <c r="A455" s="432"/>
      <c r="B455" s="517"/>
      <c r="C455" s="45"/>
      <c r="D455" s="45">
        <v>12</v>
      </c>
      <c r="E455" s="599" t="s">
        <v>154</v>
      </c>
      <c r="F455" s="600"/>
      <c r="G455" s="599" t="s">
        <v>154</v>
      </c>
      <c r="H455" s="600"/>
      <c r="I455" s="600"/>
      <c r="J455" s="601" t="s">
        <v>154</v>
      </c>
      <c r="K455" s="880" t="s">
        <v>154</v>
      </c>
      <c r="L455" s="881">
        <v>0</v>
      </c>
      <c r="M455" s="880" t="s">
        <v>154</v>
      </c>
      <c r="N455" s="881">
        <v>0</v>
      </c>
      <c r="O455" s="880" t="s">
        <v>154</v>
      </c>
      <c r="P455" s="881">
        <v>0</v>
      </c>
      <c r="Q455" s="880" t="s">
        <v>154</v>
      </c>
      <c r="R455" s="881">
        <v>0</v>
      </c>
      <c r="S455" s="880" t="s">
        <v>154</v>
      </c>
      <c r="T455" s="881">
        <v>0</v>
      </c>
      <c r="U455" s="880" t="s">
        <v>154</v>
      </c>
      <c r="V455" s="881">
        <v>0</v>
      </c>
      <c r="W455" s="880" t="s">
        <v>154</v>
      </c>
      <c r="X455" s="881">
        <v>0</v>
      </c>
      <c r="Y455" s="880" t="s">
        <v>154</v>
      </c>
      <c r="Z455" s="881">
        <v>0</v>
      </c>
      <c r="AA455" s="880" t="s">
        <v>154</v>
      </c>
      <c r="AB455" s="881">
        <v>0</v>
      </c>
      <c r="AC455" s="880" t="s">
        <v>154</v>
      </c>
      <c r="AD455" s="881">
        <v>0</v>
      </c>
      <c r="AE455" s="45"/>
      <c r="AF455" s="17"/>
      <c r="AG455" s="518"/>
      <c r="AI455" s="449"/>
      <c r="AJ455" s="449"/>
      <c r="AK455" s="449"/>
      <c r="AL455" s="449"/>
      <c r="AM455" s="449"/>
      <c r="AN455" s="449"/>
      <c r="AO455" s="449"/>
      <c r="AP455" s="449"/>
      <c r="AQ455" s="449"/>
      <c r="AR455" s="449"/>
      <c r="AS455" s="449"/>
      <c r="AT455" s="449"/>
      <c r="AU455" s="449"/>
      <c r="AV455" s="449"/>
      <c r="AW455" s="449"/>
      <c r="AX455" s="449"/>
      <c r="AY455" s="449"/>
      <c r="AZ455" s="449"/>
      <c r="BA455" s="449"/>
      <c r="BB455" s="449"/>
      <c r="BC455" s="449"/>
      <c r="BD455" s="449"/>
      <c r="BE455" s="449"/>
      <c r="BF455" s="449"/>
      <c r="BG455" s="449"/>
      <c r="BH455" s="449"/>
      <c r="BI455" s="449"/>
      <c r="BJ455" s="449"/>
      <c r="BK455" s="449"/>
      <c r="BL455" s="449"/>
      <c r="BM455" s="449"/>
      <c r="BN455" s="449"/>
      <c r="BO455" s="449"/>
      <c r="BP455" s="449"/>
      <c r="BQ455" s="449"/>
      <c r="BR455" s="449"/>
      <c r="BS455" s="449"/>
      <c r="BT455" s="449"/>
      <c r="BU455" s="449"/>
      <c r="BV455" s="449"/>
      <c r="BW455" s="449"/>
      <c r="BX455" s="449"/>
      <c r="BY455" s="449"/>
      <c r="BZ455" s="449"/>
      <c r="CA455" s="449"/>
      <c r="CB455" s="449"/>
      <c r="CC455" s="449"/>
      <c r="CD455" s="449"/>
      <c r="CE455" s="449"/>
      <c r="CF455" s="449"/>
      <c r="CG455" s="449"/>
      <c r="CH455" s="449"/>
      <c r="CI455" s="449"/>
      <c r="CJ455" s="449"/>
      <c r="CK455" s="449"/>
      <c r="CL455" s="449"/>
      <c r="CM455" s="449"/>
      <c r="CN455" s="449"/>
      <c r="CO455" s="449"/>
      <c r="CP455" s="449"/>
      <c r="CQ455" s="449"/>
      <c r="CR455" s="449"/>
      <c r="CS455" s="449"/>
      <c r="CT455" s="449"/>
      <c r="CU455" s="449"/>
      <c r="CV455" s="449"/>
    </row>
    <row r="456" spans="1:100" s="448" customFormat="1" ht="11.25" customHeight="1">
      <c r="A456" s="432"/>
      <c r="B456" s="517"/>
      <c r="C456" s="45"/>
      <c r="D456" s="45">
        <v>13</v>
      </c>
      <c r="E456" s="599" t="s">
        <v>154</v>
      </c>
      <c r="F456" s="600"/>
      <c r="G456" s="599" t="s">
        <v>154</v>
      </c>
      <c r="H456" s="600"/>
      <c r="I456" s="600"/>
      <c r="J456" s="601" t="s">
        <v>154</v>
      </c>
      <c r="K456" s="880" t="s">
        <v>154</v>
      </c>
      <c r="L456" s="881">
        <v>0</v>
      </c>
      <c r="M456" s="880" t="s">
        <v>154</v>
      </c>
      <c r="N456" s="881">
        <v>0</v>
      </c>
      <c r="O456" s="880" t="s">
        <v>154</v>
      </c>
      <c r="P456" s="881">
        <v>0</v>
      </c>
      <c r="Q456" s="880" t="s">
        <v>154</v>
      </c>
      <c r="R456" s="881">
        <v>0</v>
      </c>
      <c r="S456" s="880" t="s">
        <v>154</v>
      </c>
      <c r="T456" s="881">
        <v>0</v>
      </c>
      <c r="U456" s="880" t="s">
        <v>154</v>
      </c>
      <c r="V456" s="881">
        <v>0</v>
      </c>
      <c r="W456" s="880" t="s">
        <v>154</v>
      </c>
      <c r="X456" s="881">
        <v>0</v>
      </c>
      <c r="Y456" s="880" t="s">
        <v>154</v>
      </c>
      <c r="Z456" s="881">
        <v>0</v>
      </c>
      <c r="AA456" s="880" t="s">
        <v>154</v>
      </c>
      <c r="AB456" s="881">
        <v>0</v>
      </c>
      <c r="AC456" s="880" t="s">
        <v>154</v>
      </c>
      <c r="AD456" s="881">
        <v>0</v>
      </c>
      <c r="AE456" s="45"/>
      <c r="AF456" s="17"/>
      <c r="AG456" s="518"/>
      <c r="AI456" s="449"/>
      <c r="AJ456" s="449"/>
      <c r="AK456" s="449"/>
      <c r="AL456" s="449"/>
      <c r="AM456" s="449"/>
      <c r="AN456" s="449"/>
      <c r="AO456" s="449"/>
      <c r="AP456" s="449"/>
      <c r="AQ456" s="449"/>
      <c r="AR456" s="449"/>
      <c r="AS456" s="449"/>
      <c r="AT456" s="449"/>
      <c r="AU456" s="449"/>
      <c r="AV456" s="449"/>
      <c r="AW456" s="449"/>
      <c r="AX456" s="449"/>
      <c r="AY456" s="449"/>
      <c r="AZ456" s="449"/>
      <c r="BA456" s="449"/>
      <c r="BB456" s="449"/>
      <c r="BC456" s="449"/>
      <c r="BD456" s="449"/>
      <c r="BE456" s="449"/>
      <c r="BF456" s="449"/>
      <c r="BG456" s="449"/>
      <c r="BH456" s="449"/>
      <c r="BI456" s="449"/>
      <c r="BJ456" s="449"/>
      <c r="BK456" s="449"/>
      <c r="BL456" s="449"/>
      <c r="BM456" s="449"/>
      <c r="BN456" s="449"/>
      <c r="BO456" s="449"/>
      <c r="BP456" s="449"/>
      <c r="BQ456" s="449"/>
      <c r="BR456" s="449"/>
      <c r="BS456" s="449"/>
      <c r="BT456" s="449"/>
      <c r="BU456" s="449"/>
      <c r="BV456" s="449"/>
      <c r="BW456" s="449"/>
      <c r="BX456" s="449"/>
      <c r="BY456" s="449"/>
      <c r="BZ456" s="449"/>
      <c r="CA456" s="449"/>
      <c r="CB456" s="449"/>
      <c r="CC456" s="449"/>
      <c r="CD456" s="449"/>
      <c r="CE456" s="449"/>
      <c r="CF456" s="449"/>
      <c r="CG456" s="449"/>
      <c r="CH456" s="449"/>
      <c r="CI456" s="449"/>
      <c r="CJ456" s="449"/>
      <c r="CK456" s="449"/>
      <c r="CL456" s="449"/>
      <c r="CM456" s="449"/>
      <c r="CN456" s="449"/>
      <c r="CO456" s="449"/>
      <c r="CP456" s="449"/>
      <c r="CQ456" s="449"/>
      <c r="CR456" s="449"/>
      <c r="CS456" s="449"/>
      <c r="CT456" s="449"/>
      <c r="CU456" s="449"/>
      <c r="CV456" s="449"/>
    </row>
    <row r="457" spans="1:100" s="448" customFormat="1" ht="11.25" customHeight="1">
      <c r="A457" s="432"/>
      <c r="B457" s="517"/>
      <c r="C457" s="45"/>
      <c r="D457" s="45">
        <v>14</v>
      </c>
      <c r="E457" s="599" t="s">
        <v>154</v>
      </c>
      <c r="F457" s="600"/>
      <c r="G457" s="599" t="s">
        <v>154</v>
      </c>
      <c r="H457" s="600"/>
      <c r="I457" s="600"/>
      <c r="J457" s="601" t="s">
        <v>154</v>
      </c>
      <c r="K457" s="880" t="s">
        <v>154</v>
      </c>
      <c r="L457" s="881">
        <v>0</v>
      </c>
      <c r="M457" s="880" t="s">
        <v>154</v>
      </c>
      <c r="N457" s="881">
        <v>0</v>
      </c>
      <c r="O457" s="880" t="s">
        <v>154</v>
      </c>
      <c r="P457" s="881">
        <v>0</v>
      </c>
      <c r="Q457" s="880" t="s">
        <v>154</v>
      </c>
      <c r="R457" s="881">
        <v>0</v>
      </c>
      <c r="S457" s="880" t="s">
        <v>154</v>
      </c>
      <c r="T457" s="881">
        <v>0</v>
      </c>
      <c r="U457" s="880" t="s">
        <v>154</v>
      </c>
      <c r="V457" s="881">
        <v>0</v>
      </c>
      <c r="W457" s="880" t="s">
        <v>154</v>
      </c>
      <c r="X457" s="881">
        <v>0</v>
      </c>
      <c r="Y457" s="880" t="s">
        <v>154</v>
      </c>
      <c r="Z457" s="881">
        <v>0</v>
      </c>
      <c r="AA457" s="880" t="s">
        <v>154</v>
      </c>
      <c r="AB457" s="881">
        <v>0</v>
      </c>
      <c r="AC457" s="880" t="s">
        <v>154</v>
      </c>
      <c r="AD457" s="881">
        <v>0</v>
      </c>
      <c r="AE457" s="45"/>
      <c r="AF457" s="17"/>
      <c r="AG457" s="518"/>
      <c r="AI457" s="449"/>
      <c r="AJ457" s="449"/>
      <c r="AK457" s="449"/>
      <c r="AL457" s="449"/>
      <c r="AM457" s="449"/>
      <c r="AN457" s="449"/>
      <c r="AO457" s="449"/>
      <c r="AP457" s="449"/>
      <c r="AQ457" s="449"/>
      <c r="AR457" s="449"/>
      <c r="AS457" s="449"/>
      <c r="AT457" s="449"/>
      <c r="AU457" s="449"/>
      <c r="AV457" s="449"/>
      <c r="AW457" s="449"/>
      <c r="AX457" s="449"/>
      <c r="AY457" s="449"/>
      <c r="AZ457" s="449"/>
      <c r="BA457" s="449"/>
      <c r="BB457" s="449"/>
      <c r="BC457" s="449"/>
      <c r="BD457" s="449"/>
      <c r="BE457" s="449"/>
      <c r="BF457" s="449"/>
      <c r="BG457" s="449"/>
      <c r="BH457" s="449"/>
      <c r="BI457" s="449"/>
      <c r="BJ457" s="449"/>
      <c r="BK457" s="449"/>
      <c r="BL457" s="449"/>
      <c r="BM457" s="449"/>
      <c r="BN457" s="449"/>
      <c r="BO457" s="449"/>
      <c r="BP457" s="449"/>
      <c r="BQ457" s="449"/>
      <c r="BR457" s="449"/>
      <c r="BS457" s="449"/>
      <c r="BT457" s="449"/>
      <c r="BU457" s="449"/>
      <c r="BV457" s="449"/>
      <c r="BW457" s="449"/>
      <c r="BX457" s="449"/>
      <c r="BY457" s="449"/>
      <c r="BZ457" s="449"/>
      <c r="CA457" s="449"/>
      <c r="CB457" s="449"/>
      <c r="CC457" s="449"/>
      <c r="CD457" s="449"/>
      <c r="CE457" s="449"/>
      <c r="CF457" s="449"/>
      <c r="CG457" s="449"/>
      <c r="CH457" s="449"/>
      <c r="CI457" s="449"/>
      <c r="CJ457" s="449"/>
      <c r="CK457" s="449"/>
      <c r="CL457" s="449"/>
      <c r="CM457" s="449"/>
      <c r="CN457" s="449"/>
      <c r="CO457" s="449"/>
      <c r="CP457" s="449"/>
      <c r="CQ457" s="449"/>
      <c r="CR457" s="449"/>
      <c r="CS457" s="449"/>
      <c r="CT457" s="449"/>
      <c r="CU457" s="449"/>
      <c r="CV457" s="449"/>
    </row>
    <row r="458" spans="1:100" s="448" customFormat="1" ht="11.25" customHeight="1">
      <c r="A458" s="432"/>
      <c r="B458" s="517"/>
      <c r="C458" s="45"/>
      <c r="D458" s="45">
        <v>15</v>
      </c>
      <c r="E458" s="599" t="s">
        <v>154</v>
      </c>
      <c r="F458" s="600"/>
      <c r="G458" s="599" t="s">
        <v>154</v>
      </c>
      <c r="H458" s="600"/>
      <c r="I458" s="600"/>
      <c r="J458" s="601" t="s">
        <v>154</v>
      </c>
      <c r="K458" s="880" t="s">
        <v>154</v>
      </c>
      <c r="L458" s="881">
        <v>0</v>
      </c>
      <c r="M458" s="880" t="s">
        <v>154</v>
      </c>
      <c r="N458" s="881">
        <v>0</v>
      </c>
      <c r="O458" s="880" t="s">
        <v>154</v>
      </c>
      <c r="P458" s="881">
        <v>0</v>
      </c>
      <c r="Q458" s="880" t="s">
        <v>154</v>
      </c>
      <c r="R458" s="881">
        <v>0</v>
      </c>
      <c r="S458" s="880" t="s">
        <v>154</v>
      </c>
      <c r="T458" s="881">
        <v>0</v>
      </c>
      <c r="U458" s="880" t="s">
        <v>154</v>
      </c>
      <c r="V458" s="881">
        <v>0</v>
      </c>
      <c r="W458" s="880" t="s">
        <v>154</v>
      </c>
      <c r="X458" s="881">
        <v>0</v>
      </c>
      <c r="Y458" s="880" t="s">
        <v>154</v>
      </c>
      <c r="Z458" s="881">
        <v>0</v>
      </c>
      <c r="AA458" s="880" t="s">
        <v>154</v>
      </c>
      <c r="AB458" s="881">
        <v>0</v>
      </c>
      <c r="AC458" s="880" t="s">
        <v>154</v>
      </c>
      <c r="AD458" s="881">
        <v>0</v>
      </c>
      <c r="AE458" s="45"/>
      <c r="AF458" s="17"/>
      <c r="AG458" s="518"/>
      <c r="AI458" s="449"/>
      <c r="AJ458" s="449"/>
      <c r="AK458" s="449"/>
      <c r="AL458" s="449"/>
      <c r="AM458" s="449"/>
      <c r="AN458" s="449"/>
      <c r="AO458" s="449"/>
      <c r="AP458" s="449"/>
      <c r="AQ458" s="449"/>
      <c r="AR458" s="449"/>
      <c r="AS458" s="449"/>
      <c r="AT458" s="449"/>
      <c r="AU458" s="449"/>
      <c r="AV458" s="449"/>
      <c r="AW458" s="449"/>
      <c r="AX458" s="449"/>
      <c r="AY458" s="449"/>
      <c r="AZ458" s="449"/>
      <c r="BA458" s="449"/>
      <c r="BB458" s="449"/>
      <c r="BC458" s="449"/>
      <c r="BD458" s="449"/>
      <c r="BE458" s="449"/>
      <c r="BF458" s="449"/>
      <c r="BG458" s="449"/>
      <c r="BH458" s="449"/>
      <c r="BI458" s="449"/>
      <c r="BJ458" s="449"/>
      <c r="BK458" s="449"/>
      <c r="BL458" s="449"/>
      <c r="BM458" s="449"/>
      <c r="BN458" s="449"/>
      <c r="BO458" s="449"/>
      <c r="BP458" s="449"/>
      <c r="BQ458" s="449"/>
      <c r="BR458" s="449"/>
      <c r="BS458" s="449"/>
      <c r="BT458" s="449"/>
      <c r="BU458" s="449"/>
      <c r="BV458" s="449"/>
      <c r="BW458" s="449"/>
      <c r="BX458" s="449"/>
      <c r="BY458" s="449"/>
      <c r="BZ458" s="449"/>
      <c r="CA458" s="449"/>
      <c r="CB458" s="449"/>
      <c r="CC458" s="449"/>
      <c r="CD458" s="449"/>
      <c r="CE458" s="449"/>
      <c r="CF458" s="449"/>
      <c r="CG458" s="449"/>
      <c r="CH458" s="449"/>
      <c r="CI458" s="449"/>
      <c r="CJ458" s="449"/>
      <c r="CK458" s="449"/>
      <c r="CL458" s="449"/>
      <c r="CM458" s="449"/>
      <c r="CN458" s="449"/>
      <c r="CO458" s="449"/>
      <c r="CP458" s="449"/>
      <c r="CQ458" s="449"/>
      <c r="CR458" s="449"/>
      <c r="CS458" s="449"/>
      <c r="CT458" s="449"/>
      <c r="CU458" s="449"/>
      <c r="CV458" s="449"/>
    </row>
    <row r="459" spans="1:100" s="448" customFormat="1" ht="11.25" customHeight="1">
      <c r="A459" s="432"/>
      <c r="B459" s="517"/>
      <c r="C459" s="45"/>
      <c r="D459" s="45">
        <v>16</v>
      </c>
      <c r="E459" s="599" t="s">
        <v>154</v>
      </c>
      <c r="F459" s="600"/>
      <c r="G459" s="599" t="s">
        <v>154</v>
      </c>
      <c r="H459" s="600"/>
      <c r="I459" s="600"/>
      <c r="J459" s="601" t="s">
        <v>154</v>
      </c>
      <c r="K459" s="880" t="s">
        <v>154</v>
      </c>
      <c r="L459" s="881">
        <v>0</v>
      </c>
      <c r="M459" s="880" t="s">
        <v>154</v>
      </c>
      <c r="N459" s="881">
        <v>0</v>
      </c>
      <c r="O459" s="880" t="s">
        <v>154</v>
      </c>
      <c r="P459" s="881">
        <v>0</v>
      </c>
      <c r="Q459" s="880" t="s">
        <v>154</v>
      </c>
      <c r="R459" s="881">
        <v>0</v>
      </c>
      <c r="S459" s="880" t="s">
        <v>154</v>
      </c>
      <c r="T459" s="881">
        <v>0</v>
      </c>
      <c r="U459" s="880" t="s">
        <v>154</v>
      </c>
      <c r="V459" s="881">
        <v>0</v>
      </c>
      <c r="W459" s="880" t="s">
        <v>154</v>
      </c>
      <c r="X459" s="881">
        <v>0</v>
      </c>
      <c r="Y459" s="880" t="s">
        <v>154</v>
      </c>
      <c r="Z459" s="881">
        <v>0</v>
      </c>
      <c r="AA459" s="880" t="s">
        <v>154</v>
      </c>
      <c r="AB459" s="881">
        <v>0</v>
      </c>
      <c r="AC459" s="880" t="s">
        <v>154</v>
      </c>
      <c r="AD459" s="881">
        <v>0</v>
      </c>
      <c r="AE459" s="45"/>
      <c r="AF459" s="17"/>
      <c r="AG459" s="518"/>
      <c r="AI459" s="449"/>
      <c r="AJ459" s="449"/>
      <c r="AK459" s="449"/>
      <c r="AL459" s="449"/>
      <c r="AM459" s="449"/>
      <c r="AN459" s="449"/>
      <c r="AO459" s="449"/>
      <c r="AP459" s="449"/>
      <c r="AQ459" s="449"/>
      <c r="AR459" s="449"/>
      <c r="AS459" s="449"/>
      <c r="AT459" s="449"/>
      <c r="AU459" s="449"/>
      <c r="AV459" s="449"/>
      <c r="AW459" s="449"/>
      <c r="AX459" s="449"/>
      <c r="AY459" s="449"/>
      <c r="AZ459" s="449"/>
      <c r="BA459" s="449"/>
      <c r="BB459" s="449"/>
      <c r="BC459" s="449"/>
      <c r="BD459" s="449"/>
      <c r="BE459" s="449"/>
      <c r="BF459" s="449"/>
      <c r="BG459" s="449"/>
      <c r="BH459" s="449"/>
      <c r="BI459" s="449"/>
      <c r="BJ459" s="449"/>
      <c r="BK459" s="449"/>
      <c r="BL459" s="449"/>
      <c r="BM459" s="449"/>
      <c r="BN459" s="449"/>
      <c r="BO459" s="449"/>
      <c r="BP459" s="449"/>
      <c r="BQ459" s="449"/>
      <c r="BR459" s="449"/>
      <c r="BS459" s="449"/>
      <c r="BT459" s="449"/>
      <c r="BU459" s="449"/>
      <c r="BV459" s="449"/>
      <c r="BW459" s="449"/>
      <c r="BX459" s="449"/>
      <c r="BY459" s="449"/>
      <c r="BZ459" s="449"/>
      <c r="CA459" s="449"/>
      <c r="CB459" s="449"/>
      <c r="CC459" s="449"/>
      <c r="CD459" s="449"/>
      <c r="CE459" s="449"/>
      <c r="CF459" s="449"/>
      <c r="CG459" s="449"/>
      <c r="CH459" s="449"/>
      <c r="CI459" s="449"/>
      <c r="CJ459" s="449"/>
      <c r="CK459" s="449"/>
      <c r="CL459" s="449"/>
      <c r="CM459" s="449"/>
      <c r="CN459" s="449"/>
      <c r="CO459" s="449"/>
      <c r="CP459" s="449"/>
      <c r="CQ459" s="449"/>
      <c r="CR459" s="449"/>
      <c r="CS459" s="449"/>
      <c r="CT459" s="449"/>
      <c r="CU459" s="449"/>
      <c r="CV459" s="449"/>
    </row>
    <row r="460" spans="1:100" s="448" customFormat="1" ht="11.25" customHeight="1">
      <c r="A460" s="432"/>
      <c r="B460" s="517"/>
      <c r="C460" s="45"/>
      <c r="D460" s="45">
        <v>17</v>
      </c>
      <c r="E460" s="599" t="s">
        <v>154</v>
      </c>
      <c r="F460" s="600"/>
      <c r="G460" s="599" t="s">
        <v>154</v>
      </c>
      <c r="H460" s="600"/>
      <c r="I460" s="600"/>
      <c r="J460" s="601" t="s">
        <v>154</v>
      </c>
      <c r="K460" s="880" t="s">
        <v>154</v>
      </c>
      <c r="L460" s="881">
        <v>0</v>
      </c>
      <c r="M460" s="880" t="s">
        <v>154</v>
      </c>
      <c r="N460" s="881">
        <v>0</v>
      </c>
      <c r="O460" s="880" t="s">
        <v>154</v>
      </c>
      <c r="P460" s="881">
        <v>0</v>
      </c>
      <c r="Q460" s="880" t="s">
        <v>154</v>
      </c>
      <c r="R460" s="881">
        <v>0</v>
      </c>
      <c r="S460" s="880" t="s">
        <v>154</v>
      </c>
      <c r="T460" s="881">
        <v>0</v>
      </c>
      <c r="U460" s="880" t="s">
        <v>154</v>
      </c>
      <c r="V460" s="881">
        <v>0</v>
      </c>
      <c r="W460" s="880" t="s">
        <v>154</v>
      </c>
      <c r="X460" s="881">
        <v>0</v>
      </c>
      <c r="Y460" s="880" t="s">
        <v>154</v>
      </c>
      <c r="Z460" s="881">
        <v>0</v>
      </c>
      <c r="AA460" s="880" t="s">
        <v>154</v>
      </c>
      <c r="AB460" s="881">
        <v>0</v>
      </c>
      <c r="AC460" s="880" t="s">
        <v>154</v>
      </c>
      <c r="AD460" s="881">
        <v>0</v>
      </c>
      <c r="AE460" s="45"/>
      <c r="AF460" s="17"/>
      <c r="AG460" s="518"/>
      <c r="AI460" s="449"/>
      <c r="AJ460" s="449"/>
      <c r="AK460" s="449"/>
      <c r="AL460" s="449"/>
      <c r="AM460" s="449"/>
      <c r="AN460" s="449"/>
      <c r="AO460" s="449"/>
      <c r="AP460" s="449"/>
      <c r="AQ460" s="449"/>
      <c r="AR460" s="449"/>
      <c r="AS460" s="449"/>
      <c r="AT460" s="449"/>
      <c r="AU460" s="449"/>
      <c r="AV460" s="449"/>
      <c r="AW460" s="449"/>
      <c r="AX460" s="449"/>
      <c r="AY460" s="449"/>
      <c r="AZ460" s="449"/>
      <c r="BA460" s="449"/>
      <c r="BB460" s="449"/>
      <c r="BC460" s="449"/>
      <c r="BD460" s="449"/>
      <c r="BE460" s="449"/>
      <c r="BF460" s="449"/>
      <c r="BG460" s="449"/>
      <c r="BH460" s="449"/>
      <c r="BI460" s="449"/>
      <c r="BJ460" s="449"/>
      <c r="BK460" s="449"/>
      <c r="BL460" s="449"/>
      <c r="BM460" s="449"/>
      <c r="BN460" s="449"/>
      <c r="BO460" s="449"/>
      <c r="BP460" s="449"/>
      <c r="BQ460" s="449"/>
      <c r="BR460" s="449"/>
      <c r="BS460" s="449"/>
      <c r="BT460" s="449"/>
      <c r="BU460" s="449"/>
      <c r="BV460" s="449"/>
      <c r="BW460" s="449"/>
      <c r="BX460" s="449"/>
      <c r="BY460" s="449"/>
      <c r="BZ460" s="449"/>
      <c r="CA460" s="449"/>
      <c r="CB460" s="449"/>
      <c r="CC460" s="449"/>
      <c r="CD460" s="449"/>
      <c r="CE460" s="449"/>
      <c r="CF460" s="449"/>
      <c r="CG460" s="449"/>
      <c r="CH460" s="449"/>
      <c r="CI460" s="449"/>
      <c r="CJ460" s="449"/>
      <c r="CK460" s="449"/>
      <c r="CL460" s="449"/>
      <c r="CM460" s="449"/>
      <c r="CN460" s="449"/>
      <c r="CO460" s="449"/>
      <c r="CP460" s="449"/>
      <c r="CQ460" s="449"/>
      <c r="CR460" s="449"/>
      <c r="CS460" s="449"/>
      <c r="CT460" s="449"/>
      <c r="CU460" s="449"/>
      <c r="CV460" s="449"/>
    </row>
    <row r="461" spans="1:100" s="448" customFormat="1" ht="11.25" customHeight="1">
      <c r="A461" s="432"/>
      <c r="B461" s="517"/>
      <c r="C461" s="45"/>
      <c r="D461" s="45">
        <v>18</v>
      </c>
      <c r="E461" s="599" t="s">
        <v>154</v>
      </c>
      <c r="F461" s="600"/>
      <c r="G461" s="599" t="s">
        <v>154</v>
      </c>
      <c r="H461" s="600"/>
      <c r="I461" s="600"/>
      <c r="J461" s="601" t="s">
        <v>154</v>
      </c>
      <c r="K461" s="880" t="s">
        <v>154</v>
      </c>
      <c r="L461" s="881">
        <v>0</v>
      </c>
      <c r="M461" s="880" t="s">
        <v>154</v>
      </c>
      <c r="N461" s="881">
        <v>0</v>
      </c>
      <c r="O461" s="880" t="s">
        <v>154</v>
      </c>
      <c r="P461" s="881">
        <v>0</v>
      </c>
      <c r="Q461" s="880" t="s">
        <v>154</v>
      </c>
      <c r="R461" s="881">
        <v>0</v>
      </c>
      <c r="S461" s="880" t="s">
        <v>154</v>
      </c>
      <c r="T461" s="881">
        <v>0</v>
      </c>
      <c r="U461" s="880" t="s">
        <v>154</v>
      </c>
      <c r="V461" s="881">
        <v>0</v>
      </c>
      <c r="W461" s="880" t="s">
        <v>154</v>
      </c>
      <c r="X461" s="881">
        <v>0</v>
      </c>
      <c r="Y461" s="880" t="s">
        <v>154</v>
      </c>
      <c r="Z461" s="881">
        <v>0</v>
      </c>
      <c r="AA461" s="880" t="s">
        <v>154</v>
      </c>
      <c r="AB461" s="881">
        <v>0</v>
      </c>
      <c r="AC461" s="880" t="s">
        <v>154</v>
      </c>
      <c r="AD461" s="881">
        <v>0</v>
      </c>
      <c r="AE461" s="45"/>
      <c r="AF461" s="17"/>
      <c r="AG461" s="518"/>
      <c r="AI461" s="449"/>
      <c r="AJ461" s="449"/>
      <c r="AK461" s="449"/>
      <c r="AL461" s="449"/>
      <c r="AM461" s="449"/>
      <c r="AN461" s="449"/>
      <c r="AO461" s="449"/>
      <c r="AP461" s="449"/>
      <c r="AQ461" s="449"/>
      <c r="AR461" s="449"/>
      <c r="AS461" s="449"/>
      <c r="AT461" s="449"/>
      <c r="AU461" s="449"/>
      <c r="AV461" s="449"/>
      <c r="AW461" s="449"/>
      <c r="AX461" s="449"/>
      <c r="AY461" s="449"/>
      <c r="AZ461" s="449"/>
      <c r="BA461" s="449"/>
      <c r="BB461" s="449"/>
      <c r="BC461" s="449"/>
      <c r="BD461" s="449"/>
      <c r="BE461" s="449"/>
      <c r="BF461" s="449"/>
      <c r="BG461" s="449"/>
      <c r="BH461" s="449"/>
      <c r="BI461" s="449"/>
      <c r="BJ461" s="449"/>
      <c r="BK461" s="449"/>
      <c r="BL461" s="449"/>
      <c r="BM461" s="449"/>
      <c r="BN461" s="449"/>
      <c r="BO461" s="449"/>
      <c r="BP461" s="449"/>
      <c r="BQ461" s="449"/>
      <c r="BR461" s="449"/>
      <c r="BS461" s="449"/>
      <c r="BT461" s="449"/>
      <c r="BU461" s="449"/>
      <c r="BV461" s="449"/>
      <c r="BW461" s="449"/>
      <c r="BX461" s="449"/>
      <c r="BY461" s="449"/>
      <c r="BZ461" s="449"/>
      <c r="CA461" s="449"/>
      <c r="CB461" s="449"/>
      <c r="CC461" s="449"/>
      <c r="CD461" s="449"/>
      <c r="CE461" s="449"/>
      <c r="CF461" s="449"/>
      <c r="CG461" s="449"/>
      <c r="CH461" s="449"/>
      <c r="CI461" s="449"/>
      <c r="CJ461" s="449"/>
      <c r="CK461" s="449"/>
      <c r="CL461" s="449"/>
      <c r="CM461" s="449"/>
      <c r="CN461" s="449"/>
      <c r="CO461" s="449"/>
      <c r="CP461" s="449"/>
      <c r="CQ461" s="449"/>
      <c r="CR461" s="449"/>
      <c r="CS461" s="449"/>
      <c r="CT461" s="449"/>
      <c r="CU461" s="449"/>
      <c r="CV461" s="449"/>
    </row>
    <row r="462" spans="1:100" s="448" customFormat="1" ht="11.25" customHeight="1">
      <c r="A462" s="432"/>
      <c r="B462" s="517"/>
      <c r="C462" s="45"/>
      <c r="D462" s="45">
        <v>19</v>
      </c>
      <c r="E462" s="599" t="s">
        <v>154</v>
      </c>
      <c r="F462" s="600"/>
      <c r="G462" s="599" t="s">
        <v>154</v>
      </c>
      <c r="H462" s="600"/>
      <c r="I462" s="600"/>
      <c r="J462" s="601" t="s">
        <v>154</v>
      </c>
      <c r="K462" s="880" t="s">
        <v>154</v>
      </c>
      <c r="L462" s="881">
        <v>0</v>
      </c>
      <c r="M462" s="880" t="s">
        <v>154</v>
      </c>
      <c r="N462" s="881">
        <v>0</v>
      </c>
      <c r="O462" s="880" t="s">
        <v>154</v>
      </c>
      <c r="P462" s="881">
        <v>0</v>
      </c>
      <c r="Q462" s="880" t="s">
        <v>154</v>
      </c>
      <c r="R462" s="881">
        <v>0</v>
      </c>
      <c r="S462" s="880" t="s">
        <v>154</v>
      </c>
      <c r="T462" s="881">
        <v>0</v>
      </c>
      <c r="U462" s="880" t="s">
        <v>154</v>
      </c>
      <c r="V462" s="881">
        <v>0</v>
      </c>
      <c r="W462" s="880" t="s">
        <v>154</v>
      </c>
      <c r="X462" s="881">
        <v>0</v>
      </c>
      <c r="Y462" s="880" t="s">
        <v>154</v>
      </c>
      <c r="Z462" s="881">
        <v>0</v>
      </c>
      <c r="AA462" s="880" t="s">
        <v>154</v>
      </c>
      <c r="AB462" s="881">
        <v>0</v>
      </c>
      <c r="AC462" s="880" t="s">
        <v>154</v>
      </c>
      <c r="AD462" s="881">
        <v>0</v>
      </c>
      <c r="AE462" s="45"/>
      <c r="AF462" s="17"/>
      <c r="AG462" s="518"/>
      <c r="AI462" s="449"/>
      <c r="AJ462" s="449"/>
      <c r="AK462" s="449"/>
      <c r="AL462" s="449"/>
      <c r="AM462" s="449"/>
      <c r="AN462" s="449"/>
      <c r="AO462" s="449"/>
      <c r="AP462" s="449"/>
      <c r="AQ462" s="449"/>
      <c r="AR462" s="449"/>
      <c r="AS462" s="449"/>
      <c r="AT462" s="449"/>
      <c r="AU462" s="449"/>
      <c r="AV462" s="449"/>
      <c r="AW462" s="449"/>
      <c r="AX462" s="449"/>
      <c r="AY462" s="449"/>
      <c r="AZ462" s="449"/>
      <c r="BA462" s="449"/>
      <c r="BB462" s="449"/>
      <c r="BC462" s="449"/>
      <c r="BD462" s="449"/>
      <c r="BE462" s="449"/>
      <c r="BF462" s="449"/>
      <c r="BG462" s="449"/>
      <c r="BH462" s="449"/>
      <c r="BI462" s="449"/>
      <c r="BJ462" s="449"/>
      <c r="BK462" s="449"/>
      <c r="BL462" s="449"/>
      <c r="BM462" s="449"/>
      <c r="BN462" s="449"/>
      <c r="BO462" s="449"/>
      <c r="BP462" s="449"/>
      <c r="BQ462" s="449"/>
      <c r="BR462" s="449"/>
      <c r="BS462" s="449"/>
      <c r="BT462" s="449"/>
      <c r="BU462" s="449"/>
      <c r="BV462" s="449"/>
      <c r="BW462" s="449"/>
      <c r="BX462" s="449"/>
      <c r="BY462" s="449"/>
      <c r="BZ462" s="449"/>
      <c r="CA462" s="449"/>
      <c r="CB462" s="449"/>
      <c r="CC462" s="449"/>
      <c r="CD462" s="449"/>
      <c r="CE462" s="449"/>
      <c r="CF462" s="449"/>
      <c r="CG462" s="449"/>
      <c r="CH462" s="449"/>
      <c r="CI462" s="449"/>
      <c r="CJ462" s="449"/>
      <c r="CK462" s="449"/>
      <c r="CL462" s="449"/>
      <c r="CM462" s="449"/>
      <c r="CN462" s="449"/>
      <c r="CO462" s="449"/>
      <c r="CP462" s="449"/>
      <c r="CQ462" s="449"/>
      <c r="CR462" s="449"/>
      <c r="CS462" s="449"/>
      <c r="CT462" s="449"/>
      <c r="CU462" s="449"/>
      <c r="CV462" s="449"/>
    </row>
    <row r="463" spans="1:100" s="448" customFormat="1" ht="11.25" customHeight="1">
      <c r="A463" s="432"/>
      <c r="B463" s="517"/>
      <c r="C463" s="45"/>
      <c r="D463" s="45">
        <v>20</v>
      </c>
      <c r="E463" s="494" t="s">
        <v>154</v>
      </c>
      <c r="F463" s="495"/>
      <c r="G463" s="494" t="s">
        <v>154</v>
      </c>
      <c r="H463" s="495"/>
      <c r="I463" s="495"/>
      <c r="J463" s="496" t="s">
        <v>154</v>
      </c>
      <c r="K463" s="796" t="s">
        <v>154</v>
      </c>
      <c r="L463" s="797">
        <v>0</v>
      </c>
      <c r="M463" s="796" t="s">
        <v>154</v>
      </c>
      <c r="N463" s="797">
        <v>0</v>
      </c>
      <c r="O463" s="796" t="s">
        <v>154</v>
      </c>
      <c r="P463" s="797">
        <v>0</v>
      </c>
      <c r="Q463" s="796" t="s">
        <v>154</v>
      </c>
      <c r="R463" s="797">
        <v>0</v>
      </c>
      <c r="S463" s="796" t="s">
        <v>154</v>
      </c>
      <c r="T463" s="797">
        <v>0</v>
      </c>
      <c r="U463" s="796" t="s">
        <v>154</v>
      </c>
      <c r="V463" s="797">
        <v>0</v>
      </c>
      <c r="W463" s="796" t="s">
        <v>154</v>
      </c>
      <c r="X463" s="797">
        <v>0</v>
      </c>
      <c r="Y463" s="796" t="s">
        <v>154</v>
      </c>
      <c r="Z463" s="797">
        <v>0</v>
      </c>
      <c r="AA463" s="796" t="s">
        <v>154</v>
      </c>
      <c r="AB463" s="797">
        <v>0</v>
      </c>
      <c r="AC463" s="796" t="s">
        <v>154</v>
      </c>
      <c r="AD463" s="797">
        <v>0</v>
      </c>
      <c r="AE463" s="45"/>
      <c r="AF463" s="17"/>
      <c r="AG463" s="518"/>
      <c r="AI463" s="449"/>
      <c r="AJ463" s="449"/>
      <c r="AK463" s="449"/>
      <c r="AL463" s="449"/>
      <c r="AM463" s="449"/>
      <c r="AN463" s="449"/>
      <c r="AO463" s="449"/>
      <c r="AP463" s="449"/>
      <c r="AQ463" s="449"/>
      <c r="AR463" s="449"/>
      <c r="AS463" s="449"/>
      <c r="AT463" s="449"/>
      <c r="AU463" s="449"/>
      <c r="AV463" s="449"/>
      <c r="AW463" s="449"/>
      <c r="AX463" s="449"/>
      <c r="AY463" s="449"/>
      <c r="AZ463" s="449"/>
      <c r="BA463" s="449"/>
      <c r="BB463" s="449"/>
      <c r="BC463" s="449"/>
      <c r="BD463" s="449"/>
      <c r="BE463" s="449"/>
      <c r="BF463" s="449"/>
      <c r="BG463" s="449"/>
      <c r="BH463" s="449"/>
      <c r="BI463" s="449"/>
      <c r="BJ463" s="449"/>
      <c r="BK463" s="449"/>
      <c r="BL463" s="449"/>
      <c r="BM463" s="449"/>
      <c r="BN463" s="449"/>
      <c r="BO463" s="449"/>
      <c r="BP463" s="449"/>
      <c r="BQ463" s="449"/>
      <c r="BR463" s="449"/>
      <c r="BS463" s="449"/>
      <c r="BT463" s="449"/>
      <c r="BU463" s="449"/>
      <c r="BV463" s="449"/>
      <c r="BW463" s="449"/>
      <c r="BX463" s="449"/>
      <c r="BY463" s="449"/>
      <c r="BZ463" s="449"/>
      <c r="CA463" s="449"/>
      <c r="CB463" s="449"/>
      <c r="CC463" s="449"/>
      <c r="CD463" s="449"/>
      <c r="CE463" s="449"/>
      <c r="CF463" s="449"/>
      <c r="CG463" s="449"/>
      <c r="CH463" s="449"/>
      <c r="CI463" s="449"/>
      <c r="CJ463" s="449"/>
      <c r="CK463" s="449"/>
      <c r="CL463" s="449"/>
      <c r="CM463" s="449"/>
      <c r="CN463" s="449"/>
      <c r="CO463" s="449"/>
      <c r="CP463" s="449"/>
      <c r="CQ463" s="449"/>
      <c r="CR463" s="449"/>
      <c r="CS463" s="449"/>
      <c r="CT463" s="449"/>
      <c r="CU463" s="449"/>
      <c r="CV463" s="449"/>
    </row>
    <row r="464" spans="1:100" s="448" customFormat="1" ht="11.25" customHeight="1">
      <c r="A464" s="432"/>
      <c r="B464" s="517"/>
      <c r="C464" s="45"/>
      <c r="D464" s="479"/>
      <c r="E464" s="497" t="s">
        <v>192</v>
      </c>
      <c r="F464" s="497"/>
      <c r="G464" s="497"/>
      <c r="H464" s="497"/>
      <c r="I464" s="497"/>
      <c r="J464" s="497"/>
      <c r="K464" s="798">
        <v>1</v>
      </c>
      <c r="L464" s="799">
        <v>0</v>
      </c>
      <c r="M464" s="798">
        <v>1</v>
      </c>
      <c r="N464" s="799">
        <v>0</v>
      </c>
      <c r="O464" s="798">
        <v>1</v>
      </c>
      <c r="P464" s="799">
        <v>0</v>
      </c>
      <c r="Q464" s="798">
        <v>1</v>
      </c>
      <c r="R464" s="799">
        <v>0</v>
      </c>
      <c r="S464" s="798">
        <v>1</v>
      </c>
      <c r="T464" s="799">
        <v>0</v>
      </c>
      <c r="U464" s="798">
        <v>1</v>
      </c>
      <c r="V464" s="799">
        <v>0</v>
      </c>
      <c r="W464" s="798" t="s">
        <v>154</v>
      </c>
      <c r="X464" s="799">
        <v>0</v>
      </c>
      <c r="Y464" s="798" t="s">
        <v>154</v>
      </c>
      <c r="Z464" s="799">
        <v>0</v>
      </c>
      <c r="AA464" s="798" t="s">
        <v>154</v>
      </c>
      <c r="AB464" s="799">
        <v>0</v>
      </c>
      <c r="AC464" s="798" t="s">
        <v>154</v>
      </c>
      <c r="AD464" s="799">
        <v>0</v>
      </c>
      <c r="AE464" s="45"/>
      <c r="AF464" s="17"/>
      <c r="AG464" s="518"/>
      <c r="AI464" s="449"/>
      <c r="AJ464" s="449"/>
      <c r="AK464" s="449"/>
      <c r="AL464" s="449"/>
      <c r="AM464" s="449"/>
      <c r="AN464" s="449"/>
      <c r="AO464" s="449"/>
      <c r="AP464" s="449"/>
      <c r="AQ464" s="449"/>
      <c r="AR464" s="449"/>
      <c r="AS464" s="449"/>
      <c r="AT464" s="449"/>
      <c r="AU464" s="449"/>
      <c r="AV464" s="449"/>
      <c r="AW464" s="449"/>
      <c r="AX464" s="449"/>
      <c r="AY464" s="449"/>
      <c r="AZ464" s="449"/>
      <c r="BA464" s="449"/>
      <c r="BB464" s="449"/>
      <c r="BC464" s="449"/>
      <c r="BD464" s="449"/>
      <c r="BE464" s="449"/>
      <c r="BF464" s="449"/>
      <c r="BG464" s="449"/>
      <c r="BH464" s="449"/>
      <c r="BI464" s="449"/>
      <c r="BJ464" s="449"/>
      <c r="BK464" s="449"/>
      <c r="BL464" s="449"/>
      <c r="BM464" s="449"/>
      <c r="BN464" s="449"/>
      <c r="BO464" s="449"/>
      <c r="BP464" s="449"/>
      <c r="BQ464" s="449"/>
      <c r="BR464" s="449"/>
      <c r="BS464" s="449"/>
      <c r="BT464" s="449"/>
      <c r="BU464" s="449"/>
      <c r="BV464" s="449"/>
      <c r="BW464" s="449"/>
      <c r="BX464" s="449"/>
      <c r="BY464" s="449"/>
      <c r="BZ464" s="449"/>
      <c r="CA464" s="449"/>
      <c r="CB464" s="449"/>
      <c r="CC464" s="449"/>
      <c r="CD464" s="449"/>
      <c r="CE464" s="449"/>
      <c r="CF464" s="449"/>
      <c r="CG464" s="449"/>
      <c r="CH464" s="449"/>
      <c r="CI464" s="449"/>
      <c r="CJ464" s="449"/>
      <c r="CK464" s="449"/>
      <c r="CL464" s="449"/>
      <c r="CM464" s="449"/>
      <c r="CN464" s="449"/>
      <c r="CO464" s="449"/>
      <c r="CP464" s="449"/>
      <c r="CQ464" s="449"/>
      <c r="CR464" s="449"/>
      <c r="CS464" s="449"/>
      <c r="CT464" s="449"/>
      <c r="CU464" s="449"/>
      <c r="CV464" s="449"/>
    </row>
    <row r="465" spans="1:100" s="448" customFormat="1" ht="11.25" customHeight="1">
      <c r="A465" s="432"/>
      <c r="B465" s="517"/>
      <c r="C465" s="45"/>
      <c r="D465" s="479"/>
      <c r="E465" s="483"/>
      <c r="F465" s="483" t="s">
        <v>193</v>
      </c>
      <c r="G465" s="483"/>
      <c r="H465" s="483" t="s">
        <v>194</v>
      </c>
      <c r="I465" s="479"/>
      <c r="J465" s="479"/>
      <c r="K465" s="880">
        <v>1</v>
      </c>
      <c r="L465" s="881">
        <v>0</v>
      </c>
      <c r="M465" s="880">
        <v>1</v>
      </c>
      <c r="N465" s="881">
        <v>0</v>
      </c>
      <c r="O465" s="880">
        <v>1</v>
      </c>
      <c r="P465" s="881">
        <v>0</v>
      </c>
      <c r="Q465" s="880">
        <v>1</v>
      </c>
      <c r="R465" s="881">
        <v>0</v>
      </c>
      <c r="S465" s="880">
        <v>1</v>
      </c>
      <c r="T465" s="881">
        <v>0</v>
      </c>
      <c r="U465" s="880">
        <v>1</v>
      </c>
      <c r="V465" s="881">
        <v>0</v>
      </c>
      <c r="W465" s="880">
        <v>0</v>
      </c>
      <c r="X465" s="881">
        <v>0</v>
      </c>
      <c r="Y465" s="880">
        <v>0</v>
      </c>
      <c r="Z465" s="881">
        <v>0</v>
      </c>
      <c r="AA465" s="880">
        <v>0</v>
      </c>
      <c r="AB465" s="881">
        <v>0</v>
      </c>
      <c r="AC465" s="880">
        <v>0</v>
      </c>
      <c r="AD465" s="881">
        <v>0</v>
      </c>
      <c r="AE465" s="45"/>
      <c r="AF465" s="17"/>
      <c r="AG465" s="518"/>
      <c r="AI465" s="449"/>
      <c r="AJ465" s="449"/>
      <c r="AK465" s="449"/>
      <c r="AL465" s="449"/>
      <c r="AM465" s="449"/>
      <c r="AN465" s="449"/>
      <c r="AO465" s="449"/>
      <c r="AP465" s="449"/>
      <c r="AQ465" s="449"/>
      <c r="AR465" s="449"/>
      <c r="AS465" s="449"/>
      <c r="AT465" s="449"/>
      <c r="AU465" s="449"/>
      <c r="AV465" s="449"/>
      <c r="AW465" s="449"/>
      <c r="AX465" s="449"/>
      <c r="AY465" s="449"/>
      <c r="AZ465" s="449"/>
      <c r="BA465" s="449"/>
      <c r="BB465" s="449"/>
      <c r="BC465" s="449"/>
      <c r="BD465" s="449"/>
      <c r="BE465" s="449"/>
      <c r="BF465" s="449"/>
      <c r="BG465" s="449"/>
      <c r="BH465" s="449"/>
      <c r="BI465" s="449"/>
      <c r="BJ465" s="449"/>
      <c r="BK465" s="449"/>
      <c r="BL465" s="449"/>
      <c r="BM465" s="449"/>
      <c r="BN465" s="449"/>
      <c r="BO465" s="449"/>
      <c r="BP465" s="449"/>
      <c r="BQ465" s="449"/>
      <c r="BR465" s="449"/>
      <c r="BS465" s="449"/>
      <c r="BT465" s="449"/>
      <c r="BU465" s="449"/>
      <c r="BV465" s="449"/>
      <c r="BW465" s="449"/>
      <c r="BX465" s="449"/>
      <c r="BY465" s="449"/>
      <c r="BZ465" s="449"/>
      <c r="CA465" s="449"/>
      <c r="CB465" s="449"/>
      <c r="CC465" s="449"/>
      <c r="CD465" s="449"/>
      <c r="CE465" s="449"/>
      <c r="CF465" s="449"/>
      <c r="CG465" s="449"/>
      <c r="CH465" s="449"/>
      <c r="CI465" s="449"/>
      <c r="CJ465" s="449"/>
      <c r="CK465" s="449"/>
      <c r="CL465" s="449"/>
      <c r="CM465" s="449"/>
      <c r="CN465" s="449"/>
      <c r="CO465" s="449"/>
      <c r="CP465" s="449"/>
      <c r="CQ465" s="449"/>
      <c r="CR465" s="449"/>
      <c r="CS465" s="449"/>
      <c r="CT465" s="449"/>
      <c r="CU465" s="449"/>
      <c r="CV465" s="449"/>
    </row>
    <row r="466" spans="1:100" s="448" customFormat="1" ht="11.25" customHeight="1">
      <c r="A466" s="432"/>
      <c r="B466" s="517"/>
      <c r="C466" s="45"/>
      <c r="D466" s="479"/>
      <c r="E466" s="616"/>
      <c r="F466" s="616"/>
      <c r="G466" s="616"/>
      <c r="H466" s="616" t="s">
        <v>195</v>
      </c>
      <c r="I466" s="617"/>
      <c r="J466" s="617"/>
      <c r="K466" s="882">
        <v>0</v>
      </c>
      <c r="L466" s="795">
        <v>0</v>
      </c>
      <c r="M466" s="882">
        <v>0</v>
      </c>
      <c r="N466" s="795">
        <v>0</v>
      </c>
      <c r="O466" s="882">
        <v>0</v>
      </c>
      <c r="P466" s="795">
        <v>0</v>
      </c>
      <c r="Q466" s="882">
        <v>0</v>
      </c>
      <c r="R466" s="795">
        <v>0</v>
      </c>
      <c r="S466" s="882">
        <v>0</v>
      </c>
      <c r="T466" s="795">
        <v>0</v>
      </c>
      <c r="U466" s="882">
        <v>0</v>
      </c>
      <c r="V466" s="795">
        <v>0</v>
      </c>
      <c r="W466" s="882">
        <v>0</v>
      </c>
      <c r="X466" s="795">
        <v>0</v>
      </c>
      <c r="Y466" s="882">
        <v>0</v>
      </c>
      <c r="Z466" s="795">
        <v>0</v>
      </c>
      <c r="AA466" s="882">
        <v>0</v>
      </c>
      <c r="AB466" s="795">
        <v>0</v>
      </c>
      <c r="AC466" s="882">
        <v>0</v>
      </c>
      <c r="AD466" s="795">
        <v>0</v>
      </c>
      <c r="AE466" s="45"/>
      <c r="AF466" s="17"/>
      <c r="AG466" s="518"/>
      <c r="AI466" s="449"/>
      <c r="AJ466" s="449"/>
      <c r="AK466" s="449"/>
      <c r="AL466" s="449"/>
      <c r="AM466" s="449"/>
      <c r="AN466" s="449"/>
      <c r="AO466" s="449"/>
      <c r="AP466" s="449"/>
      <c r="AQ466" s="449"/>
      <c r="AR466" s="449"/>
      <c r="AS466" s="449"/>
      <c r="AT466" s="449"/>
      <c r="AU466" s="449"/>
      <c r="AV466" s="449"/>
      <c r="AW466" s="449"/>
      <c r="AX466" s="449"/>
      <c r="AY466" s="449"/>
      <c r="AZ466" s="449"/>
      <c r="BA466" s="449"/>
      <c r="BB466" s="449"/>
      <c r="BC466" s="449"/>
      <c r="BD466" s="449"/>
      <c r="BE466" s="449"/>
      <c r="BF466" s="449"/>
      <c r="BG466" s="449"/>
      <c r="BH466" s="449"/>
      <c r="BI466" s="449"/>
      <c r="BJ466" s="449"/>
      <c r="BK466" s="449"/>
      <c r="BL466" s="449"/>
      <c r="BM466" s="449"/>
      <c r="BN466" s="449"/>
      <c r="BO466" s="449"/>
      <c r="BP466" s="449"/>
      <c r="BQ466" s="449"/>
      <c r="BR466" s="449"/>
      <c r="BS466" s="449"/>
      <c r="BT466" s="449"/>
      <c r="BU466" s="449"/>
      <c r="BV466" s="449"/>
      <c r="BW466" s="449"/>
      <c r="BX466" s="449"/>
      <c r="BY466" s="449"/>
      <c r="BZ466" s="449"/>
      <c r="CA466" s="449"/>
      <c r="CB466" s="449"/>
      <c r="CC466" s="449"/>
      <c r="CD466" s="449"/>
      <c r="CE466" s="449"/>
      <c r="CF466" s="449"/>
      <c r="CG466" s="449"/>
      <c r="CH466" s="449"/>
      <c r="CI466" s="449"/>
      <c r="CJ466" s="449"/>
      <c r="CK466" s="449"/>
      <c r="CL466" s="449"/>
      <c r="CM466" s="449"/>
      <c r="CN466" s="449"/>
      <c r="CO466" s="449"/>
      <c r="CP466" s="449"/>
      <c r="CQ466" s="449"/>
      <c r="CR466" s="449"/>
      <c r="CS466" s="449"/>
      <c r="CT466" s="449"/>
      <c r="CU466" s="449"/>
      <c r="CV466" s="449"/>
    </row>
    <row r="467" spans="1:100" s="448" customFormat="1" ht="11.25" customHeight="1">
      <c r="A467" s="432"/>
      <c r="B467" s="517"/>
      <c r="C467" s="45"/>
      <c r="D467" s="479"/>
      <c r="E467" s="500" t="s">
        <v>196</v>
      </c>
      <c r="F467" s="501"/>
      <c r="G467" s="501"/>
      <c r="H467" s="501"/>
      <c r="I467" s="501"/>
      <c r="J467" s="502"/>
      <c r="K467" s="801">
        <v>0</v>
      </c>
      <c r="L467" s="801">
        <v>0</v>
      </c>
      <c r="M467" s="801">
        <v>0</v>
      </c>
      <c r="N467" s="801">
        <v>0</v>
      </c>
      <c r="O467" s="801">
        <v>0</v>
      </c>
      <c r="P467" s="801">
        <v>0</v>
      </c>
      <c r="Q467" s="801">
        <v>0</v>
      </c>
      <c r="R467" s="801">
        <v>0</v>
      </c>
      <c r="S467" s="801">
        <v>0</v>
      </c>
      <c r="T467" s="801">
        <v>0</v>
      </c>
      <c r="U467" s="801">
        <v>0</v>
      </c>
      <c r="V467" s="801">
        <v>0</v>
      </c>
      <c r="W467" s="801" t="s">
        <v>154</v>
      </c>
      <c r="X467" s="801">
        <v>0</v>
      </c>
      <c r="Y467" s="801" t="s">
        <v>154</v>
      </c>
      <c r="Z467" s="801">
        <v>0</v>
      </c>
      <c r="AA467" s="801" t="s">
        <v>154</v>
      </c>
      <c r="AB467" s="801">
        <v>0</v>
      </c>
      <c r="AC467" s="801" t="s">
        <v>154</v>
      </c>
      <c r="AD467" s="801">
        <v>0</v>
      </c>
      <c r="AE467" s="45"/>
      <c r="AF467" s="17"/>
      <c r="AG467" s="518"/>
      <c r="AI467" s="449"/>
      <c r="AJ467" s="449"/>
    </row>
    <row r="468" spans="1:100" s="448" customFormat="1" ht="24.75" customHeight="1">
      <c r="A468" s="432"/>
      <c r="B468" s="517"/>
      <c r="C468" s="45"/>
      <c r="D468" s="479"/>
      <c r="E468" s="45"/>
      <c r="F468" s="45"/>
      <c r="G468" s="45"/>
      <c r="H468" s="45"/>
      <c r="I468" s="45"/>
      <c r="J468" s="45"/>
      <c r="K468" s="17"/>
      <c r="L468" s="17"/>
      <c r="M468" s="17"/>
      <c r="N468" s="17"/>
      <c r="O468" s="17"/>
      <c r="P468" s="17"/>
      <c r="Q468" s="17"/>
      <c r="R468" s="17"/>
      <c r="S468" s="17"/>
      <c r="T468" s="17"/>
      <c r="U468" s="17"/>
      <c r="V468" s="17"/>
      <c r="W468" s="17"/>
      <c r="X468" s="17"/>
      <c r="Y468" s="17"/>
      <c r="Z468" s="17"/>
      <c r="AA468" s="17"/>
      <c r="AB468" s="17"/>
      <c r="AC468" s="17"/>
      <c r="AD468" s="17"/>
      <c r="AE468" s="45"/>
      <c r="AF468" s="17"/>
      <c r="AG468" s="518"/>
      <c r="AI468" s="449"/>
      <c r="AJ468" s="449"/>
    </row>
    <row r="469" spans="1:100" s="448" customFormat="1" ht="12.75" customHeight="1">
      <c r="A469" s="432"/>
      <c r="B469" s="517"/>
      <c r="C469" s="476" t="s">
        <v>198</v>
      </c>
      <c r="D469" s="479"/>
      <c r="E469" s="45"/>
      <c r="F469" s="45"/>
      <c r="G469" s="45"/>
      <c r="H469" s="45"/>
      <c r="I469" s="45"/>
      <c r="J469" s="45"/>
      <c r="K469" s="17"/>
      <c r="L469" s="17"/>
      <c r="M469" s="17"/>
      <c r="N469" s="17"/>
      <c r="O469" s="17"/>
      <c r="P469" s="17"/>
      <c r="Q469" s="17"/>
      <c r="R469" s="17"/>
      <c r="S469" s="17"/>
      <c r="T469" s="484" t="s">
        <v>199</v>
      </c>
      <c r="U469" s="875" t="s">
        <v>320</v>
      </c>
      <c r="V469" s="876"/>
      <c r="W469" s="876"/>
      <c r="X469" s="877"/>
      <c r="Y469" s="485" t="s">
        <v>200</v>
      </c>
      <c r="Z469" s="17"/>
      <c r="AA469" s="17"/>
      <c r="AB469" s="17"/>
      <c r="AC469" s="17"/>
      <c r="AD469" s="17"/>
      <c r="AE469" s="17"/>
      <c r="AF469" s="17"/>
      <c r="AG469" s="518"/>
      <c r="AI469" s="449"/>
    </row>
    <row r="470" spans="1:100" s="448" customFormat="1" ht="5.25" customHeight="1">
      <c r="A470" s="432"/>
      <c r="B470" s="517"/>
      <c r="C470" s="486"/>
      <c r="D470" s="479"/>
      <c r="E470" s="45"/>
      <c r="F470" s="45"/>
      <c r="G470" s="45"/>
      <c r="H470" s="45"/>
      <c r="I470" s="45"/>
      <c r="J470" s="45"/>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518"/>
      <c r="AI470" s="449"/>
    </row>
    <row r="471" spans="1:100" s="448" customFormat="1" ht="12.75" customHeight="1">
      <c r="A471" s="432"/>
      <c r="B471" s="517"/>
      <c r="C471" s="45"/>
      <c r="D471" s="45"/>
      <c r="E471" s="45"/>
      <c r="F471" s="45"/>
      <c r="G471" s="45"/>
      <c r="H471" s="45"/>
      <c r="I471" s="602" t="s">
        <v>339</v>
      </c>
      <c r="J471" s="603"/>
      <c r="K471" s="603"/>
      <c r="L471" s="603"/>
      <c r="M471" s="603"/>
      <c r="N471" s="603"/>
      <c r="O471" s="603"/>
      <c r="P471" s="603"/>
      <c r="Q471" s="603"/>
      <c r="R471" s="603"/>
      <c r="S471" s="603"/>
      <c r="T471" s="603"/>
      <c r="U471" s="603"/>
      <c r="V471" s="603"/>
      <c r="W471" s="603"/>
      <c r="X471" s="603"/>
      <c r="Y471" s="603"/>
      <c r="Z471" s="603"/>
      <c r="AA471" s="603"/>
      <c r="AB471" s="604"/>
      <c r="AC471" s="17"/>
      <c r="AD471" s="17"/>
      <c r="AE471" s="17"/>
      <c r="AF471" s="17"/>
      <c r="AG471" s="518"/>
      <c r="AI471" s="449"/>
      <c r="AJ471" s="453"/>
    </row>
    <row r="472" spans="1:100" s="448" customFormat="1" ht="3.75" customHeight="1">
      <c r="A472" s="432"/>
      <c r="B472" s="517"/>
      <c r="C472" s="17"/>
      <c r="D472" s="17"/>
      <c r="E472" s="17"/>
      <c r="F472" s="17"/>
      <c r="G472" s="17"/>
      <c r="H472" s="17"/>
      <c r="I472" s="487"/>
      <c r="J472" s="487"/>
      <c r="K472" s="487"/>
      <c r="L472" s="487"/>
      <c r="M472" s="487"/>
      <c r="N472" s="487"/>
      <c r="O472" s="487"/>
      <c r="P472" s="487"/>
      <c r="Q472" s="487"/>
      <c r="R472" s="487"/>
      <c r="S472" s="487"/>
      <c r="T472" s="487"/>
      <c r="U472" s="487"/>
      <c r="V472" s="487"/>
      <c r="W472" s="487"/>
      <c r="X472" s="487"/>
      <c r="Y472" s="487"/>
      <c r="Z472" s="487"/>
      <c r="AA472" s="487"/>
      <c r="AB472" s="487"/>
      <c r="AC472" s="17"/>
      <c r="AD472" s="17"/>
      <c r="AE472" s="17"/>
      <c r="AF472" s="17"/>
      <c r="AG472" s="518"/>
      <c r="AI472" s="449"/>
      <c r="AJ472" s="453"/>
    </row>
    <row r="473" spans="1:100" s="448" customFormat="1" ht="12.75" customHeight="1">
      <c r="A473" s="432"/>
      <c r="B473" s="517"/>
      <c r="C473" s="17"/>
      <c r="D473" s="17"/>
      <c r="E473" s="17"/>
      <c r="F473" s="17"/>
      <c r="G473" s="17"/>
      <c r="H473" s="17"/>
      <c r="I473" s="488" t="s">
        <v>201</v>
      </c>
      <c r="J473" s="487"/>
      <c r="K473" s="463"/>
      <c r="L473" s="878" t="s">
        <v>239</v>
      </c>
      <c r="M473" s="879">
        <v>0</v>
      </c>
      <c r="N473" s="488" t="s">
        <v>202</v>
      </c>
      <c r="O473" s="487"/>
      <c r="P473" s="487"/>
      <c r="Q473" s="487"/>
      <c r="R473" s="487"/>
      <c r="S473" s="487"/>
      <c r="T473" s="487"/>
      <c r="U473" s="487"/>
      <c r="V473" s="487"/>
      <c r="W473" s="487"/>
      <c r="X473" s="487"/>
      <c r="Y473" s="487"/>
      <c r="Z473" s="487"/>
      <c r="AA473" s="487"/>
      <c r="AB473" s="487"/>
      <c r="AC473" s="17"/>
      <c r="AD473" s="17"/>
      <c r="AE473" s="17"/>
      <c r="AF473" s="17"/>
      <c r="AG473" s="518"/>
      <c r="AI473" s="449"/>
      <c r="AJ473" s="453"/>
    </row>
    <row r="474" spans="1:100" s="448" customFormat="1" ht="12.75" customHeight="1">
      <c r="A474" s="432"/>
      <c r="B474" s="517"/>
      <c r="C474" s="45"/>
      <c r="D474" s="45"/>
      <c r="E474" s="45"/>
      <c r="F474" s="45"/>
      <c r="G474" s="45"/>
      <c r="H474" s="45"/>
      <c r="I474" s="488"/>
      <c r="J474" s="488"/>
      <c r="K474" s="488"/>
      <c r="L474" s="489"/>
      <c r="M474" s="489"/>
      <c r="N474" s="489"/>
      <c r="O474" s="489"/>
      <c r="P474" s="489"/>
      <c r="Q474" s="489"/>
      <c r="R474" s="489"/>
      <c r="S474" s="489"/>
      <c r="T474" s="489"/>
      <c r="U474" s="489"/>
      <c r="V474" s="489"/>
      <c r="W474" s="489"/>
      <c r="X474" s="487"/>
      <c r="Y474" s="487"/>
      <c r="Z474" s="487"/>
      <c r="AA474" s="487"/>
      <c r="AB474" s="490"/>
      <c r="AC474" s="802" t="s">
        <v>131</v>
      </c>
      <c r="AD474" s="782"/>
      <c r="AE474" s="781" t="s">
        <v>203</v>
      </c>
      <c r="AF474" s="781"/>
      <c r="AG474" s="518"/>
      <c r="AI474" s="449"/>
      <c r="AJ474" s="453"/>
    </row>
    <row r="475" spans="1:100" s="448" customFormat="1" ht="15" customHeight="1">
      <c r="A475" s="432"/>
      <c r="B475" s="517"/>
      <c r="C475" s="17"/>
      <c r="D475" s="605" t="s">
        <v>204</v>
      </c>
      <c r="E475" s="606"/>
      <c r="F475" s="606"/>
      <c r="G475" s="606"/>
      <c r="H475" s="607"/>
      <c r="I475" s="868">
        <v>6018.1596600000003</v>
      </c>
      <c r="J475" s="872"/>
      <c r="K475" s="868">
        <v>9975.2076799999995</v>
      </c>
      <c r="L475" s="872"/>
      <c r="M475" s="868">
        <v>801.80951000000005</v>
      </c>
      <c r="N475" s="872"/>
      <c r="O475" s="868">
        <v>8711.6135400000003</v>
      </c>
      <c r="P475" s="872"/>
      <c r="Q475" s="868">
        <v>22025.67858</v>
      </c>
      <c r="R475" s="872"/>
      <c r="S475" s="868">
        <v>13542.418960000001</v>
      </c>
      <c r="T475" s="872"/>
      <c r="U475" s="868">
        <v>0</v>
      </c>
      <c r="V475" s="872"/>
      <c r="W475" s="868">
        <v>0</v>
      </c>
      <c r="X475" s="872"/>
      <c r="Y475" s="868">
        <v>0</v>
      </c>
      <c r="Z475" s="872"/>
      <c r="AA475" s="868">
        <v>0</v>
      </c>
      <c r="AB475" s="869"/>
      <c r="AC475" s="870">
        <v>61074.887930000004</v>
      </c>
      <c r="AD475" s="871"/>
      <c r="AE475" s="869">
        <v>146.84661594568433</v>
      </c>
      <c r="AF475" s="872"/>
      <c r="AG475" s="518"/>
      <c r="AI475" s="449"/>
      <c r="AJ475" s="453"/>
    </row>
    <row r="476" spans="1:100" s="448" customFormat="1" ht="15" customHeight="1">
      <c r="A476" s="432"/>
      <c r="B476" s="517"/>
      <c r="C476" s="17"/>
      <c r="D476" s="608" t="s">
        <v>205</v>
      </c>
      <c r="E476" s="504"/>
      <c r="F476" s="504"/>
      <c r="G476" s="504"/>
      <c r="H476" s="609"/>
      <c r="I476" s="873">
        <v>7080.1878299999998</v>
      </c>
      <c r="J476" s="806"/>
      <c r="K476" s="873">
        <v>11735.538440000002</v>
      </c>
      <c r="L476" s="806"/>
      <c r="M476" s="873">
        <v>943.3053000000001</v>
      </c>
      <c r="N476" s="806"/>
      <c r="O476" s="873">
        <v>10248.957109999999</v>
      </c>
      <c r="P476" s="806"/>
      <c r="Q476" s="873">
        <v>25912.563030000001</v>
      </c>
      <c r="R476" s="806"/>
      <c r="S476" s="873">
        <v>15932.257600000001</v>
      </c>
      <c r="T476" s="806"/>
      <c r="U476" s="873">
        <v>0</v>
      </c>
      <c r="V476" s="806"/>
      <c r="W476" s="873">
        <v>0</v>
      </c>
      <c r="X476" s="806"/>
      <c r="Y476" s="873">
        <v>0</v>
      </c>
      <c r="Z476" s="806"/>
      <c r="AA476" s="873">
        <v>0</v>
      </c>
      <c r="AB476" s="810"/>
      <c r="AC476" s="874">
        <v>71852.809309999997</v>
      </c>
      <c r="AD476" s="812"/>
      <c r="AE476" s="810">
        <v>172.76072459530849</v>
      </c>
      <c r="AF476" s="806"/>
      <c r="AG476" s="518"/>
      <c r="AH476" s="464"/>
      <c r="AI476" s="464"/>
      <c r="AJ476" s="453"/>
    </row>
    <row r="477" spans="1:100" s="448" customFormat="1" ht="15" customHeight="1">
      <c r="A477" s="432"/>
      <c r="B477" s="517"/>
      <c r="C477" s="17"/>
      <c r="D477" s="500" t="s">
        <v>161</v>
      </c>
      <c r="E477" s="501"/>
      <c r="F477" s="501"/>
      <c r="G477" s="501"/>
      <c r="H477" s="506">
        <v>1</v>
      </c>
      <c r="I477" s="813">
        <v>0</v>
      </c>
      <c r="J477" s="817"/>
      <c r="K477" s="813">
        <v>0</v>
      </c>
      <c r="L477" s="817"/>
      <c r="M477" s="813">
        <v>0</v>
      </c>
      <c r="N477" s="817"/>
      <c r="O477" s="813">
        <v>0</v>
      </c>
      <c r="P477" s="817"/>
      <c r="Q477" s="813">
        <v>0</v>
      </c>
      <c r="R477" s="817"/>
      <c r="S477" s="813">
        <v>0</v>
      </c>
      <c r="T477" s="817"/>
      <c r="U477" s="813">
        <v>0</v>
      </c>
      <c r="V477" s="817"/>
      <c r="W477" s="813">
        <v>0</v>
      </c>
      <c r="X477" s="817"/>
      <c r="Y477" s="813">
        <v>0</v>
      </c>
      <c r="Z477" s="817"/>
      <c r="AA477" s="813">
        <v>0</v>
      </c>
      <c r="AB477" s="814"/>
      <c r="AC477" s="815">
        <v>0</v>
      </c>
      <c r="AD477" s="816"/>
      <c r="AE477" s="814">
        <v>0</v>
      </c>
      <c r="AF477" s="817"/>
      <c r="AG477" s="518"/>
      <c r="AI477" s="449"/>
      <c r="AJ477" s="453"/>
    </row>
    <row r="478" spans="1:100" s="448" customFormat="1" ht="15" customHeight="1">
      <c r="A478" s="432"/>
      <c r="B478" s="517"/>
      <c r="C478" s="17"/>
      <c r="D478" s="605" t="s">
        <v>141</v>
      </c>
      <c r="E478" s="606"/>
      <c r="F478" s="606"/>
      <c r="G478" s="606"/>
      <c r="H478" s="610">
        <v>1</v>
      </c>
      <c r="I478" s="868">
        <v>0</v>
      </c>
      <c r="J478" s="872"/>
      <c r="K478" s="868">
        <v>0</v>
      </c>
      <c r="L478" s="872"/>
      <c r="M478" s="868">
        <v>0</v>
      </c>
      <c r="N478" s="872"/>
      <c r="O478" s="868">
        <v>0</v>
      </c>
      <c r="P478" s="872"/>
      <c r="Q478" s="868">
        <v>0</v>
      </c>
      <c r="R478" s="872"/>
      <c r="S478" s="868">
        <v>0</v>
      </c>
      <c r="T478" s="872"/>
      <c r="U478" s="868">
        <v>0</v>
      </c>
      <c r="V478" s="872"/>
      <c r="W478" s="868">
        <v>0</v>
      </c>
      <c r="X478" s="872"/>
      <c r="Y478" s="868">
        <v>0</v>
      </c>
      <c r="Z478" s="872"/>
      <c r="AA478" s="868">
        <v>0</v>
      </c>
      <c r="AB478" s="869"/>
      <c r="AC478" s="870">
        <v>0</v>
      </c>
      <c r="AD478" s="871"/>
      <c r="AE478" s="869">
        <v>0</v>
      </c>
      <c r="AF478" s="872"/>
      <c r="AG478" s="518"/>
      <c r="AI478" s="449"/>
      <c r="AJ478" s="453"/>
    </row>
    <row r="479" spans="1:100" s="448" customFormat="1" ht="15" customHeight="1">
      <c r="A479" s="432"/>
      <c r="B479" s="517"/>
      <c r="C479" s="17"/>
      <c r="D479" s="605" t="s">
        <v>142</v>
      </c>
      <c r="E479" s="606"/>
      <c r="F479" s="606"/>
      <c r="G479" s="606"/>
      <c r="H479" s="610">
        <v>1</v>
      </c>
      <c r="I479" s="868">
        <v>0</v>
      </c>
      <c r="J479" s="872"/>
      <c r="K479" s="868">
        <v>0</v>
      </c>
      <c r="L479" s="872"/>
      <c r="M479" s="868">
        <v>0</v>
      </c>
      <c r="N479" s="872"/>
      <c r="O479" s="868">
        <v>0</v>
      </c>
      <c r="P479" s="872"/>
      <c r="Q479" s="868">
        <v>0</v>
      </c>
      <c r="R479" s="872"/>
      <c r="S479" s="868">
        <v>0</v>
      </c>
      <c r="T479" s="872"/>
      <c r="U479" s="868">
        <v>0</v>
      </c>
      <c r="V479" s="872"/>
      <c r="W479" s="868">
        <v>0</v>
      </c>
      <c r="X479" s="872"/>
      <c r="Y479" s="868">
        <v>0</v>
      </c>
      <c r="Z479" s="872"/>
      <c r="AA479" s="868">
        <v>0</v>
      </c>
      <c r="AB479" s="869"/>
      <c r="AC479" s="870">
        <v>0</v>
      </c>
      <c r="AD479" s="871"/>
      <c r="AE479" s="869">
        <v>0</v>
      </c>
      <c r="AF479" s="872"/>
      <c r="AG479" s="518"/>
      <c r="AI479" s="449"/>
      <c r="AJ479" s="453"/>
    </row>
    <row r="480" spans="1:100" s="448" customFormat="1" ht="15" customHeight="1">
      <c r="A480" s="432"/>
      <c r="B480" s="517"/>
      <c r="C480" s="17"/>
      <c r="D480" s="605" t="s">
        <v>143</v>
      </c>
      <c r="E480" s="606"/>
      <c r="F480" s="606"/>
      <c r="G480" s="606"/>
      <c r="H480" s="610">
        <v>1</v>
      </c>
      <c r="I480" s="868">
        <v>0</v>
      </c>
      <c r="J480" s="872"/>
      <c r="K480" s="868">
        <v>0</v>
      </c>
      <c r="L480" s="872"/>
      <c r="M480" s="868">
        <v>0</v>
      </c>
      <c r="N480" s="872"/>
      <c r="O480" s="868">
        <v>0</v>
      </c>
      <c r="P480" s="872"/>
      <c r="Q480" s="868">
        <v>0</v>
      </c>
      <c r="R480" s="872"/>
      <c r="S480" s="868">
        <v>0</v>
      </c>
      <c r="T480" s="872"/>
      <c r="U480" s="868">
        <v>0</v>
      </c>
      <c r="V480" s="872"/>
      <c r="W480" s="868">
        <v>0</v>
      </c>
      <c r="X480" s="872"/>
      <c r="Y480" s="868">
        <v>0</v>
      </c>
      <c r="Z480" s="872"/>
      <c r="AA480" s="868">
        <v>0</v>
      </c>
      <c r="AB480" s="869"/>
      <c r="AC480" s="870">
        <v>0</v>
      </c>
      <c r="AD480" s="871"/>
      <c r="AE480" s="869">
        <v>0</v>
      </c>
      <c r="AF480" s="872"/>
      <c r="AG480" s="518"/>
      <c r="AI480" s="449"/>
      <c r="AJ480" s="453"/>
    </row>
    <row r="481" spans="1:100" s="448" customFormat="1" ht="15" customHeight="1">
      <c r="A481" s="432"/>
      <c r="B481" s="517"/>
      <c r="C481" s="17"/>
      <c r="D481" s="605" t="s">
        <v>160</v>
      </c>
      <c r="E481" s="606"/>
      <c r="F481" s="606"/>
      <c r="G481" s="606"/>
      <c r="H481" s="610"/>
      <c r="I481" s="868">
        <v>7221.7915899999998</v>
      </c>
      <c r="J481" s="872"/>
      <c r="K481" s="868">
        <v>11970.249210000002</v>
      </c>
      <c r="L481" s="872"/>
      <c r="M481" s="868">
        <v>962.17140999999992</v>
      </c>
      <c r="N481" s="872"/>
      <c r="O481" s="868">
        <v>10453.936250000001</v>
      </c>
      <c r="P481" s="872"/>
      <c r="Q481" s="868">
        <v>26430.814300000002</v>
      </c>
      <c r="R481" s="872"/>
      <c r="S481" s="868">
        <v>16250.902749999999</v>
      </c>
      <c r="T481" s="872"/>
      <c r="U481" s="868">
        <v>0</v>
      </c>
      <c r="V481" s="872"/>
      <c r="W481" s="868">
        <v>0</v>
      </c>
      <c r="X481" s="872"/>
      <c r="Y481" s="868">
        <v>0</v>
      </c>
      <c r="Z481" s="872"/>
      <c r="AA481" s="868">
        <v>0</v>
      </c>
      <c r="AB481" s="869"/>
      <c r="AC481" s="870">
        <v>73289.865510000003</v>
      </c>
      <c r="AD481" s="871"/>
      <c r="AE481" s="869">
        <v>176.21593912039498</v>
      </c>
      <c r="AF481" s="872"/>
      <c r="AG481" s="518"/>
      <c r="AI481" s="449"/>
      <c r="AJ481" s="453"/>
    </row>
    <row r="482" spans="1:100" s="448" customFormat="1" ht="15" customHeight="1">
      <c r="A482" s="432"/>
      <c r="B482" s="517"/>
      <c r="C482" s="17"/>
      <c r="D482" s="605" t="s">
        <v>162</v>
      </c>
      <c r="E482" s="606"/>
      <c r="F482" s="606"/>
      <c r="G482" s="606"/>
      <c r="H482" s="610"/>
      <c r="I482" s="868">
        <v>0</v>
      </c>
      <c r="J482" s="872"/>
      <c r="K482" s="868">
        <v>0</v>
      </c>
      <c r="L482" s="872"/>
      <c r="M482" s="868">
        <v>0</v>
      </c>
      <c r="N482" s="872"/>
      <c r="O482" s="868">
        <v>0</v>
      </c>
      <c r="P482" s="872"/>
      <c r="Q482" s="868">
        <v>0</v>
      </c>
      <c r="R482" s="872"/>
      <c r="S482" s="868">
        <v>0</v>
      </c>
      <c r="T482" s="872"/>
      <c r="U482" s="868">
        <v>0</v>
      </c>
      <c r="V482" s="872"/>
      <c r="W482" s="868">
        <v>0</v>
      </c>
      <c r="X482" s="872"/>
      <c r="Y482" s="868">
        <v>0</v>
      </c>
      <c r="Z482" s="872"/>
      <c r="AA482" s="868">
        <v>0</v>
      </c>
      <c r="AB482" s="869"/>
      <c r="AC482" s="870">
        <v>0</v>
      </c>
      <c r="AD482" s="871"/>
      <c r="AE482" s="869">
        <v>0</v>
      </c>
      <c r="AF482" s="872"/>
      <c r="AG482" s="518"/>
      <c r="AI482" s="449"/>
      <c r="AJ482" s="453"/>
    </row>
    <row r="483" spans="1:100" s="448" customFormat="1" ht="15" customHeight="1">
      <c r="A483" s="432"/>
      <c r="B483" s="517"/>
      <c r="C483" s="17"/>
      <c r="D483" s="611" t="s">
        <v>206</v>
      </c>
      <c r="E483" s="606"/>
      <c r="F483" s="606"/>
      <c r="G483" s="606"/>
      <c r="H483" s="610"/>
      <c r="I483" s="868">
        <v>0</v>
      </c>
      <c r="J483" s="872"/>
      <c r="K483" s="868">
        <v>0</v>
      </c>
      <c r="L483" s="872"/>
      <c r="M483" s="868">
        <v>0</v>
      </c>
      <c r="N483" s="872"/>
      <c r="O483" s="868">
        <v>0</v>
      </c>
      <c r="P483" s="872"/>
      <c r="Q483" s="868">
        <v>0</v>
      </c>
      <c r="R483" s="872"/>
      <c r="S483" s="868">
        <v>0</v>
      </c>
      <c r="T483" s="872"/>
      <c r="U483" s="868">
        <v>0</v>
      </c>
      <c r="V483" s="872"/>
      <c r="W483" s="868">
        <v>0</v>
      </c>
      <c r="X483" s="872"/>
      <c r="Y483" s="868">
        <v>0</v>
      </c>
      <c r="Z483" s="872"/>
      <c r="AA483" s="868">
        <v>0</v>
      </c>
      <c r="AB483" s="869"/>
      <c r="AC483" s="870">
        <v>0</v>
      </c>
      <c r="AD483" s="871"/>
      <c r="AE483" s="869">
        <v>0</v>
      </c>
      <c r="AF483" s="872"/>
      <c r="AG483" s="518"/>
      <c r="AI483" s="449"/>
      <c r="AJ483" s="453"/>
    </row>
    <row r="484" spans="1:100" s="448" customFormat="1" ht="15" customHeight="1">
      <c r="A484" s="432"/>
      <c r="B484" s="517"/>
      <c r="C484" s="17"/>
      <c r="D484" s="612" t="s">
        <v>207</v>
      </c>
      <c r="E484" s="613"/>
      <c r="F484" s="613"/>
      <c r="G484" s="613"/>
      <c r="H484" s="614"/>
      <c r="I484" s="863">
        <v>7221.7915899999998</v>
      </c>
      <c r="J484" s="867"/>
      <c r="K484" s="863">
        <v>11970.249210000002</v>
      </c>
      <c r="L484" s="867"/>
      <c r="M484" s="863">
        <v>962.17140999999992</v>
      </c>
      <c r="N484" s="867"/>
      <c r="O484" s="863">
        <v>10453.936250000001</v>
      </c>
      <c r="P484" s="867"/>
      <c r="Q484" s="863">
        <v>26430.814300000002</v>
      </c>
      <c r="R484" s="867"/>
      <c r="S484" s="863">
        <v>16250.902749999999</v>
      </c>
      <c r="T484" s="867"/>
      <c r="U484" s="863">
        <v>0</v>
      </c>
      <c r="V484" s="867"/>
      <c r="W484" s="863">
        <v>0</v>
      </c>
      <c r="X484" s="867"/>
      <c r="Y484" s="863">
        <v>0</v>
      </c>
      <c r="Z484" s="867"/>
      <c r="AA484" s="863">
        <v>0</v>
      </c>
      <c r="AB484" s="864"/>
      <c r="AC484" s="865">
        <v>73289.865510000003</v>
      </c>
      <c r="AD484" s="866"/>
      <c r="AE484" s="864">
        <v>176.21593912039498</v>
      </c>
      <c r="AF484" s="867"/>
      <c r="AG484" s="518"/>
      <c r="AI484" s="449"/>
      <c r="AJ484" s="453"/>
    </row>
    <row r="485" spans="1:100" s="448" customFormat="1" ht="15" customHeight="1">
      <c r="A485" s="432"/>
      <c r="B485" s="517"/>
      <c r="C485" s="17"/>
      <c r="D485" s="508" t="s">
        <v>203</v>
      </c>
      <c r="E485" s="507"/>
      <c r="F485" s="507"/>
      <c r="G485" s="507"/>
      <c r="H485" s="615"/>
      <c r="I485" s="825">
        <v>175.65072152160431</v>
      </c>
      <c r="J485" s="832"/>
      <c r="K485" s="825">
        <v>158.02017137637066</v>
      </c>
      <c r="L485" s="832"/>
      <c r="M485" s="825">
        <v>177.62727255944466</v>
      </c>
      <c r="N485" s="832"/>
      <c r="O485" s="825">
        <v>191.32632098141812</v>
      </c>
      <c r="P485" s="832"/>
      <c r="Q485" s="825">
        <v>186.4773468400013</v>
      </c>
      <c r="R485" s="832"/>
      <c r="S485" s="825">
        <v>167.10439845758353</v>
      </c>
      <c r="T485" s="832"/>
      <c r="U485" s="825" t="s">
        <v>154</v>
      </c>
      <c r="V485" s="832"/>
      <c r="W485" s="825" t="s">
        <v>154</v>
      </c>
      <c r="X485" s="832"/>
      <c r="Y485" s="825" t="s">
        <v>154</v>
      </c>
      <c r="Z485" s="832"/>
      <c r="AA485" s="825" t="s">
        <v>154</v>
      </c>
      <c r="AB485" s="826"/>
      <c r="AC485" s="827"/>
      <c r="AD485" s="828"/>
      <c r="AE485" s="829"/>
      <c r="AF485" s="830"/>
      <c r="AG485" s="518"/>
      <c r="AI485" s="449"/>
      <c r="AJ485" s="453"/>
    </row>
    <row r="486" spans="1:100" s="448" customFormat="1" ht="15" customHeight="1">
      <c r="A486" s="432"/>
      <c r="B486" s="517"/>
      <c r="C486" s="17"/>
      <c r="D486" s="500" t="s">
        <v>208</v>
      </c>
      <c r="E486" s="501"/>
      <c r="F486" s="501"/>
      <c r="G486" s="501"/>
      <c r="H486" s="502"/>
      <c r="I486" s="813">
        <v>0</v>
      </c>
      <c r="J486" s="817"/>
      <c r="K486" s="813">
        <v>0</v>
      </c>
      <c r="L486" s="817"/>
      <c r="M486" s="813">
        <v>0</v>
      </c>
      <c r="N486" s="817"/>
      <c r="O486" s="813">
        <v>0</v>
      </c>
      <c r="P486" s="817"/>
      <c r="Q486" s="813">
        <v>0</v>
      </c>
      <c r="R486" s="817"/>
      <c r="S486" s="813">
        <v>0</v>
      </c>
      <c r="T486" s="817"/>
      <c r="U486" s="813">
        <v>0</v>
      </c>
      <c r="V486" s="817"/>
      <c r="W486" s="813">
        <v>0</v>
      </c>
      <c r="X486" s="817"/>
      <c r="Y486" s="813">
        <v>0</v>
      </c>
      <c r="Z486" s="817"/>
      <c r="AA486" s="813">
        <v>0</v>
      </c>
      <c r="AB486" s="814"/>
      <c r="AC486" s="815">
        <v>0</v>
      </c>
      <c r="AD486" s="816"/>
      <c r="AE486" s="814">
        <v>0</v>
      </c>
      <c r="AF486" s="817"/>
      <c r="AG486" s="518"/>
      <c r="AI486" s="449"/>
      <c r="AJ486" s="453"/>
    </row>
    <row r="487" spans="1:100" s="470" customFormat="1" ht="7.5" customHeight="1">
      <c r="B487" s="519"/>
      <c r="C487" s="491"/>
      <c r="D487" s="491"/>
      <c r="E487" s="491"/>
      <c r="F487" s="491"/>
      <c r="G487" s="491"/>
      <c r="H487" s="491"/>
      <c r="I487" s="492"/>
      <c r="J487" s="492"/>
      <c r="K487" s="492"/>
      <c r="L487" s="492"/>
      <c r="M487" s="492"/>
      <c r="N487" s="492"/>
      <c r="O487" s="492"/>
      <c r="P487" s="492"/>
      <c r="Q487" s="492"/>
      <c r="R487" s="492"/>
      <c r="S487" s="492"/>
      <c r="T487" s="492"/>
      <c r="U487" s="492"/>
      <c r="V487" s="492"/>
      <c r="W487" s="492"/>
      <c r="X487" s="492"/>
      <c r="Y487" s="492"/>
      <c r="Z487" s="492"/>
      <c r="AA487" s="492"/>
      <c r="AB487" s="492"/>
      <c r="AC487" s="491"/>
      <c r="AD487" s="491"/>
      <c r="AE487" s="491"/>
      <c r="AF487" s="491"/>
      <c r="AG487" s="520"/>
      <c r="AI487" s="471"/>
      <c r="AJ487" s="448"/>
    </row>
    <row r="488" spans="1:100" s="448" customFormat="1" ht="12" customHeight="1">
      <c r="A488" s="432"/>
      <c r="B488" s="837" t="s">
        <v>209</v>
      </c>
      <c r="C488" s="838"/>
      <c r="D488" s="839">
        <v>42390</v>
      </c>
      <c r="E488" s="839"/>
      <c r="F488" s="839"/>
      <c r="G488" s="521"/>
      <c r="H488" s="521"/>
      <c r="I488" s="521"/>
      <c r="J488" s="521"/>
      <c r="K488" s="521"/>
      <c r="L488" s="521"/>
      <c r="M488" s="521"/>
      <c r="N488" s="522"/>
      <c r="O488" s="521"/>
      <c r="P488" s="521"/>
      <c r="Q488" s="521"/>
      <c r="R488" s="521"/>
      <c r="S488" s="523"/>
      <c r="T488" s="523"/>
      <c r="U488" s="521"/>
      <c r="V488" s="521"/>
      <c r="W488" s="521"/>
      <c r="X488" s="521"/>
      <c r="Y488" s="521"/>
      <c r="Z488" s="523"/>
      <c r="AA488" s="521"/>
      <c r="AB488" s="521"/>
      <c r="AC488" s="523"/>
      <c r="AD488" s="523"/>
      <c r="AE488" s="521"/>
      <c r="AF488" s="524"/>
      <c r="AG488" s="525"/>
      <c r="AI488" s="449"/>
      <c r="AJ488" s="449"/>
    </row>
    <row r="489" spans="1:100" s="432" customFormat="1" ht="9" customHeight="1">
      <c r="B489" s="472"/>
      <c r="C489" s="473"/>
      <c r="D489" s="473"/>
      <c r="E489" s="473"/>
      <c r="F489" s="473"/>
      <c r="G489" s="473"/>
      <c r="H489" s="473"/>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3"/>
      <c r="AG489" s="473"/>
      <c r="AH489" s="474"/>
      <c r="AI489" s="438"/>
      <c r="AJ489" s="438"/>
    </row>
    <row r="490" spans="1:100" s="432" customFormat="1" ht="7.5" customHeight="1">
      <c r="AI490" s="438"/>
      <c r="AJ490" s="453"/>
    </row>
    <row r="492" spans="1:100" s="432" customFormat="1" ht="7.5" customHeight="1"/>
    <row r="493" spans="1:100" s="432" customFormat="1" ht="22.5" customHeight="1" collapsed="1">
      <c r="B493" s="510" t="s">
        <v>240</v>
      </c>
      <c r="C493" s="433"/>
      <c r="D493" s="434"/>
      <c r="E493" s="434"/>
      <c r="F493" s="435"/>
      <c r="G493" s="434"/>
      <c r="H493" s="434"/>
      <c r="I493" s="434"/>
      <c r="J493" s="434"/>
      <c r="K493" s="434"/>
      <c r="L493" s="434"/>
      <c r="M493" s="434"/>
      <c r="N493" s="434"/>
      <c r="O493" s="434"/>
      <c r="P493" s="434"/>
      <c r="Q493" s="434"/>
      <c r="R493" s="434"/>
      <c r="S493" s="434"/>
      <c r="T493" s="434"/>
      <c r="U493" s="434"/>
      <c r="V493" s="434"/>
      <c r="W493" s="434"/>
      <c r="X493" s="434"/>
      <c r="Y493" s="434"/>
      <c r="Z493" s="434"/>
      <c r="AA493" s="434"/>
      <c r="AB493" s="434"/>
      <c r="AC493" s="436"/>
      <c r="AD493" s="434"/>
      <c r="AE493" s="434"/>
      <c r="AF493" s="511" t="s">
        <v>179</v>
      </c>
      <c r="AG493" s="437"/>
      <c r="AI493" s="438"/>
      <c r="AJ493" s="438"/>
      <c r="AK493" s="438"/>
      <c r="AL493" s="438"/>
      <c r="AM493" s="438"/>
      <c r="AN493" s="438"/>
      <c r="AO493" s="438"/>
      <c r="AP493" s="438"/>
      <c r="AQ493" s="438"/>
      <c r="AR493" s="438"/>
      <c r="AS493" s="438"/>
      <c r="AT493" s="438"/>
      <c r="AU493" s="438"/>
      <c r="AV493" s="438"/>
      <c r="AW493" s="438"/>
      <c r="AX493" s="438"/>
      <c r="AY493" s="438"/>
      <c r="AZ493" s="438"/>
      <c r="BA493" s="438"/>
      <c r="BB493" s="438"/>
      <c r="BC493" s="438"/>
      <c r="BD493" s="438"/>
      <c r="BE493" s="438"/>
      <c r="BF493" s="438"/>
      <c r="BG493" s="438"/>
      <c r="BH493" s="438"/>
      <c r="BI493" s="438"/>
      <c r="BJ493" s="438"/>
      <c r="BK493" s="438"/>
      <c r="BL493" s="438"/>
      <c r="BM493" s="438"/>
      <c r="BN493" s="438"/>
      <c r="BO493" s="438"/>
      <c r="BP493" s="438"/>
      <c r="BQ493" s="438"/>
      <c r="BR493" s="438"/>
      <c r="BS493" s="438"/>
      <c r="BT493" s="438"/>
      <c r="BU493" s="438"/>
      <c r="BV493" s="438"/>
      <c r="BW493" s="438"/>
      <c r="BX493" s="438"/>
      <c r="BY493" s="438"/>
      <c r="BZ493" s="438"/>
      <c r="CA493" s="438"/>
      <c r="CB493" s="438"/>
      <c r="CC493" s="438"/>
      <c r="CD493" s="438"/>
      <c r="CE493" s="438"/>
      <c r="CF493" s="438"/>
      <c r="CG493" s="438"/>
      <c r="CH493" s="438"/>
      <c r="CI493" s="438"/>
      <c r="CJ493" s="438"/>
      <c r="CK493" s="438"/>
      <c r="CL493" s="438"/>
      <c r="CM493" s="438"/>
      <c r="CN493" s="438"/>
      <c r="CO493" s="438"/>
      <c r="CP493" s="438"/>
      <c r="CQ493" s="438"/>
      <c r="CR493" s="438"/>
      <c r="CS493" s="438"/>
      <c r="CT493" s="438"/>
      <c r="CU493" s="438"/>
      <c r="CV493" s="438"/>
    </row>
    <row r="494" spans="1:100" s="432" customFormat="1" ht="8.25" customHeight="1" thickBot="1">
      <c r="B494" s="512"/>
      <c r="C494" s="513"/>
      <c r="D494" s="513"/>
      <c r="E494" s="513"/>
      <c r="F494" s="514"/>
      <c r="G494" s="515"/>
      <c r="H494" s="513"/>
      <c r="I494" s="513"/>
      <c r="J494" s="513"/>
      <c r="K494" s="513"/>
      <c r="L494" s="513"/>
      <c r="M494" s="513"/>
      <c r="N494" s="513"/>
      <c r="O494" s="513"/>
      <c r="P494" s="513"/>
      <c r="Q494" s="513"/>
      <c r="R494" s="513"/>
      <c r="S494" s="513"/>
      <c r="T494" s="513"/>
      <c r="U494" s="513"/>
      <c r="V494" s="513"/>
      <c r="W494" s="513"/>
      <c r="X494" s="513"/>
      <c r="Y494" s="513"/>
      <c r="Z494" s="513"/>
      <c r="AA494" s="513"/>
      <c r="AB494" s="513"/>
      <c r="AC494" s="513"/>
      <c r="AD494" s="513"/>
      <c r="AE494" s="513"/>
      <c r="AF494" s="513"/>
      <c r="AG494" s="516"/>
      <c r="AI494" s="438"/>
      <c r="AJ494" s="438"/>
      <c r="AK494" s="438"/>
      <c r="AL494" s="438"/>
      <c r="AM494" s="438"/>
      <c r="AN494" s="438"/>
      <c r="AO494" s="438"/>
      <c r="AP494" s="438"/>
      <c r="AQ494" s="438"/>
      <c r="AR494" s="438"/>
      <c r="AS494" s="438"/>
      <c r="AT494" s="438"/>
      <c r="AU494" s="438"/>
      <c r="AV494" s="438"/>
      <c r="AW494" s="438"/>
      <c r="AX494" s="438"/>
      <c r="AY494" s="438"/>
      <c r="AZ494" s="438"/>
      <c r="BA494" s="438"/>
      <c r="BB494" s="438"/>
      <c r="BC494" s="438"/>
      <c r="BD494" s="438"/>
      <c r="BE494" s="438"/>
      <c r="BF494" s="438"/>
      <c r="BG494" s="438"/>
      <c r="BH494" s="438"/>
      <c r="BI494" s="438"/>
      <c r="BJ494" s="438"/>
      <c r="BK494" s="438"/>
      <c r="BL494" s="438"/>
      <c r="BM494" s="438"/>
      <c r="BN494" s="438"/>
      <c r="BO494" s="438"/>
      <c r="BP494" s="438"/>
      <c r="BQ494" s="438"/>
      <c r="BR494" s="438"/>
      <c r="BS494" s="438"/>
      <c r="BT494" s="438"/>
      <c r="BU494" s="438"/>
      <c r="BV494" s="438"/>
      <c r="BW494" s="438"/>
      <c r="BX494" s="438"/>
      <c r="BY494" s="438"/>
      <c r="BZ494" s="438"/>
      <c r="CA494" s="438"/>
      <c r="CB494" s="438"/>
      <c r="CC494" s="438"/>
      <c r="CD494" s="438"/>
      <c r="CE494" s="438"/>
      <c r="CF494" s="438"/>
      <c r="CG494" s="438"/>
      <c r="CH494" s="438"/>
      <c r="CI494" s="438"/>
      <c r="CJ494" s="438"/>
      <c r="CK494" s="438"/>
      <c r="CL494" s="438"/>
      <c r="CM494" s="438"/>
      <c r="CN494" s="438"/>
      <c r="CO494" s="438"/>
      <c r="CP494" s="438"/>
      <c r="CQ494" s="438"/>
      <c r="CR494" s="438"/>
      <c r="CS494" s="438"/>
      <c r="CT494" s="438"/>
      <c r="CU494" s="438"/>
      <c r="CV494" s="438"/>
    </row>
    <row r="495" spans="1:100" s="432" customFormat="1" ht="15" customHeight="1" thickTop="1" thickBot="1">
      <c r="B495" s="517"/>
      <c r="C495" s="17"/>
      <c r="D495" s="17"/>
      <c r="E495" s="17"/>
      <c r="F495" s="475" t="s">
        <v>52</v>
      </c>
      <c r="G495" s="45"/>
      <c r="H495" s="45"/>
      <c r="I495" s="439"/>
      <c r="J495" s="440" t="s">
        <v>53</v>
      </c>
      <c r="K495" s="441" t="s">
        <v>159</v>
      </c>
      <c r="L495" s="442"/>
      <c r="M495" s="443"/>
      <c r="N495" s="444" t="s">
        <v>153</v>
      </c>
      <c r="O495" s="444"/>
      <c r="P495" s="444"/>
      <c r="Q495" s="444"/>
      <c r="R495" s="444"/>
      <c r="S495" s="444"/>
      <c r="T495" s="444"/>
      <c r="U495" s="444"/>
      <c r="V495" s="444"/>
      <c r="W495" s="444"/>
      <c r="X495" s="444"/>
      <c r="Y495" s="444"/>
      <c r="Z495" s="444"/>
      <c r="AA495" s="444"/>
      <c r="AB495" s="445"/>
      <c r="AC495" s="446"/>
      <c r="AD495" s="447" t="s">
        <v>67</v>
      </c>
      <c r="AE495" s="820">
        <v>2009</v>
      </c>
      <c r="AF495" s="821"/>
      <c r="AG495" s="518"/>
      <c r="AI495" s="438"/>
      <c r="AJ495" s="438"/>
      <c r="AK495" s="438"/>
      <c r="AL495" s="438"/>
      <c r="AM495" s="438"/>
      <c r="AN495" s="438"/>
      <c r="AO495" s="438"/>
      <c r="AP495" s="438"/>
      <c r="AQ495" s="438"/>
      <c r="AR495" s="438"/>
      <c r="AS495" s="438"/>
      <c r="AT495" s="438"/>
      <c r="AU495" s="438"/>
      <c r="AV495" s="438"/>
      <c r="AW495" s="438"/>
      <c r="AX495" s="438"/>
      <c r="AY495" s="438"/>
      <c r="AZ495" s="438"/>
      <c r="BA495" s="438"/>
      <c r="BB495" s="438"/>
      <c r="BC495" s="438"/>
      <c r="BD495" s="438"/>
      <c r="BE495" s="438"/>
      <c r="BF495" s="438"/>
      <c r="BG495" s="438"/>
      <c r="BH495" s="438"/>
      <c r="BI495" s="438"/>
      <c r="BJ495" s="438"/>
      <c r="BK495" s="438"/>
      <c r="BL495" s="438"/>
      <c r="BM495" s="438"/>
      <c r="BN495" s="438"/>
      <c r="BO495" s="438"/>
      <c r="BP495" s="438"/>
      <c r="BQ495" s="438"/>
      <c r="BR495" s="438"/>
      <c r="BS495" s="438"/>
      <c r="BT495" s="438"/>
      <c r="BU495" s="438"/>
      <c r="BV495" s="438"/>
      <c r="BW495" s="438"/>
      <c r="BX495" s="438"/>
      <c r="BY495" s="438"/>
      <c r="BZ495" s="438"/>
      <c r="CA495" s="438"/>
      <c r="CB495" s="438"/>
      <c r="CC495" s="438"/>
      <c r="CD495" s="438"/>
      <c r="CE495" s="438"/>
      <c r="CF495" s="438"/>
      <c r="CG495" s="438"/>
      <c r="CH495" s="438"/>
      <c r="CI495" s="438"/>
      <c r="CJ495" s="438"/>
      <c r="CK495" s="438"/>
      <c r="CL495" s="438"/>
      <c r="CM495" s="438"/>
      <c r="CN495" s="438"/>
      <c r="CO495" s="438"/>
      <c r="CP495" s="438"/>
      <c r="CQ495" s="438"/>
      <c r="CR495" s="438"/>
      <c r="CS495" s="438"/>
      <c r="CT495" s="438"/>
      <c r="CU495" s="438"/>
      <c r="CV495" s="438"/>
    </row>
    <row r="496" spans="1:100" s="448" customFormat="1" ht="15" customHeight="1" thickTop="1">
      <c r="A496" s="432"/>
      <c r="B496" s="517"/>
      <c r="C496" s="17"/>
      <c r="D496" s="17"/>
      <c r="E496" s="17"/>
      <c r="F496" s="475" t="s">
        <v>180</v>
      </c>
      <c r="G496" s="45"/>
      <c r="H496" s="45"/>
      <c r="I496" s="439"/>
      <c r="J496" s="822" t="s">
        <v>155</v>
      </c>
      <c r="K496" s="823" t="s">
        <v>153</v>
      </c>
      <c r="L496" s="823" t="s">
        <v>153</v>
      </c>
      <c r="M496" s="823" t="s">
        <v>153</v>
      </c>
      <c r="N496" s="823" t="s">
        <v>153</v>
      </c>
      <c r="O496" s="823" t="s">
        <v>153</v>
      </c>
      <c r="P496" s="823" t="s">
        <v>153</v>
      </c>
      <c r="Q496" s="823" t="s">
        <v>153</v>
      </c>
      <c r="R496" s="823" t="s">
        <v>153</v>
      </c>
      <c r="S496" s="823" t="s">
        <v>153</v>
      </c>
      <c r="T496" s="823" t="s">
        <v>153</v>
      </c>
      <c r="U496" s="823" t="s">
        <v>153</v>
      </c>
      <c r="V496" s="823" t="s">
        <v>153</v>
      </c>
      <c r="W496" s="823" t="s">
        <v>153</v>
      </c>
      <c r="X496" s="823" t="s">
        <v>153</v>
      </c>
      <c r="Y496" s="823" t="s">
        <v>153</v>
      </c>
      <c r="Z496" s="823" t="s">
        <v>153</v>
      </c>
      <c r="AA496" s="823" t="s">
        <v>153</v>
      </c>
      <c r="AB496" s="823" t="s">
        <v>153</v>
      </c>
      <c r="AC496" s="823" t="s">
        <v>153</v>
      </c>
      <c r="AD496" s="823" t="s">
        <v>153</v>
      </c>
      <c r="AE496" s="823" t="s">
        <v>153</v>
      </c>
      <c r="AF496" s="824" t="s">
        <v>153</v>
      </c>
      <c r="AG496" s="518"/>
      <c r="AI496" s="449"/>
      <c r="AJ496" s="449"/>
      <c r="AK496" s="449"/>
      <c r="AL496" s="449"/>
      <c r="AM496" s="449"/>
      <c r="AN496" s="449"/>
      <c r="AO496" s="449"/>
      <c r="AP496" s="449"/>
      <c r="AQ496" s="449"/>
      <c r="AR496" s="449"/>
      <c r="AS496" s="449"/>
      <c r="AT496" s="449"/>
      <c r="AU496" s="449"/>
      <c r="AV496" s="449"/>
      <c r="AW496" s="449"/>
      <c r="AX496" s="449"/>
      <c r="AY496" s="449"/>
      <c r="AZ496" s="449"/>
      <c r="BA496" s="449"/>
      <c r="BB496" s="449"/>
      <c r="BC496" s="449"/>
      <c r="BD496" s="449"/>
      <c r="BE496" s="449"/>
      <c r="BF496" s="449"/>
      <c r="BG496" s="449"/>
      <c r="BH496" s="449"/>
      <c r="BI496" s="449"/>
      <c r="BJ496" s="449"/>
      <c r="BK496" s="449"/>
      <c r="BL496" s="449"/>
      <c r="BM496" s="449"/>
      <c r="BN496" s="449"/>
      <c r="BO496" s="449"/>
      <c r="BP496" s="449"/>
      <c r="BQ496" s="449"/>
      <c r="BR496" s="449"/>
      <c r="BS496" s="449"/>
      <c r="BT496" s="449"/>
      <c r="BU496" s="449"/>
      <c r="BV496" s="449"/>
      <c r="BW496" s="449"/>
      <c r="BX496" s="449"/>
      <c r="BY496" s="449"/>
      <c r="BZ496" s="449"/>
      <c r="CA496" s="449"/>
      <c r="CB496" s="449"/>
      <c r="CC496" s="449"/>
      <c r="CD496" s="449"/>
      <c r="CE496" s="449"/>
      <c r="CF496" s="449"/>
      <c r="CG496" s="449"/>
      <c r="CH496" s="449"/>
      <c r="CI496" s="449"/>
      <c r="CJ496" s="449"/>
      <c r="CK496" s="449"/>
      <c r="CL496" s="449"/>
      <c r="CM496" s="449"/>
      <c r="CN496" s="449"/>
      <c r="CO496" s="449"/>
      <c r="CP496" s="449"/>
      <c r="CQ496" s="449"/>
      <c r="CR496" s="449"/>
      <c r="CS496" s="449"/>
      <c r="CT496" s="449"/>
      <c r="CU496" s="449"/>
      <c r="CV496" s="449"/>
    </row>
    <row r="497" spans="1:100" s="448" customFormat="1" ht="4.5" customHeight="1">
      <c r="A497" s="432"/>
      <c r="B497" s="517"/>
      <c r="C497" s="45"/>
      <c r="D497" s="45"/>
      <c r="E497" s="45"/>
      <c r="F497" s="45"/>
      <c r="G497" s="45"/>
      <c r="H497" s="45"/>
      <c r="I497" s="45"/>
      <c r="J497" s="17"/>
      <c r="K497" s="17"/>
      <c r="L497" s="17"/>
      <c r="M497" s="17"/>
      <c r="N497" s="17"/>
      <c r="O497" s="17"/>
      <c r="P497" s="17"/>
      <c r="Q497" s="17"/>
      <c r="R497" s="17"/>
      <c r="S497" s="17"/>
      <c r="T497" s="17"/>
      <c r="U497" s="17"/>
      <c r="V497" s="17"/>
      <c r="W497" s="17"/>
      <c r="X497" s="17"/>
      <c r="Y497" s="17"/>
      <c r="Z497" s="17"/>
      <c r="AA497" s="17"/>
      <c r="AB497" s="17"/>
      <c r="AC497" s="17"/>
      <c r="AD497" s="17"/>
      <c r="AE497" s="45"/>
      <c r="AF497" s="17"/>
      <c r="AG497" s="518"/>
      <c r="AI497" s="449"/>
      <c r="AJ497" s="449"/>
      <c r="AK497" s="449"/>
      <c r="AL497" s="449"/>
      <c r="AM497" s="449"/>
      <c r="AN497" s="449"/>
      <c r="AO497" s="449"/>
      <c r="AP497" s="449"/>
      <c r="AQ497" s="449"/>
      <c r="AR497" s="449"/>
      <c r="AS497" s="449"/>
      <c r="AT497" s="449"/>
      <c r="AU497" s="449"/>
      <c r="AV497" s="449"/>
      <c r="AW497" s="449"/>
      <c r="AX497" s="449"/>
      <c r="AY497" s="449"/>
      <c r="AZ497" s="449"/>
      <c r="BA497" s="449"/>
      <c r="BB497" s="449"/>
      <c r="BC497" s="449"/>
      <c r="BD497" s="449"/>
      <c r="BE497" s="449"/>
      <c r="BF497" s="449"/>
      <c r="BG497" s="449"/>
      <c r="BH497" s="449"/>
      <c r="BI497" s="449"/>
      <c r="BJ497" s="449"/>
      <c r="BK497" s="449"/>
      <c r="BL497" s="449"/>
      <c r="BM497" s="449"/>
      <c r="BN497" s="449"/>
      <c r="BO497" s="449"/>
      <c r="BP497" s="449"/>
      <c r="BQ497" s="449"/>
      <c r="BR497" s="449"/>
      <c r="BS497" s="449"/>
      <c r="BT497" s="449"/>
      <c r="BU497" s="449"/>
      <c r="BV497" s="449"/>
      <c r="BW497" s="449"/>
      <c r="BX497" s="449"/>
      <c r="BY497" s="449"/>
      <c r="BZ497" s="449"/>
      <c r="CA497" s="449"/>
      <c r="CB497" s="449"/>
      <c r="CC497" s="449"/>
      <c r="CD497" s="449"/>
      <c r="CE497" s="449"/>
      <c r="CF497" s="449"/>
      <c r="CG497" s="449"/>
      <c r="CH497" s="449"/>
      <c r="CI497" s="449"/>
      <c r="CJ497" s="449"/>
      <c r="CK497" s="449"/>
      <c r="CL497" s="449"/>
      <c r="CM497" s="449"/>
      <c r="CN497" s="449"/>
      <c r="CO497" s="449"/>
      <c r="CP497" s="449"/>
      <c r="CQ497" s="449"/>
      <c r="CR497" s="449"/>
      <c r="CS497" s="449"/>
      <c r="CT497" s="449"/>
      <c r="CU497" s="449"/>
      <c r="CV497" s="449"/>
    </row>
    <row r="498" spans="1:100" s="448" customFormat="1" ht="15" customHeight="1">
      <c r="A498" s="432"/>
      <c r="B498" s="517"/>
      <c r="C498" s="17"/>
      <c r="D498" s="450" t="s">
        <v>181</v>
      </c>
      <c r="E498" s="45"/>
      <c r="F498" s="45"/>
      <c r="G498" s="451"/>
      <c r="H498" s="451"/>
      <c r="I498" s="452"/>
      <c r="J498" s="822" t="s">
        <v>210</v>
      </c>
      <c r="K498" s="823"/>
      <c r="L498" s="823"/>
      <c r="M498" s="823"/>
      <c r="N498" s="823"/>
      <c r="O498" s="823"/>
      <c r="P498" s="823"/>
      <c r="Q498" s="823"/>
      <c r="R498" s="823"/>
      <c r="S498" s="823"/>
      <c r="T498" s="823"/>
      <c r="U498" s="823"/>
      <c r="V498" s="823"/>
      <c r="W498" s="823"/>
      <c r="X498" s="823"/>
      <c r="Y498" s="823"/>
      <c r="Z498" s="823"/>
      <c r="AA498" s="823"/>
      <c r="AB498" s="823"/>
      <c r="AC498" s="823"/>
      <c r="AD498" s="823"/>
      <c r="AE498" s="823"/>
      <c r="AF498" s="824"/>
      <c r="AG498" s="518"/>
      <c r="AI498" s="449"/>
      <c r="AJ498" s="449"/>
      <c r="AK498" s="449"/>
      <c r="AL498" s="449"/>
      <c r="AM498" s="449"/>
      <c r="AN498" s="449"/>
      <c r="AO498" s="449"/>
      <c r="AP498" s="449"/>
      <c r="AQ498" s="449"/>
      <c r="AR498" s="449"/>
      <c r="AS498" s="449"/>
      <c r="AT498" s="449"/>
      <c r="AU498" s="449"/>
      <c r="AV498" s="449"/>
      <c r="AW498" s="449"/>
      <c r="AX498" s="449"/>
      <c r="AY498" s="449"/>
      <c r="AZ498" s="449"/>
      <c r="BA498" s="449"/>
      <c r="BB498" s="449"/>
      <c r="BC498" s="449"/>
      <c r="BD498" s="449"/>
      <c r="BE498" s="449"/>
      <c r="BF498" s="449"/>
      <c r="BG498" s="449"/>
      <c r="BH498" s="449"/>
      <c r="BI498" s="449"/>
      <c r="BJ498" s="449"/>
      <c r="BK498" s="449"/>
      <c r="BL498" s="449"/>
      <c r="BM498" s="449"/>
      <c r="BN498" s="449"/>
      <c r="BO498" s="449"/>
      <c r="BP498" s="449"/>
      <c r="BQ498" s="449"/>
      <c r="BR498" s="449"/>
      <c r="BS498" s="449"/>
      <c r="BT498" s="449"/>
      <c r="BU498" s="449"/>
      <c r="BV498" s="449"/>
      <c r="BW498" s="449"/>
      <c r="BX498" s="449"/>
      <c r="BY498" s="449"/>
      <c r="BZ498" s="449"/>
      <c r="CA498" s="449"/>
      <c r="CB498" s="449"/>
      <c r="CC498" s="449"/>
      <c r="CD498" s="449"/>
      <c r="CE498" s="449"/>
      <c r="CF498" s="449"/>
      <c r="CG498" s="449"/>
      <c r="CH498" s="449"/>
      <c r="CI498" s="449"/>
      <c r="CJ498" s="449"/>
      <c r="CK498" s="449"/>
      <c r="CL498" s="449"/>
      <c r="CM498" s="449"/>
      <c r="CN498" s="449"/>
      <c r="CO498" s="449"/>
      <c r="CP498" s="449"/>
      <c r="CQ498" s="449"/>
      <c r="CR498" s="449"/>
      <c r="CS498" s="449"/>
      <c r="CT498" s="449"/>
      <c r="CU498" s="449"/>
      <c r="CV498" s="449"/>
    </row>
    <row r="499" spans="1:100" s="448" customFormat="1" ht="4.5" customHeight="1">
      <c r="A499" s="432"/>
      <c r="B499" s="517"/>
      <c r="C499" s="17"/>
      <c r="D499" s="17"/>
      <c r="E499" s="45"/>
      <c r="F499" s="45"/>
      <c r="G499" s="45"/>
      <c r="H499" s="45"/>
      <c r="I499" s="45"/>
      <c r="J499" s="45"/>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518"/>
      <c r="AI499" s="449"/>
      <c r="AJ499" s="449"/>
      <c r="AK499" s="449"/>
      <c r="AL499" s="449"/>
      <c r="AM499" s="449"/>
      <c r="AN499" s="449"/>
      <c r="AO499" s="449"/>
      <c r="AP499" s="449"/>
      <c r="AQ499" s="449"/>
      <c r="AR499" s="449"/>
      <c r="AS499" s="449"/>
      <c r="AT499" s="449"/>
      <c r="AU499" s="449"/>
      <c r="AV499" s="449"/>
      <c r="AW499" s="449"/>
      <c r="AX499" s="449"/>
      <c r="AY499" s="449"/>
      <c r="AZ499" s="449"/>
      <c r="BA499" s="449"/>
      <c r="BB499" s="449"/>
      <c r="BC499" s="449"/>
      <c r="BD499" s="449"/>
      <c r="BE499" s="449"/>
      <c r="BF499" s="449"/>
      <c r="BG499" s="449"/>
      <c r="BH499" s="449"/>
      <c r="BI499" s="449"/>
      <c r="BJ499" s="449"/>
      <c r="BK499" s="449"/>
      <c r="BL499" s="449"/>
      <c r="BM499" s="449"/>
      <c r="BN499" s="449"/>
      <c r="BO499" s="449"/>
      <c r="BP499" s="449"/>
      <c r="BQ499" s="449"/>
      <c r="BR499" s="449"/>
      <c r="BS499" s="449"/>
      <c r="BT499" s="449"/>
      <c r="BU499" s="449"/>
      <c r="BV499" s="449"/>
      <c r="BW499" s="449"/>
      <c r="BX499" s="449"/>
      <c r="BY499" s="449"/>
      <c r="BZ499" s="449"/>
      <c r="CA499" s="449"/>
      <c r="CB499" s="449"/>
      <c r="CC499" s="449"/>
      <c r="CD499" s="449"/>
      <c r="CE499" s="449"/>
      <c r="CF499" s="449"/>
      <c r="CG499" s="449"/>
      <c r="CH499" s="449"/>
      <c r="CI499" s="449"/>
      <c r="CJ499" s="449"/>
      <c r="CK499" s="449"/>
      <c r="CL499" s="449"/>
      <c r="CM499" s="449"/>
      <c r="CN499" s="449"/>
      <c r="CO499" s="449"/>
      <c r="CP499" s="449"/>
      <c r="CQ499" s="449"/>
      <c r="CR499" s="449"/>
      <c r="CS499" s="449"/>
      <c r="CT499" s="449"/>
      <c r="CU499" s="449"/>
      <c r="CV499" s="449"/>
    </row>
    <row r="500" spans="1:100" s="448" customFormat="1" ht="15">
      <c r="A500" s="432"/>
      <c r="B500" s="517"/>
      <c r="C500" s="17"/>
      <c r="D500" s="45"/>
      <c r="E500" s="17"/>
      <c r="F500" s="17"/>
      <c r="G500" s="17"/>
      <c r="H500" s="17"/>
      <c r="I500" s="17"/>
      <c r="J500" s="17"/>
      <c r="K500" s="778">
        <v>1</v>
      </c>
      <c r="L500" s="778"/>
      <c r="M500" s="778">
        <v>2</v>
      </c>
      <c r="N500" s="778"/>
      <c r="O500" s="778">
        <v>3</v>
      </c>
      <c r="P500" s="778"/>
      <c r="Q500" s="778">
        <v>4</v>
      </c>
      <c r="R500" s="778"/>
      <c r="S500" s="778">
        <v>5</v>
      </c>
      <c r="T500" s="778"/>
      <c r="U500" s="778">
        <v>6</v>
      </c>
      <c r="V500" s="778"/>
      <c r="W500" s="778">
        <v>7</v>
      </c>
      <c r="X500" s="778"/>
      <c r="Y500" s="778">
        <v>8</v>
      </c>
      <c r="Z500" s="778"/>
      <c r="AA500" s="778">
        <v>9</v>
      </c>
      <c r="AB500" s="778"/>
      <c r="AC500" s="778">
        <v>10</v>
      </c>
      <c r="AD500" s="778"/>
      <c r="AE500" s="17"/>
      <c r="AF500" s="17"/>
      <c r="AG500" s="518"/>
      <c r="AI500" s="449"/>
      <c r="AJ500" s="449"/>
      <c r="AK500" s="449"/>
      <c r="AL500" s="449"/>
      <c r="AM500" s="449"/>
      <c r="AN500" s="449"/>
      <c r="AO500" s="449"/>
      <c r="AP500" s="449"/>
      <c r="AQ500" s="449"/>
      <c r="AR500" s="449"/>
      <c r="AS500" s="449"/>
      <c r="AT500" s="449"/>
      <c r="AU500" s="449"/>
      <c r="AV500" s="449"/>
      <c r="AW500" s="449"/>
      <c r="AX500" s="449"/>
      <c r="AY500" s="449"/>
      <c r="AZ500" s="449"/>
      <c r="BA500" s="449"/>
      <c r="BB500" s="449"/>
      <c r="BC500" s="449"/>
      <c r="BD500" s="449"/>
      <c r="BE500" s="449"/>
      <c r="BF500" s="449"/>
      <c r="BG500" s="449"/>
      <c r="BH500" s="449"/>
      <c r="BI500" s="449"/>
      <c r="BJ500" s="449"/>
      <c r="BK500" s="449"/>
      <c r="BL500" s="449"/>
      <c r="BM500" s="449"/>
      <c r="BN500" s="449"/>
      <c r="BO500" s="449"/>
      <c r="BP500" s="449"/>
      <c r="BQ500" s="449"/>
      <c r="BR500" s="449"/>
      <c r="BS500" s="449"/>
      <c r="BT500" s="449"/>
      <c r="BU500" s="449"/>
      <c r="BV500" s="449"/>
      <c r="BW500" s="449"/>
      <c r="BX500" s="449"/>
      <c r="BY500" s="449"/>
      <c r="BZ500" s="449"/>
      <c r="CA500" s="449"/>
      <c r="CB500" s="449"/>
      <c r="CC500" s="449"/>
      <c r="CD500" s="449"/>
      <c r="CE500" s="449"/>
      <c r="CF500" s="449"/>
      <c r="CG500" s="449"/>
      <c r="CH500" s="449"/>
      <c r="CI500" s="449"/>
      <c r="CJ500" s="449"/>
      <c r="CK500" s="449"/>
      <c r="CL500" s="449"/>
      <c r="CM500" s="449"/>
      <c r="CN500" s="449"/>
      <c r="CO500" s="449"/>
      <c r="CP500" s="449"/>
      <c r="CQ500" s="449"/>
      <c r="CR500" s="449"/>
      <c r="CS500" s="449"/>
      <c r="CT500" s="449"/>
      <c r="CU500" s="449"/>
      <c r="CV500" s="449"/>
    </row>
    <row r="501" spans="1:100" s="448" customFormat="1" ht="32.25" customHeight="1">
      <c r="A501" s="432"/>
      <c r="B501" s="517"/>
      <c r="C501" s="45"/>
      <c r="D501" s="45" t="s">
        <v>182</v>
      </c>
      <c r="E501" s="45"/>
      <c r="F501" s="45"/>
      <c r="G501" s="45"/>
      <c r="H501" s="45"/>
      <c r="I501" s="45"/>
      <c r="J501" s="45"/>
      <c r="K501" s="779" t="s">
        <v>156</v>
      </c>
      <c r="L501" s="780"/>
      <c r="M501" s="779" t="s">
        <v>157</v>
      </c>
      <c r="N501" s="780"/>
      <c r="O501" s="779" t="s">
        <v>158</v>
      </c>
      <c r="P501" s="780"/>
      <c r="Q501" s="779" t="s">
        <v>236</v>
      </c>
      <c r="R501" s="780"/>
      <c r="S501" s="779" t="s">
        <v>237</v>
      </c>
      <c r="T501" s="780"/>
      <c r="U501" s="779" t="s">
        <v>238</v>
      </c>
      <c r="V501" s="780"/>
      <c r="W501" s="779" t="s">
        <v>154</v>
      </c>
      <c r="X501" s="780"/>
      <c r="Y501" s="779" t="s">
        <v>154</v>
      </c>
      <c r="Z501" s="780"/>
      <c r="AA501" s="779" t="s">
        <v>154</v>
      </c>
      <c r="AB501" s="780"/>
      <c r="AC501" s="779" t="s">
        <v>154</v>
      </c>
      <c r="AD501" s="780"/>
      <c r="AE501" s="45"/>
      <c r="AF501" s="17"/>
      <c r="AG501" s="518"/>
      <c r="AI501" s="449"/>
      <c r="AJ501" s="449"/>
      <c r="AK501" s="449"/>
      <c r="AL501" s="449"/>
      <c r="AM501" s="449"/>
      <c r="AN501" s="449"/>
      <c r="AO501" s="449"/>
      <c r="AP501" s="449"/>
      <c r="AQ501" s="449"/>
      <c r="AR501" s="449"/>
      <c r="AS501" s="449"/>
      <c r="AT501" s="449"/>
      <c r="AU501" s="449"/>
      <c r="AV501" s="449"/>
      <c r="AW501" s="449"/>
      <c r="AX501" s="449"/>
      <c r="AY501" s="449"/>
      <c r="AZ501" s="449"/>
      <c r="BA501" s="449"/>
      <c r="BB501" s="449"/>
      <c r="BC501" s="449"/>
      <c r="BD501" s="449"/>
      <c r="BE501" s="449"/>
      <c r="BF501" s="449"/>
      <c r="BG501" s="449"/>
      <c r="BH501" s="449"/>
      <c r="BI501" s="449"/>
      <c r="BJ501" s="449"/>
      <c r="BK501" s="449"/>
      <c r="BL501" s="449"/>
      <c r="BM501" s="449"/>
      <c r="BN501" s="449"/>
      <c r="BO501" s="449"/>
      <c r="BP501" s="449"/>
      <c r="BQ501" s="449"/>
      <c r="BR501" s="449"/>
      <c r="BS501" s="449"/>
      <c r="BT501" s="449"/>
      <c r="BU501" s="449"/>
      <c r="BV501" s="449"/>
      <c r="BW501" s="449"/>
      <c r="BX501" s="449"/>
      <c r="BY501" s="449"/>
      <c r="BZ501" s="449"/>
      <c r="CA501" s="449"/>
      <c r="CB501" s="449"/>
      <c r="CC501" s="449"/>
      <c r="CD501" s="449"/>
      <c r="CE501" s="449"/>
      <c r="CF501" s="449"/>
      <c r="CG501" s="449"/>
      <c r="CH501" s="449"/>
      <c r="CI501" s="449"/>
      <c r="CJ501" s="449"/>
      <c r="CK501" s="449"/>
      <c r="CL501" s="449"/>
      <c r="CM501" s="449"/>
      <c r="CN501" s="449"/>
      <c r="CO501" s="449"/>
      <c r="CP501" s="449"/>
      <c r="CQ501" s="449"/>
      <c r="CR501" s="449"/>
      <c r="CS501" s="449"/>
      <c r="CT501" s="449"/>
      <c r="CU501" s="449"/>
      <c r="CV501" s="449"/>
    </row>
    <row r="502" spans="1:100" s="448" customFormat="1" ht="18.75" customHeight="1">
      <c r="A502" s="432"/>
      <c r="B502" s="517"/>
      <c r="C502" s="45"/>
      <c r="D502" s="45"/>
      <c r="E502" s="45" t="s">
        <v>183</v>
      </c>
      <c r="F502" s="45"/>
      <c r="G502" s="45"/>
      <c r="H502" s="45"/>
      <c r="I502" s="45"/>
      <c r="J502" s="45"/>
      <c r="K502" s="779" t="s">
        <v>211</v>
      </c>
      <c r="L502" s="780"/>
      <c r="M502" s="779" t="s">
        <v>211</v>
      </c>
      <c r="N502" s="780"/>
      <c r="O502" s="779" t="s">
        <v>211</v>
      </c>
      <c r="P502" s="780"/>
      <c r="Q502" s="779" t="s">
        <v>235</v>
      </c>
      <c r="R502" s="780"/>
      <c r="S502" s="779" t="s">
        <v>235</v>
      </c>
      <c r="T502" s="780"/>
      <c r="U502" s="779" t="s">
        <v>235</v>
      </c>
      <c r="V502" s="780"/>
      <c r="W502" s="779" t="s">
        <v>154</v>
      </c>
      <c r="X502" s="780"/>
      <c r="Y502" s="779" t="s">
        <v>154</v>
      </c>
      <c r="Z502" s="780"/>
      <c r="AA502" s="779" t="s">
        <v>154</v>
      </c>
      <c r="AB502" s="780"/>
      <c r="AC502" s="779" t="s">
        <v>154</v>
      </c>
      <c r="AD502" s="780"/>
      <c r="AE502" s="45"/>
      <c r="AF502" s="17"/>
      <c r="AG502" s="518"/>
      <c r="AI502" s="449"/>
      <c r="AJ502" s="449"/>
      <c r="AK502" s="449"/>
      <c r="AL502" s="449"/>
      <c r="AM502" s="449"/>
      <c r="AN502" s="449"/>
      <c r="AO502" s="449"/>
      <c r="AP502" s="449"/>
      <c r="AQ502" s="449"/>
      <c r="AR502" s="449"/>
      <c r="AS502" s="449"/>
      <c r="AT502" s="449"/>
      <c r="AU502" s="449"/>
      <c r="AV502" s="449"/>
      <c r="AW502" s="449"/>
      <c r="AX502" s="449"/>
      <c r="AY502" s="449"/>
      <c r="AZ502" s="449"/>
      <c r="BA502" s="449"/>
      <c r="BB502" s="449"/>
      <c r="BC502" s="449"/>
      <c r="BD502" s="449"/>
      <c r="BE502" s="449"/>
      <c r="BF502" s="449"/>
      <c r="BG502" s="449"/>
      <c r="BH502" s="449"/>
      <c r="BI502" s="449"/>
      <c r="BJ502" s="449"/>
      <c r="BK502" s="449"/>
      <c r="BL502" s="449"/>
      <c r="BM502" s="449"/>
      <c r="BN502" s="449"/>
      <c r="BO502" s="449"/>
      <c r="BP502" s="449"/>
      <c r="BQ502" s="449"/>
      <c r="BR502" s="449"/>
      <c r="BS502" s="449"/>
      <c r="BT502" s="449"/>
      <c r="BU502" s="449"/>
      <c r="BV502" s="449"/>
      <c r="BW502" s="449"/>
      <c r="BX502" s="449"/>
      <c r="BY502" s="449"/>
      <c r="BZ502" s="449"/>
      <c r="CA502" s="449"/>
      <c r="CB502" s="449"/>
      <c r="CC502" s="449"/>
      <c r="CD502" s="449"/>
      <c r="CE502" s="449"/>
      <c r="CF502" s="449"/>
      <c r="CG502" s="449"/>
      <c r="CH502" s="449"/>
      <c r="CI502" s="449"/>
      <c r="CJ502" s="449"/>
      <c r="CK502" s="449"/>
      <c r="CL502" s="449"/>
      <c r="CM502" s="449"/>
      <c r="CN502" s="449"/>
      <c r="CO502" s="449"/>
      <c r="CP502" s="449"/>
      <c r="CQ502" s="449"/>
      <c r="CR502" s="449"/>
      <c r="CS502" s="449"/>
      <c r="CT502" s="449"/>
      <c r="CU502" s="449"/>
      <c r="CV502" s="449"/>
    </row>
    <row r="503" spans="1:100" s="448" customFormat="1" ht="21" customHeight="1">
      <c r="A503" s="432"/>
      <c r="B503" s="517"/>
      <c r="C503" s="45"/>
      <c r="D503" s="45"/>
      <c r="E503" s="45" t="s">
        <v>184</v>
      </c>
      <c r="F503" s="45"/>
      <c r="G503" s="45"/>
      <c r="H503" s="45"/>
      <c r="I503" s="45"/>
      <c r="J503" s="45"/>
      <c r="K503" s="783" t="s">
        <v>212</v>
      </c>
      <c r="L503" s="784"/>
      <c r="M503" s="783" t="s">
        <v>213</v>
      </c>
      <c r="N503" s="784"/>
      <c r="O503" s="783" t="s">
        <v>214</v>
      </c>
      <c r="P503" s="784"/>
      <c r="Q503" s="783" t="s">
        <v>212</v>
      </c>
      <c r="R503" s="784"/>
      <c r="S503" s="783" t="s">
        <v>213</v>
      </c>
      <c r="T503" s="784"/>
      <c r="U503" s="783" t="s">
        <v>214</v>
      </c>
      <c r="V503" s="784"/>
      <c r="W503" s="783" t="s">
        <v>154</v>
      </c>
      <c r="X503" s="784"/>
      <c r="Y503" s="783" t="s">
        <v>154</v>
      </c>
      <c r="Z503" s="784"/>
      <c r="AA503" s="783" t="s">
        <v>154</v>
      </c>
      <c r="AB503" s="784"/>
      <c r="AC503" s="783" t="s">
        <v>154</v>
      </c>
      <c r="AD503" s="784"/>
      <c r="AE503" s="45"/>
      <c r="AF503" s="17"/>
      <c r="AG503" s="518"/>
      <c r="AI503" s="449"/>
      <c r="AJ503" s="449"/>
      <c r="AK503" s="449"/>
      <c r="AL503" s="449"/>
      <c r="AM503" s="449"/>
      <c r="AN503" s="449"/>
      <c r="AO503" s="449"/>
      <c r="AP503" s="449"/>
      <c r="AQ503" s="449"/>
      <c r="AR503" s="449"/>
      <c r="AS503" s="449"/>
      <c r="AT503" s="449"/>
      <c r="AU503" s="449"/>
      <c r="AV503" s="449"/>
      <c r="AW503" s="449"/>
      <c r="AX503" s="449"/>
      <c r="AY503" s="449"/>
      <c r="AZ503" s="449"/>
      <c r="BA503" s="449"/>
      <c r="BB503" s="449"/>
      <c r="BC503" s="449"/>
      <c r="BD503" s="449"/>
      <c r="BE503" s="449"/>
      <c r="BF503" s="449"/>
      <c r="BG503" s="449"/>
      <c r="BH503" s="449"/>
      <c r="BI503" s="449"/>
      <c r="BJ503" s="449"/>
      <c r="BK503" s="449"/>
      <c r="BL503" s="449"/>
      <c r="BM503" s="449"/>
      <c r="BN503" s="449"/>
      <c r="BO503" s="449"/>
      <c r="BP503" s="449"/>
      <c r="BQ503" s="449"/>
      <c r="BR503" s="449"/>
      <c r="BS503" s="449"/>
      <c r="BT503" s="449"/>
      <c r="BU503" s="449"/>
      <c r="BV503" s="449"/>
      <c r="BW503" s="449"/>
      <c r="BX503" s="449"/>
      <c r="BY503" s="449"/>
      <c r="BZ503" s="449"/>
      <c r="CA503" s="449"/>
      <c r="CB503" s="449"/>
      <c r="CC503" s="449"/>
      <c r="CD503" s="449"/>
      <c r="CE503" s="449"/>
      <c r="CF503" s="449"/>
      <c r="CG503" s="449"/>
      <c r="CH503" s="449"/>
      <c r="CI503" s="449"/>
      <c r="CJ503" s="449"/>
      <c r="CK503" s="449"/>
      <c r="CL503" s="449"/>
      <c r="CM503" s="449"/>
      <c r="CN503" s="449"/>
      <c r="CO503" s="449"/>
      <c r="CP503" s="449"/>
      <c r="CQ503" s="449"/>
      <c r="CR503" s="449"/>
      <c r="CS503" s="449"/>
      <c r="CT503" s="449"/>
      <c r="CU503" s="449"/>
      <c r="CV503" s="449"/>
    </row>
    <row r="504" spans="1:100" s="448" customFormat="1" ht="6.75" customHeight="1">
      <c r="A504" s="432"/>
      <c r="B504" s="5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518"/>
      <c r="AI504" s="449"/>
      <c r="AJ504" s="449"/>
      <c r="AK504" s="449"/>
      <c r="AL504" s="449"/>
      <c r="AM504" s="449"/>
      <c r="AN504" s="449"/>
      <c r="AO504" s="449"/>
      <c r="AP504" s="449"/>
      <c r="AQ504" s="449"/>
      <c r="AR504" s="449"/>
      <c r="AS504" s="449"/>
      <c r="AT504" s="449"/>
      <c r="AU504" s="449"/>
      <c r="AV504" s="449"/>
      <c r="AW504" s="449"/>
      <c r="AX504" s="449"/>
      <c r="AY504" s="449"/>
      <c r="AZ504" s="449"/>
      <c r="BA504" s="449"/>
      <c r="BB504" s="449"/>
      <c r="BC504" s="449"/>
      <c r="BD504" s="449"/>
      <c r="BE504" s="449"/>
      <c r="BF504" s="449"/>
      <c r="BG504" s="449"/>
      <c r="BH504" s="449"/>
      <c r="BI504" s="449"/>
      <c r="BJ504" s="449"/>
      <c r="BK504" s="449"/>
      <c r="BL504" s="449"/>
      <c r="BM504" s="449"/>
      <c r="BN504" s="449"/>
      <c r="BO504" s="449"/>
      <c r="BP504" s="449"/>
      <c r="BQ504" s="449"/>
      <c r="BR504" s="449"/>
      <c r="BS504" s="449"/>
      <c r="BT504" s="449"/>
      <c r="BU504" s="449"/>
      <c r="BV504" s="449"/>
      <c r="BW504" s="449"/>
      <c r="BX504" s="449"/>
      <c r="BY504" s="449"/>
      <c r="BZ504" s="449"/>
      <c r="CA504" s="449"/>
      <c r="CB504" s="449"/>
      <c r="CC504" s="449"/>
      <c r="CD504" s="449"/>
      <c r="CE504" s="449"/>
      <c r="CF504" s="449"/>
      <c r="CG504" s="449"/>
      <c r="CH504" s="449"/>
      <c r="CI504" s="449"/>
      <c r="CJ504" s="449"/>
      <c r="CK504" s="449"/>
      <c r="CL504" s="449"/>
      <c r="CM504" s="449"/>
      <c r="CN504" s="449"/>
      <c r="CO504" s="449"/>
      <c r="CP504" s="449"/>
      <c r="CQ504" s="449"/>
      <c r="CR504" s="449"/>
      <c r="CS504" s="449"/>
      <c r="CT504" s="449"/>
      <c r="CU504" s="449"/>
      <c r="CV504" s="449"/>
    </row>
    <row r="505" spans="1:100" s="448" customFormat="1" ht="15" customHeight="1">
      <c r="A505" s="432"/>
      <c r="B505" s="517"/>
      <c r="C505" s="476" t="s">
        <v>185</v>
      </c>
      <c r="D505" s="17"/>
      <c r="E505" s="17"/>
      <c r="F505" s="17"/>
      <c r="G505" s="17"/>
      <c r="H505" s="17"/>
      <c r="I505" s="781" t="s">
        <v>131</v>
      </c>
      <c r="J505" s="782"/>
      <c r="K505" s="17"/>
      <c r="L505" s="17"/>
      <c r="M505" s="17"/>
      <c r="N505" s="17"/>
      <c r="O505" s="17"/>
      <c r="P505" s="17"/>
      <c r="Q505" s="17"/>
      <c r="R505" s="17"/>
      <c r="S505" s="17"/>
      <c r="T505" s="17"/>
      <c r="U505" s="17"/>
      <c r="V505" s="17"/>
      <c r="W505" s="17"/>
      <c r="X505" s="17"/>
      <c r="Y505" s="17"/>
      <c r="Z505" s="17"/>
      <c r="AA505" s="17"/>
      <c r="AB505" s="17"/>
      <c r="AC505" s="17"/>
      <c r="AD505" s="477"/>
      <c r="AE505" s="17"/>
      <c r="AF505" s="17"/>
      <c r="AG505" s="518"/>
      <c r="AI505" s="449"/>
      <c r="AJ505" s="449"/>
      <c r="AK505" s="449"/>
      <c r="AL505" s="449"/>
      <c r="AM505" s="449"/>
      <c r="AN505" s="449"/>
      <c r="AO505" s="449"/>
      <c r="AP505" s="449"/>
      <c r="AQ505" s="449"/>
      <c r="AR505" s="449"/>
      <c r="AS505" s="449"/>
      <c r="AT505" s="449"/>
      <c r="AU505" s="449"/>
      <c r="AV505" s="449"/>
      <c r="AW505" s="449"/>
      <c r="AX505" s="449"/>
      <c r="AY505" s="449"/>
      <c r="AZ505" s="449"/>
      <c r="BA505" s="449"/>
      <c r="BB505" s="449"/>
      <c r="BC505" s="449"/>
      <c r="BD505" s="449"/>
      <c r="BE505" s="449"/>
      <c r="BF505" s="449"/>
      <c r="BG505" s="449"/>
      <c r="BH505" s="449"/>
      <c r="BI505" s="449"/>
      <c r="BJ505" s="449"/>
      <c r="BK505" s="449"/>
      <c r="BL505" s="449"/>
      <c r="BM505" s="449"/>
      <c r="BN505" s="449"/>
      <c r="BO505" s="449"/>
      <c r="BP505" s="449"/>
      <c r="BQ505" s="449"/>
      <c r="BR505" s="449"/>
      <c r="BS505" s="449"/>
      <c r="BT505" s="449"/>
      <c r="BU505" s="449"/>
      <c r="BV505" s="449"/>
      <c r="BW505" s="449"/>
      <c r="BX505" s="449"/>
      <c r="BY505" s="449"/>
      <c r="BZ505" s="449"/>
      <c r="CA505" s="449"/>
      <c r="CB505" s="449"/>
      <c r="CC505" s="449"/>
      <c r="CD505" s="449"/>
      <c r="CE505" s="449"/>
      <c r="CF505" s="449"/>
      <c r="CG505" s="449"/>
      <c r="CH505" s="449"/>
      <c r="CI505" s="449"/>
      <c r="CJ505" s="449"/>
      <c r="CK505" s="449"/>
      <c r="CL505" s="449"/>
      <c r="CM505" s="449"/>
      <c r="CN505" s="449"/>
      <c r="CO505" s="449"/>
      <c r="CP505" s="449"/>
      <c r="CQ505" s="449"/>
      <c r="CR505" s="449"/>
      <c r="CS505" s="449"/>
      <c r="CT505" s="449"/>
      <c r="CU505" s="449"/>
      <c r="CV505" s="449"/>
    </row>
    <row r="506" spans="1:100" s="448" customFormat="1" ht="12" customHeight="1">
      <c r="A506" s="432"/>
      <c r="B506" s="517"/>
      <c r="C506" s="45"/>
      <c r="D506" s="478" t="s">
        <v>164</v>
      </c>
      <c r="E506" s="45"/>
      <c r="F506" s="45"/>
      <c r="G506" s="45"/>
      <c r="H506" s="45"/>
      <c r="I506" s="787">
        <v>18658.539771618707</v>
      </c>
      <c r="J506" s="788">
        <v>0</v>
      </c>
      <c r="K506" s="789">
        <v>9489.7641463248801</v>
      </c>
      <c r="L506" s="786">
        <v>0</v>
      </c>
      <c r="M506" s="785">
        <v>3041.0275110905113</v>
      </c>
      <c r="N506" s="786">
        <v>0</v>
      </c>
      <c r="O506" s="785">
        <v>2991.9497306643611</v>
      </c>
      <c r="P506" s="786">
        <v>0</v>
      </c>
      <c r="Q506" s="785">
        <v>2432.4823450313024</v>
      </c>
      <c r="R506" s="786">
        <v>0</v>
      </c>
      <c r="S506" s="785">
        <v>407.04942911299827</v>
      </c>
      <c r="T506" s="786">
        <v>0</v>
      </c>
      <c r="U506" s="785">
        <v>296.26660939465523</v>
      </c>
      <c r="V506" s="786">
        <v>0</v>
      </c>
      <c r="W506" s="785">
        <v>0</v>
      </c>
      <c r="X506" s="786">
        <v>0</v>
      </c>
      <c r="Y506" s="785">
        <v>0</v>
      </c>
      <c r="Z506" s="786">
        <v>0</v>
      </c>
      <c r="AA506" s="785">
        <v>0</v>
      </c>
      <c r="AB506" s="786">
        <v>0</v>
      </c>
      <c r="AC506" s="785">
        <v>0</v>
      </c>
      <c r="AD506" s="786">
        <v>0</v>
      </c>
      <c r="AE506" s="17" t="s">
        <v>215</v>
      </c>
      <c r="AF506" s="17"/>
      <c r="AG506" s="518"/>
      <c r="AI506" s="449"/>
      <c r="AJ506" s="449"/>
      <c r="AK506" s="449"/>
      <c r="AL506" s="449"/>
      <c r="AM506" s="449"/>
      <c r="AN506" s="449"/>
      <c r="AO506" s="449"/>
      <c r="AP506" s="449"/>
      <c r="AQ506" s="449"/>
      <c r="AR506" s="449"/>
      <c r="AS506" s="449"/>
      <c r="AT506" s="449"/>
      <c r="AU506" s="449"/>
      <c r="AV506" s="449"/>
      <c r="AW506" s="449"/>
      <c r="AX506" s="449"/>
      <c r="AY506" s="449"/>
      <c r="AZ506" s="449"/>
      <c r="BA506" s="449"/>
      <c r="BB506" s="449"/>
      <c r="BC506" s="449"/>
      <c r="BD506" s="449"/>
      <c r="BE506" s="449"/>
      <c r="BF506" s="449"/>
      <c r="BG506" s="449"/>
      <c r="BH506" s="449"/>
      <c r="BI506" s="449"/>
      <c r="BJ506" s="449"/>
      <c r="BK506" s="449"/>
      <c r="BL506" s="449"/>
      <c r="BM506" s="449"/>
      <c r="BN506" s="449"/>
      <c r="BO506" s="449"/>
      <c r="BP506" s="449"/>
      <c r="BQ506" s="449"/>
      <c r="BR506" s="449"/>
      <c r="BS506" s="449"/>
      <c r="BT506" s="449"/>
      <c r="BU506" s="449"/>
      <c r="BV506" s="449"/>
      <c r="BW506" s="449"/>
      <c r="BX506" s="449"/>
      <c r="BY506" s="449"/>
      <c r="BZ506" s="449"/>
      <c r="CA506" s="449"/>
      <c r="CB506" s="449"/>
      <c r="CC506" s="449"/>
      <c r="CD506" s="449"/>
      <c r="CE506" s="449"/>
      <c r="CF506" s="449"/>
      <c r="CG506" s="449"/>
      <c r="CH506" s="449"/>
      <c r="CI506" s="449"/>
      <c r="CJ506" s="449"/>
      <c r="CK506" s="449"/>
      <c r="CL506" s="449"/>
      <c r="CM506" s="449"/>
      <c r="CN506" s="449"/>
      <c r="CO506" s="449"/>
      <c r="CP506" s="449"/>
      <c r="CQ506" s="449"/>
      <c r="CR506" s="449"/>
      <c r="CS506" s="449"/>
      <c r="CT506" s="449"/>
      <c r="CU506" s="449"/>
      <c r="CV506" s="449"/>
    </row>
    <row r="507" spans="1:100" s="448" customFormat="1" ht="12" customHeight="1">
      <c r="A507" s="432"/>
      <c r="B507" s="517"/>
      <c r="C507" s="45"/>
      <c r="D507" s="478" t="s">
        <v>165</v>
      </c>
      <c r="E507" s="45"/>
      <c r="F507" s="45"/>
      <c r="G507" s="45"/>
      <c r="H507" s="45"/>
      <c r="I507" s="787">
        <v>38584.955999999998</v>
      </c>
      <c r="J507" s="788">
        <v>0</v>
      </c>
      <c r="K507" s="789">
        <v>11464.746999999999</v>
      </c>
      <c r="L507" s="786">
        <v>0</v>
      </c>
      <c r="M507" s="785">
        <v>3352.076</v>
      </c>
      <c r="N507" s="786">
        <v>0</v>
      </c>
      <c r="O507" s="785">
        <v>3127.7779999999998</v>
      </c>
      <c r="P507" s="786">
        <v>0</v>
      </c>
      <c r="Q507" s="785">
        <v>14743.786</v>
      </c>
      <c r="R507" s="786">
        <v>0</v>
      </c>
      <c r="S507" s="785">
        <v>3548.4050000000002</v>
      </c>
      <c r="T507" s="786">
        <v>0</v>
      </c>
      <c r="U507" s="785">
        <v>2348.1640000000002</v>
      </c>
      <c r="V507" s="786">
        <v>0</v>
      </c>
      <c r="W507" s="785">
        <v>0</v>
      </c>
      <c r="X507" s="786">
        <v>0</v>
      </c>
      <c r="Y507" s="785">
        <v>0</v>
      </c>
      <c r="Z507" s="786">
        <v>0</v>
      </c>
      <c r="AA507" s="785">
        <v>0</v>
      </c>
      <c r="AB507" s="786">
        <v>0</v>
      </c>
      <c r="AC507" s="785">
        <v>0</v>
      </c>
      <c r="AD507" s="786">
        <v>0</v>
      </c>
      <c r="AE507" s="17" t="s">
        <v>215</v>
      </c>
      <c r="AF507" s="17"/>
      <c r="AG507" s="518"/>
      <c r="AI507" s="449"/>
      <c r="AJ507" s="449"/>
      <c r="AK507" s="449"/>
      <c r="AL507" s="449"/>
      <c r="AM507" s="449"/>
      <c r="AN507" s="449"/>
      <c r="AO507" s="449"/>
      <c r="AP507" s="449"/>
      <c r="AQ507" s="449"/>
      <c r="AR507" s="449"/>
      <c r="AS507" s="449"/>
      <c r="AT507" s="449"/>
      <c r="AU507" s="449"/>
      <c r="AV507" s="449"/>
      <c r="AW507" s="449"/>
      <c r="AX507" s="449"/>
      <c r="AY507" s="449"/>
      <c r="AZ507" s="449"/>
      <c r="BA507" s="449"/>
      <c r="BB507" s="449"/>
      <c r="BC507" s="449"/>
      <c r="BD507" s="449"/>
      <c r="BE507" s="449"/>
      <c r="BF507" s="449"/>
      <c r="BG507" s="449"/>
      <c r="BH507" s="449"/>
      <c r="BI507" s="449"/>
      <c r="BJ507" s="449"/>
      <c r="BK507" s="449"/>
      <c r="BL507" s="449"/>
      <c r="BM507" s="449"/>
      <c r="BN507" s="449"/>
      <c r="BO507" s="449"/>
      <c r="BP507" s="449"/>
      <c r="BQ507" s="449"/>
      <c r="BR507" s="449"/>
      <c r="BS507" s="449"/>
      <c r="BT507" s="449"/>
      <c r="BU507" s="449"/>
      <c r="BV507" s="449"/>
      <c r="BW507" s="449"/>
      <c r="BX507" s="449"/>
      <c r="BY507" s="449"/>
      <c r="BZ507" s="449"/>
      <c r="CA507" s="449"/>
      <c r="CB507" s="449"/>
      <c r="CC507" s="449"/>
      <c r="CD507" s="449"/>
      <c r="CE507" s="449"/>
      <c r="CF507" s="449"/>
      <c r="CG507" s="449"/>
      <c r="CH507" s="449"/>
      <c r="CI507" s="449"/>
      <c r="CJ507" s="449"/>
      <c r="CK507" s="449"/>
      <c r="CL507" s="449"/>
      <c r="CM507" s="449"/>
      <c r="CN507" s="449"/>
      <c r="CO507" s="449"/>
      <c r="CP507" s="449"/>
      <c r="CQ507" s="449"/>
      <c r="CR507" s="449"/>
      <c r="CS507" s="449"/>
      <c r="CT507" s="449"/>
      <c r="CU507" s="449"/>
      <c r="CV507" s="449"/>
    </row>
    <row r="508" spans="1:100" s="448" customFormat="1" ht="12" customHeight="1">
      <c r="A508" s="432"/>
      <c r="B508" s="517"/>
      <c r="C508" s="45"/>
      <c r="D508" s="478" t="s">
        <v>166</v>
      </c>
      <c r="E508" s="45"/>
      <c r="F508" s="45"/>
      <c r="G508" s="45"/>
      <c r="H508" s="45"/>
      <c r="I508" s="787"/>
      <c r="J508" s="788"/>
      <c r="K508" s="789">
        <v>1268.7814659999999</v>
      </c>
      <c r="L508" s="786">
        <v>0</v>
      </c>
      <c r="M508" s="785">
        <v>417.53307699999999</v>
      </c>
      <c r="N508" s="786">
        <v>0</v>
      </c>
      <c r="O508" s="785">
        <v>408.999528</v>
      </c>
      <c r="P508" s="786">
        <v>0</v>
      </c>
      <c r="Q508" s="785">
        <v>1003.155719</v>
      </c>
      <c r="R508" s="786">
        <v>0</v>
      </c>
      <c r="S508" s="785">
        <v>247.933807</v>
      </c>
      <c r="T508" s="786">
        <v>0</v>
      </c>
      <c r="U508" s="785">
        <v>175.56759299999999</v>
      </c>
      <c r="V508" s="786">
        <v>0</v>
      </c>
      <c r="W508" s="785">
        <v>0</v>
      </c>
      <c r="X508" s="786">
        <v>0</v>
      </c>
      <c r="Y508" s="785">
        <v>0</v>
      </c>
      <c r="Z508" s="786">
        <v>0</v>
      </c>
      <c r="AA508" s="785">
        <v>0</v>
      </c>
      <c r="AB508" s="786">
        <v>0</v>
      </c>
      <c r="AC508" s="785">
        <v>0</v>
      </c>
      <c r="AD508" s="786">
        <v>0</v>
      </c>
      <c r="AE508" s="17" t="s">
        <v>216</v>
      </c>
      <c r="AF508" s="17"/>
      <c r="AG508" s="518"/>
      <c r="AI508" s="449"/>
      <c r="AJ508" s="449"/>
      <c r="AK508" s="449"/>
      <c r="AL508" s="449"/>
      <c r="AM508" s="449"/>
      <c r="AN508" s="449"/>
      <c r="AO508" s="449"/>
      <c r="AP508" s="449"/>
      <c r="AQ508" s="449"/>
      <c r="AR508" s="449"/>
      <c r="AS508" s="449"/>
      <c r="AT508" s="449"/>
      <c r="AU508" s="449"/>
      <c r="AV508" s="449"/>
      <c r="AW508" s="449"/>
      <c r="AX508" s="449"/>
      <c r="AY508" s="449"/>
      <c r="AZ508" s="449"/>
      <c r="BA508" s="449"/>
      <c r="BB508" s="449"/>
      <c r="BC508" s="449"/>
      <c r="BD508" s="449"/>
      <c r="BE508" s="449"/>
      <c r="BF508" s="449"/>
      <c r="BG508" s="449"/>
      <c r="BH508" s="449"/>
      <c r="BI508" s="449"/>
      <c r="BJ508" s="449"/>
      <c r="BK508" s="449"/>
      <c r="BL508" s="449"/>
      <c r="BM508" s="449"/>
      <c r="BN508" s="449"/>
      <c r="BO508" s="449"/>
      <c r="BP508" s="449"/>
      <c r="BQ508" s="449"/>
      <c r="BR508" s="449"/>
      <c r="BS508" s="449"/>
      <c r="BT508" s="449"/>
      <c r="BU508" s="449"/>
      <c r="BV508" s="449"/>
      <c r="BW508" s="449"/>
      <c r="BX508" s="449"/>
      <c r="BY508" s="449"/>
      <c r="BZ508" s="449"/>
      <c r="CA508" s="449"/>
      <c r="CB508" s="449"/>
      <c r="CC508" s="449"/>
      <c r="CD508" s="449"/>
      <c r="CE508" s="449"/>
      <c r="CF508" s="449"/>
      <c r="CG508" s="449"/>
      <c r="CH508" s="449"/>
      <c r="CI508" s="449"/>
      <c r="CJ508" s="449"/>
      <c r="CK508" s="449"/>
      <c r="CL508" s="449"/>
      <c r="CM508" s="449"/>
      <c r="CN508" s="449"/>
      <c r="CO508" s="449"/>
      <c r="CP508" s="449"/>
      <c r="CQ508" s="449"/>
      <c r="CR508" s="449"/>
      <c r="CS508" s="449"/>
      <c r="CT508" s="449"/>
      <c r="CU508" s="449"/>
      <c r="CV508" s="449"/>
    </row>
    <row r="509" spans="1:100" s="448" customFormat="1" ht="12" customHeight="1">
      <c r="A509" s="432"/>
      <c r="B509" s="517"/>
      <c r="C509" s="45"/>
      <c r="D509" s="478" t="s">
        <v>167</v>
      </c>
      <c r="E509" s="45"/>
      <c r="F509" s="45"/>
      <c r="G509" s="45"/>
      <c r="H509" s="17"/>
      <c r="I509" s="787">
        <v>3874.16831</v>
      </c>
      <c r="J509" s="788">
        <v>0</v>
      </c>
      <c r="K509" s="789">
        <v>1395.659613</v>
      </c>
      <c r="L509" s="786">
        <v>0</v>
      </c>
      <c r="M509" s="785">
        <v>459.286385</v>
      </c>
      <c r="N509" s="786">
        <v>0</v>
      </c>
      <c r="O509" s="785">
        <v>449.89948099999998</v>
      </c>
      <c r="P509" s="786">
        <v>0</v>
      </c>
      <c r="Q509" s="785">
        <v>1103.4712910000001</v>
      </c>
      <c r="R509" s="786">
        <v>0</v>
      </c>
      <c r="S509" s="785">
        <v>272.72718800000001</v>
      </c>
      <c r="T509" s="786">
        <v>0</v>
      </c>
      <c r="U509" s="785">
        <v>193.12435199999999</v>
      </c>
      <c r="V509" s="786">
        <v>0</v>
      </c>
      <c r="W509" s="785">
        <v>0</v>
      </c>
      <c r="X509" s="786">
        <v>0</v>
      </c>
      <c r="Y509" s="785">
        <v>0</v>
      </c>
      <c r="Z509" s="786">
        <v>0</v>
      </c>
      <c r="AA509" s="785">
        <v>0</v>
      </c>
      <c r="AB509" s="786">
        <v>0</v>
      </c>
      <c r="AC509" s="785">
        <v>0</v>
      </c>
      <c r="AD509" s="786">
        <v>0</v>
      </c>
      <c r="AE509" s="17" t="s">
        <v>216</v>
      </c>
      <c r="AF509" s="17"/>
      <c r="AG509" s="518"/>
      <c r="AI509" s="449"/>
      <c r="AJ509" s="449"/>
      <c r="AK509" s="449"/>
      <c r="AL509" s="449"/>
      <c r="AM509" s="449"/>
      <c r="AN509" s="449"/>
      <c r="AO509" s="449"/>
      <c r="AP509" s="449"/>
      <c r="AQ509" s="449"/>
      <c r="AR509" s="449"/>
      <c r="AS509" s="449"/>
      <c r="AT509" s="449"/>
      <c r="AU509" s="449"/>
      <c r="AV509" s="449"/>
      <c r="AW509" s="449"/>
      <c r="AX509" s="449"/>
      <c r="AY509" s="449"/>
      <c r="AZ509" s="449"/>
      <c r="BA509" s="449"/>
      <c r="BB509" s="449"/>
      <c r="BC509" s="449"/>
      <c r="BD509" s="449"/>
      <c r="BE509" s="449"/>
      <c r="BF509" s="449"/>
      <c r="BG509" s="449"/>
      <c r="BH509" s="449"/>
      <c r="BI509" s="449"/>
      <c r="BJ509" s="449"/>
      <c r="BK509" s="449"/>
      <c r="BL509" s="449"/>
      <c r="BM509" s="449"/>
      <c r="BN509" s="449"/>
      <c r="BO509" s="449"/>
      <c r="BP509" s="449"/>
      <c r="BQ509" s="449"/>
      <c r="BR509" s="449"/>
      <c r="BS509" s="449"/>
      <c r="BT509" s="449"/>
      <c r="BU509" s="449"/>
      <c r="BV509" s="449"/>
      <c r="BW509" s="449"/>
      <c r="BX509" s="449"/>
      <c r="BY509" s="449"/>
      <c r="BZ509" s="449"/>
      <c r="CA509" s="449"/>
      <c r="CB509" s="449"/>
      <c r="CC509" s="449"/>
      <c r="CD509" s="449"/>
      <c r="CE509" s="449"/>
      <c r="CF509" s="449"/>
      <c r="CG509" s="449"/>
      <c r="CH509" s="449"/>
      <c r="CI509" s="449"/>
      <c r="CJ509" s="449"/>
      <c r="CK509" s="449"/>
      <c r="CL509" s="449"/>
      <c r="CM509" s="449"/>
      <c r="CN509" s="449"/>
      <c r="CO509" s="449"/>
      <c r="CP509" s="449"/>
      <c r="CQ509" s="449"/>
      <c r="CR509" s="449"/>
      <c r="CS509" s="449"/>
      <c r="CT509" s="449"/>
      <c r="CU509" s="449"/>
      <c r="CV509" s="449"/>
    </row>
    <row r="510" spans="1:100" s="448" customFormat="1" ht="6.75" customHeight="1">
      <c r="A510" s="432"/>
      <c r="B510" s="5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518"/>
      <c r="AI510" s="449"/>
      <c r="AJ510" s="449"/>
      <c r="AK510" s="449"/>
      <c r="AL510" s="449"/>
      <c r="AM510" s="449"/>
      <c r="AN510" s="449"/>
      <c r="AO510" s="449"/>
      <c r="AP510" s="449"/>
      <c r="AQ510" s="449"/>
      <c r="AR510" s="449"/>
      <c r="AS510" s="449"/>
      <c r="AT510" s="449"/>
      <c r="AU510" s="449"/>
      <c r="AV510" s="449"/>
      <c r="AW510" s="449"/>
      <c r="AX510" s="449"/>
      <c r="AY510" s="449"/>
      <c r="AZ510" s="449"/>
      <c r="BA510" s="449"/>
      <c r="BB510" s="449"/>
      <c r="BC510" s="449"/>
      <c r="BD510" s="449"/>
      <c r="BE510" s="449"/>
      <c r="BF510" s="449"/>
      <c r="BG510" s="449"/>
      <c r="BH510" s="449"/>
      <c r="BI510" s="449"/>
      <c r="BJ510" s="449"/>
      <c r="BK510" s="449"/>
      <c r="BL510" s="449"/>
      <c r="BM510" s="449"/>
      <c r="BN510" s="449"/>
      <c r="BO510" s="449"/>
      <c r="BP510" s="449"/>
      <c r="BQ510" s="449"/>
      <c r="BR510" s="449"/>
      <c r="BS510" s="449"/>
      <c r="BT510" s="449"/>
      <c r="BU510" s="449"/>
      <c r="BV510" s="449"/>
      <c r="BW510" s="449"/>
      <c r="BX510" s="449"/>
      <c r="BY510" s="449"/>
      <c r="BZ510" s="449"/>
      <c r="CA510" s="449"/>
      <c r="CB510" s="449"/>
      <c r="CC510" s="449"/>
      <c r="CD510" s="449"/>
      <c r="CE510" s="449"/>
      <c r="CF510" s="449"/>
      <c r="CG510" s="449"/>
      <c r="CH510" s="449"/>
      <c r="CI510" s="449"/>
      <c r="CJ510" s="449"/>
      <c r="CK510" s="449"/>
      <c r="CL510" s="449"/>
      <c r="CM510" s="449"/>
      <c r="CN510" s="449"/>
      <c r="CO510" s="449"/>
      <c r="CP510" s="449"/>
      <c r="CQ510" s="449"/>
      <c r="CR510" s="449"/>
      <c r="CS510" s="449"/>
      <c r="CT510" s="449"/>
      <c r="CU510" s="449"/>
      <c r="CV510" s="449"/>
    </row>
    <row r="511" spans="1:100" s="448" customFormat="1" ht="16.5" customHeight="1">
      <c r="A511" s="432"/>
      <c r="B511" s="517"/>
      <c r="C511" s="476" t="s">
        <v>186</v>
      </c>
      <c r="D511" s="17"/>
      <c r="E511" s="45"/>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477"/>
      <c r="AE511" s="17"/>
      <c r="AF511" s="17"/>
      <c r="AG511" s="518"/>
      <c r="AI511" s="449"/>
      <c r="AJ511" s="449"/>
      <c r="AK511" s="449"/>
      <c r="AL511" s="449"/>
      <c r="AM511" s="449"/>
      <c r="AN511" s="449"/>
      <c r="AO511" s="449"/>
      <c r="AP511" s="449"/>
      <c r="AQ511" s="449"/>
      <c r="AR511" s="449"/>
      <c r="AS511" s="449"/>
      <c r="AT511" s="449"/>
      <c r="AU511" s="449"/>
      <c r="AV511" s="449"/>
      <c r="AW511" s="449"/>
      <c r="AX511" s="449"/>
      <c r="AY511" s="449"/>
      <c r="AZ511" s="449"/>
      <c r="BA511" s="449"/>
      <c r="BB511" s="449"/>
      <c r="BC511" s="449"/>
      <c r="BD511" s="449"/>
      <c r="BE511" s="449"/>
      <c r="BF511" s="449"/>
      <c r="BG511" s="449"/>
      <c r="BH511" s="449"/>
      <c r="BI511" s="449"/>
      <c r="BJ511" s="449"/>
      <c r="BK511" s="449"/>
      <c r="BL511" s="449"/>
      <c r="BM511" s="449"/>
      <c r="BN511" s="449"/>
      <c r="BO511" s="449"/>
      <c r="BP511" s="449"/>
      <c r="BQ511" s="449"/>
      <c r="BR511" s="449"/>
      <c r="BS511" s="449"/>
      <c r="BT511" s="449"/>
      <c r="BU511" s="449"/>
      <c r="BV511" s="449"/>
      <c r="BW511" s="449"/>
      <c r="BX511" s="449"/>
      <c r="BY511" s="449"/>
      <c r="BZ511" s="449"/>
      <c r="CA511" s="449"/>
      <c r="CB511" s="449"/>
      <c r="CC511" s="449"/>
      <c r="CD511" s="449"/>
      <c r="CE511" s="449"/>
      <c r="CF511" s="449"/>
      <c r="CG511" s="449"/>
      <c r="CH511" s="449"/>
      <c r="CI511" s="449"/>
      <c r="CJ511" s="449"/>
      <c r="CK511" s="449"/>
      <c r="CL511" s="449"/>
      <c r="CM511" s="449"/>
      <c r="CN511" s="449"/>
      <c r="CO511" s="449"/>
      <c r="CP511" s="449"/>
      <c r="CQ511" s="449"/>
      <c r="CR511" s="449"/>
      <c r="CS511" s="449"/>
      <c r="CT511" s="449"/>
      <c r="CU511" s="449"/>
      <c r="CV511" s="449"/>
    </row>
    <row r="512" spans="1:100" s="448" customFormat="1" ht="12.75" customHeight="1">
      <c r="A512" s="432"/>
      <c r="B512" s="517"/>
      <c r="C512" s="45"/>
      <c r="D512" s="479" t="s">
        <v>168</v>
      </c>
      <c r="E512" s="45"/>
      <c r="F512" s="45"/>
      <c r="G512" s="45"/>
      <c r="H512" s="45"/>
      <c r="I512" s="45"/>
      <c r="J512" s="45"/>
      <c r="K512" s="17"/>
      <c r="L512" s="17"/>
      <c r="M512" s="17"/>
      <c r="N512" s="17"/>
      <c r="O512" s="17"/>
      <c r="P512" s="17"/>
      <c r="Q512" s="17"/>
      <c r="R512" s="17"/>
      <c r="S512" s="17"/>
      <c r="T512" s="17"/>
      <c r="U512" s="17"/>
      <c r="V512" s="17"/>
      <c r="W512" s="17"/>
      <c r="X512" s="17"/>
      <c r="Y512" s="17"/>
      <c r="Z512" s="17"/>
      <c r="AA512" s="17"/>
      <c r="AB512" s="17"/>
      <c r="AC512" s="17"/>
      <c r="AD512" s="17"/>
      <c r="AE512" s="45"/>
      <c r="AF512" s="17"/>
      <c r="AG512" s="518"/>
      <c r="AI512" s="449"/>
      <c r="AJ512" s="453"/>
      <c r="AK512" s="453"/>
    </row>
    <row r="513" spans="1:37" s="448" customFormat="1" ht="12.75" customHeight="1">
      <c r="A513" s="432"/>
      <c r="B513" s="517"/>
      <c r="C513" s="45"/>
      <c r="D513" s="480" t="s">
        <v>169</v>
      </c>
      <c r="E513" s="45"/>
      <c r="F513" s="45"/>
      <c r="G513" s="45"/>
      <c r="H513" s="45"/>
      <c r="I513" s="45"/>
      <c r="J513" s="45"/>
      <c r="K513" s="17"/>
      <c r="L513" s="17"/>
      <c r="M513" s="17"/>
      <c r="N513" s="17"/>
      <c r="O513" s="17"/>
      <c r="P513" s="17"/>
      <c r="Q513" s="17"/>
      <c r="R513" s="17"/>
      <c r="S513" s="17"/>
      <c r="T513" s="17"/>
      <c r="U513" s="17"/>
      <c r="V513" s="17"/>
      <c r="W513" s="17"/>
      <c r="X513" s="17"/>
      <c r="Y513" s="17"/>
      <c r="Z513" s="17"/>
      <c r="AA513" s="17"/>
      <c r="AB513" s="17"/>
      <c r="AC513" s="17"/>
      <c r="AD513" s="477"/>
      <c r="AE513" s="45"/>
      <c r="AF513" s="17"/>
      <c r="AG513" s="518"/>
      <c r="AI513" s="449"/>
      <c r="AJ513" s="453"/>
      <c r="AK513" s="453"/>
    </row>
    <row r="514" spans="1:37" s="448" customFormat="1" ht="11.25" customHeight="1">
      <c r="A514" s="432"/>
      <c r="B514" s="517"/>
      <c r="C514" s="45"/>
      <c r="D514" s="45"/>
      <c r="E514" s="45" t="s">
        <v>170</v>
      </c>
      <c r="F514" s="45"/>
      <c r="G514" s="45"/>
      <c r="H514" s="45"/>
      <c r="I514" s="45"/>
      <c r="J514" s="45"/>
      <c r="K514" s="790">
        <v>1</v>
      </c>
      <c r="L514" s="791"/>
      <c r="M514" s="790">
        <v>0.44</v>
      </c>
      <c r="N514" s="791"/>
      <c r="O514" s="790">
        <v>0.33</v>
      </c>
      <c r="P514" s="791"/>
      <c r="Q514" s="790">
        <v>1.0900000000000001</v>
      </c>
      <c r="R514" s="791"/>
      <c r="S514" s="790">
        <v>0.45</v>
      </c>
      <c r="T514" s="791"/>
      <c r="U514" s="790">
        <v>0.34</v>
      </c>
      <c r="V514" s="791"/>
      <c r="W514" s="790">
        <v>0</v>
      </c>
      <c r="X514" s="791"/>
      <c r="Y514" s="790">
        <v>0</v>
      </c>
      <c r="Z514" s="791"/>
      <c r="AA514" s="790">
        <v>0</v>
      </c>
      <c r="AB514" s="791"/>
      <c r="AC514" s="790">
        <v>0</v>
      </c>
      <c r="AD514" s="791"/>
      <c r="AE514" s="45" t="s">
        <v>171</v>
      </c>
      <c r="AF514" s="17"/>
      <c r="AG514" s="518"/>
      <c r="AI514" s="449"/>
      <c r="AJ514" s="453"/>
      <c r="AK514" s="453"/>
    </row>
    <row r="515" spans="1:37" s="448" customFormat="1" ht="11.25" customHeight="1">
      <c r="A515" s="432"/>
      <c r="B515" s="517"/>
      <c r="C515" s="45"/>
      <c r="D515" s="45"/>
      <c r="E515" s="45" t="s">
        <v>172</v>
      </c>
      <c r="F515" s="45"/>
      <c r="G515" s="45"/>
      <c r="H515" s="45"/>
      <c r="I515" s="45"/>
      <c r="J515" s="45"/>
      <c r="K515" s="790">
        <v>1.4</v>
      </c>
      <c r="L515" s="791"/>
      <c r="M515" s="790">
        <v>0.6</v>
      </c>
      <c r="N515" s="791"/>
      <c r="O515" s="790">
        <v>0.28000000000000003</v>
      </c>
      <c r="P515" s="791"/>
      <c r="Q515" s="790">
        <v>1.35</v>
      </c>
      <c r="R515" s="791"/>
      <c r="S515" s="790">
        <v>0.68</v>
      </c>
      <c r="T515" s="791"/>
      <c r="U515" s="790">
        <v>0.39</v>
      </c>
      <c r="V515" s="791"/>
      <c r="W515" s="790">
        <v>0</v>
      </c>
      <c r="X515" s="791"/>
      <c r="Y515" s="790">
        <v>0</v>
      </c>
      <c r="Z515" s="791"/>
      <c r="AA515" s="790">
        <v>0</v>
      </c>
      <c r="AB515" s="791"/>
      <c r="AC515" s="790">
        <v>0</v>
      </c>
      <c r="AD515" s="791"/>
      <c r="AE515" s="45" t="s">
        <v>171</v>
      </c>
      <c r="AF515" s="17"/>
      <c r="AG515" s="518"/>
      <c r="AI515" s="449"/>
      <c r="AJ515" s="453"/>
      <c r="AK515" s="453"/>
    </row>
    <row r="516" spans="1:37" s="448" customFormat="1" ht="11.25" customHeight="1">
      <c r="A516" s="432"/>
      <c r="B516" s="517"/>
      <c r="C516" s="45"/>
      <c r="D516" s="45"/>
      <c r="E516" s="45" t="s">
        <v>173</v>
      </c>
      <c r="F516" s="45"/>
      <c r="G516" s="45"/>
      <c r="H516" s="45"/>
      <c r="I516" s="45"/>
      <c r="J516" s="45"/>
      <c r="K516" s="790">
        <v>2.7</v>
      </c>
      <c r="L516" s="791"/>
      <c r="M516" s="790">
        <v>2.7</v>
      </c>
      <c r="N516" s="791"/>
      <c r="O516" s="790">
        <v>1.6</v>
      </c>
      <c r="P516" s="791"/>
      <c r="Q516" s="790">
        <v>2.7</v>
      </c>
      <c r="R516" s="791"/>
      <c r="S516" s="790">
        <v>2.7</v>
      </c>
      <c r="T516" s="791"/>
      <c r="U516" s="790">
        <v>1.6</v>
      </c>
      <c r="V516" s="791"/>
      <c r="W516" s="790">
        <v>0</v>
      </c>
      <c r="X516" s="791"/>
      <c r="Y516" s="790">
        <v>0</v>
      </c>
      <c r="Z516" s="791"/>
      <c r="AA516" s="790">
        <v>0</v>
      </c>
      <c r="AB516" s="791"/>
      <c r="AC516" s="790">
        <v>0</v>
      </c>
      <c r="AD516" s="791"/>
      <c r="AE516" s="45" t="s">
        <v>171</v>
      </c>
      <c r="AF516" s="17"/>
      <c r="AG516" s="518"/>
      <c r="AI516" s="449"/>
      <c r="AJ516" s="453"/>
      <c r="AK516" s="453"/>
    </row>
    <row r="517" spans="1:37" s="448" customFormat="1" ht="11.25" customHeight="1">
      <c r="A517" s="432"/>
      <c r="B517" s="517"/>
      <c r="C517" s="45"/>
      <c r="D517" s="45"/>
      <c r="E517" s="45" t="s">
        <v>174</v>
      </c>
      <c r="F517" s="45"/>
      <c r="G517" s="45"/>
      <c r="H517" s="45"/>
      <c r="I517" s="45"/>
      <c r="J517" s="45"/>
      <c r="K517" s="790">
        <v>1.24</v>
      </c>
      <c r="L517" s="791"/>
      <c r="M517" s="790">
        <v>0.68</v>
      </c>
      <c r="N517" s="791"/>
      <c r="O517" s="790">
        <v>0.41</v>
      </c>
      <c r="P517" s="791"/>
      <c r="Q517" s="790">
        <v>1.45</v>
      </c>
      <c r="R517" s="791"/>
      <c r="S517" s="790">
        <v>0.69</v>
      </c>
      <c r="T517" s="791"/>
      <c r="U517" s="790">
        <v>0.43</v>
      </c>
      <c r="V517" s="791"/>
      <c r="W517" s="790">
        <v>0</v>
      </c>
      <c r="X517" s="791"/>
      <c r="Y517" s="790">
        <v>0</v>
      </c>
      <c r="Z517" s="791"/>
      <c r="AA517" s="790">
        <v>0</v>
      </c>
      <c r="AB517" s="791"/>
      <c r="AC517" s="790">
        <v>0</v>
      </c>
      <c r="AD517" s="791"/>
      <c r="AE517" s="45" t="s">
        <v>171</v>
      </c>
      <c r="AF517" s="17"/>
      <c r="AG517" s="518"/>
      <c r="AI517" s="449"/>
      <c r="AJ517" s="453"/>
      <c r="AK517" s="453"/>
    </row>
    <row r="518" spans="1:37" s="448" customFormat="1" ht="12.75" customHeight="1">
      <c r="A518" s="432"/>
      <c r="B518" s="517"/>
      <c r="C518" s="45"/>
      <c r="D518" s="479" t="s">
        <v>175</v>
      </c>
      <c r="E518" s="45"/>
      <c r="F518" s="45"/>
      <c r="G518" s="45"/>
      <c r="H518" s="45"/>
      <c r="I518" s="45"/>
      <c r="J518" s="45"/>
      <c r="K518" s="17"/>
      <c r="L518" s="17"/>
      <c r="M518" s="17"/>
      <c r="N518" s="17"/>
      <c r="O518" s="17"/>
      <c r="P518" s="17"/>
      <c r="Q518" s="17"/>
      <c r="R518" s="17"/>
      <c r="S518" s="17"/>
      <c r="T518" s="17"/>
      <c r="U518" s="17"/>
      <c r="V518" s="17"/>
      <c r="W518" s="17"/>
      <c r="X518" s="17"/>
      <c r="Y518" s="17"/>
      <c r="Z518" s="17"/>
      <c r="AA518" s="17"/>
      <c r="AB518" s="17"/>
      <c r="AC518" s="17"/>
      <c r="AD518" s="17"/>
      <c r="AE518" s="45"/>
      <c r="AF518" s="17"/>
      <c r="AG518" s="518"/>
      <c r="AI518" s="449"/>
      <c r="AJ518" s="453"/>
      <c r="AK518" s="453"/>
    </row>
    <row r="519" spans="1:37" s="448" customFormat="1" ht="12.75" customHeight="1">
      <c r="A519" s="432"/>
      <c r="B519" s="517"/>
      <c r="C519" s="45"/>
      <c r="D519" s="475" t="s">
        <v>176</v>
      </c>
      <c r="E519" s="45"/>
      <c r="F519" s="45"/>
      <c r="G519" s="45"/>
      <c r="H519" s="45"/>
      <c r="I519" s="45"/>
      <c r="J519" s="45"/>
      <c r="K519" s="17"/>
      <c r="L519" s="17"/>
      <c r="M519" s="17"/>
      <c r="N519" s="17"/>
      <c r="O519" s="17"/>
      <c r="P519" s="17"/>
      <c r="Q519" s="17"/>
      <c r="R519" s="17"/>
      <c r="S519" s="17"/>
      <c r="T519" s="17"/>
      <c r="U519" s="17"/>
      <c r="V519" s="17"/>
      <c r="W519" s="17"/>
      <c r="X519" s="17"/>
      <c r="Y519" s="17"/>
      <c r="Z519" s="17"/>
      <c r="AA519" s="17"/>
      <c r="AB519" s="17"/>
      <c r="AC519" s="17"/>
      <c r="AD519" s="477"/>
      <c r="AE519" s="45"/>
      <c r="AF519" s="17"/>
      <c r="AG519" s="518"/>
      <c r="AI519" s="449"/>
      <c r="AJ519" s="453"/>
      <c r="AK519" s="453"/>
    </row>
    <row r="520" spans="1:37" s="448" customFormat="1" ht="11.25" customHeight="1">
      <c r="A520" s="432"/>
      <c r="B520" s="517"/>
      <c r="C520" s="45"/>
      <c r="D520" s="45"/>
      <c r="E520" s="45" t="s">
        <v>170</v>
      </c>
      <c r="F520" s="45"/>
      <c r="G520" s="45"/>
      <c r="H520" s="45"/>
      <c r="I520" s="45"/>
      <c r="J520" s="45"/>
      <c r="K520" s="792">
        <v>0.46999999999999992</v>
      </c>
      <c r="L520" s="793"/>
      <c r="M520" s="792">
        <v>0.24</v>
      </c>
      <c r="N520" s="793"/>
      <c r="O520" s="792">
        <v>0</v>
      </c>
      <c r="P520" s="793"/>
      <c r="Q520" s="792">
        <v>0.47999999999999993</v>
      </c>
      <c r="R520" s="793"/>
      <c r="S520" s="792">
        <v>0.23</v>
      </c>
      <c r="T520" s="793"/>
      <c r="U520" s="792">
        <v>0</v>
      </c>
      <c r="V520" s="793"/>
      <c r="W520" s="792">
        <v>0</v>
      </c>
      <c r="X520" s="793"/>
      <c r="Y520" s="792">
        <v>0</v>
      </c>
      <c r="Z520" s="793"/>
      <c r="AA520" s="792">
        <v>0</v>
      </c>
      <c r="AB520" s="793"/>
      <c r="AC520" s="792">
        <v>0</v>
      </c>
      <c r="AD520" s="793"/>
      <c r="AE520" s="45"/>
      <c r="AF520" s="17"/>
      <c r="AG520" s="518"/>
      <c r="AI520" s="449"/>
      <c r="AJ520" s="453"/>
      <c r="AK520" s="453"/>
    </row>
    <row r="521" spans="1:37" s="448" customFormat="1" ht="11.25" customHeight="1">
      <c r="A521" s="432"/>
      <c r="B521" s="517"/>
      <c r="C521" s="45"/>
      <c r="D521" s="45"/>
      <c r="E521" s="45" t="s">
        <v>172</v>
      </c>
      <c r="F521" s="45"/>
      <c r="G521" s="45"/>
      <c r="H521" s="45"/>
      <c r="I521" s="45"/>
      <c r="J521" s="45"/>
      <c r="K521" s="792">
        <v>0.2</v>
      </c>
      <c r="L521" s="793"/>
      <c r="M521" s="792">
        <v>7.0000000000000007E-2</v>
      </c>
      <c r="N521" s="793"/>
      <c r="O521" s="792">
        <v>0</v>
      </c>
      <c r="P521" s="793"/>
      <c r="Q521" s="792">
        <v>0.26</v>
      </c>
      <c r="R521" s="793"/>
      <c r="S521" s="792">
        <v>0.15</v>
      </c>
      <c r="T521" s="793"/>
      <c r="U521" s="792">
        <v>0</v>
      </c>
      <c r="V521" s="793"/>
      <c r="W521" s="792">
        <v>0</v>
      </c>
      <c r="X521" s="793"/>
      <c r="Y521" s="792">
        <v>0</v>
      </c>
      <c r="Z521" s="793"/>
      <c r="AA521" s="792">
        <v>0</v>
      </c>
      <c r="AB521" s="793"/>
      <c r="AC521" s="792">
        <v>0</v>
      </c>
      <c r="AD521" s="793"/>
      <c r="AE521" s="45"/>
      <c r="AF521" s="17"/>
      <c r="AG521" s="518"/>
      <c r="AI521" s="449"/>
      <c r="AJ521" s="453"/>
      <c r="AK521" s="453"/>
    </row>
    <row r="522" spans="1:37" s="448" customFormat="1" ht="11.25" customHeight="1">
      <c r="A522" s="432"/>
      <c r="B522" s="517"/>
      <c r="C522" s="45"/>
      <c r="D522" s="45"/>
      <c r="E522" s="45" t="s">
        <v>173</v>
      </c>
      <c r="F522" s="45"/>
      <c r="G522" s="45"/>
      <c r="H522" s="45"/>
      <c r="I522" s="45"/>
      <c r="J522" s="45"/>
      <c r="K522" s="792">
        <v>0.36</v>
      </c>
      <c r="L522" s="793"/>
      <c r="M522" s="792">
        <v>0.12</v>
      </c>
      <c r="N522" s="793"/>
      <c r="O522" s="792">
        <v>0</v>
      </c>
      <c r="P522" s="793"/>
      <c r="Q522" s="792">
        <v>0.44999999999999996</v>
      </c>
      <c r="R522" s="793"/>
      <c r="S522" s="792">
        <v>0.23999999999999996</v>
      </c>
      <c r="T522" s="793"/>
      <c r="U522" s="792">
        <v>0</v>
      </c>
      <c r="V522" s="793"/>
      <c r="W522" s="792">
        <v>0</v>
      </c>
      <c r="X522" s="793"/>
      <c r="Y522" s="792">
        <v>0</v>
      </c>
      <c r="Z522" s="793"/>
      <c r="AA522" s="792">
        <v>0</v>
      </c>
      <c r="AB522" s="793"/>
      <c r="AC522" s="792">
        <v>0</v>
      </c>
      <c r="AD522" s="793"/>
      <c r="AE522" s="45"/>
      <c r="AF522" s="17"/>
      <c r="AG522" s="518"/>
      <c r="AI522" s="449"/>
      <c r="AJ522" s="453"/>
      <c r="AK522" s="453"/>
    </row>
    <row r="523" spans="1:37" s="448" customFormat="1" ht="11.25" customHeight="1">
      <c r="A523" s="432"/>
      <c r="B523" s="517"/>
      <c r="C523" s="45"/>
      <c r="D523" s="493"/>
      <c r="E523" s="493" t="s">
        <v>174</v>
      </c>
      <c r="F523" s="493"/>
      <c r="G523" s="493"/>
      <c r="H523" s="493"/>
      <c r="I523" s="493"/>
      <c r="J523" s="493"/>
      <c r="K523" s="794">
        <v>0.1</v>
      </c>
      <c r="L523" s="795"/>
      <c r="M523" s="794">
        <v>0.03</v>
      </c>
      <c r="N523" s="795"/>
      <c r="O523" s="794">
        <v>0</v>
      </c>
      <c r="P523" s="795"/>
      <c r="Q523" s="794">
        <v>0.10999999999999999</v>
      </c>
      <c r="R523" s="795"/>
      <c r="S523" s="794">
        <v>7.0000000000000007E-2</v>
      </c>
      <c r="T523" s="795"/>
      <c r="U523" s="794">
        <v>0</v>
      </c>
      <c r="V523" s="795"/>
      <c r="W523" s="794">
        <v>0</v>
      </c>
      <c r="X523" s="795"/>
      <c r="Y523" s="794">
        <v>0</v>
      </c>
      <c r="Z523" s="795"/>
      <c r="AA523" s="794">
        <v>0</v>
      </c>
      <c r="AB523" s="795"/>
      <c r="AC523" s="794">
        <v>0</v>
      </c>
      <c r="AD523" s="795"/>
      <c r="AE523" s="45"/>
      <c r="AF523" s="17"/>
      <c r="AG523" s="518"/>
      <c r="AI523" s="449"/>
      <c r="AJ523" s="453"/>
      <c r="AK523" s="453"/>
    </row>
    <row r="524" spans="1:37" s="448" customFormat="1" ht="11.25" customHeight="1">
      <c r="A524" s="432"/>
      <c r="B524" s="517"/>
      <c r="C524" s="45"/>
      <c r="D524" s="45"/>
      <c r="E524" s="481" t="s">
        <v>177</v>
      </c>
      <c r="F524" s="45"/>
      <c r="G524" s="45"/>
      <c r="H524" s="45"/>
      <c r="I524" s="45"/>
      <c r="J524" s="45"/>
      <c r="K524" s="833">
        <v>0.26622246696035246</v>
      </c>
      <c r="L524" s="834"/>
      <c r="M524" s="833">
        <v>0.11544954632939237</v>
      </c>
      <c r="N524" s="834"/>
      <c r="O524" s="833">
        <v>0</v>
      </c>
      <c r="P524" s="834"/>
      <c r="Q524" s="833">
        <v>0.30319870074848182</v>
      </c>
      <c r="R524" s="834"/>
      <c r="S524" s="833">
        <v>0.16297276725304463</v>
      </c>
      <c r="T524" s="834"/>
      <c r="U524" s="833">
        <v>0</v>
      </c>
      <c r="V524" s="834"/>
      <c r="W524" s="833">
        <v>0</v>
      </c>
      <c r="X524" s="834"/>
      <c r="Y524" s="833">
        <v>0</v>
      </c>
      <c r="Z524" s="834"/>
      <c r="AA524" s="833">
        <v>0</v>
      </c>
      <c r="AB524" s="834"/>
      <c r="AC524" s="833">
        <v>0</v>
      </c>
      <c r="AD524" s="834"/>
      <c r="AE524" s="45"/>
      <c r="AF524" s="17"/>
      <c r="AG524" s="518"/>
      <c r="AI524" s="449"/>
      <c r="AJ524" s="453"/>
      <c r="AK524" s="453"/>
    </row>
    <row r="525" spans="1:37" s="448" customFormat="1" ht="12.75" customHeight="1">
      <c r="A525" s="432"/>
      <c r="B525" s="517"/>
      <c r="C525" s="45"/>
      <c r="D525" s="475" t="s">
        <v>178</v>
      </c>
      <c r="E525" s="45"/>
      <c r="F525" s="45"/>
      <c r="G525" s="45"/>
      <c r="H525" s="45"/>
      <c r="I525" s="45"/>
      <c r="J525" s="45"/>
      <c r="K525" s="17"/>
      <c r="L525" s="17"/>
      <c r="M525" s="17"/>
      <c r="N525" s="17"/>
      <c r="O525" s="17"/>
      <c r="P525" s="17"/>
      <c r="Q525" s="17"/>
      <c r="R525" s="17"/>
      <c r="S525" s="17"/>
      <c r="T525" s="17"/>
      <c r="U525" s="17"/>
      <c r="V525" s="17"/>
      <c r="W525" s="17"/>
      <c r="X525" s="17"/>
      <c r="Y525" s="17"/>
      <c r="Z525" s="17"/>
      <c r="AA525" s="17"/>
      <c r="AB525" s="17"/>
      <c r="AC525" s="17"/>
      <c r="AD525" s="477"/>
      <c r="AE525" s="45"/>
      <c r="AF525" s="17"/>
      <c r="AG525" s="518"/>
      <c r="AI525" s="449"/>
      <c r="AJ525" s="453"/>
      <c r="AK525" s="453"/>
    </row>
    <row r="526" spans="1:37" s="448" customFormat="1" ht="11.25" customHeight="1">
      <c r="A526" s="432"/>
      <c r="B526" s="517"/>
      <c r="C526" s="45"/>
      <c r="D526" s="45"/>
      <c r="E526" s="45" t="s">
        <v>170</v>
      </c>
      <c r="F526" s="45"/>
      <c r="G526" s="45"/>
      <c r="H526" s="45"/>
      <c r="I526" s="45"/>
      <c r="J526" s="45"/>
      <c r="K526" s="790">
        <v>0.27717315578868928</v>
      </c>
      <c r="L526" s="791"/>
      <c r="M526" s="790">
        <v>0.27717315578868928</v>
      </c>
      <c r="N526" s="791"/>
      <c r="O526" s="790">
        <v>0</v>
      </c>
      <c r="P526" s="791"/>
      <c r="Q526" s="790">
        <v>0.27717315578868928</v>
      </c>
      <c r="R526" s="791"/>
      <c r="S526" s="790">
        <v>0.27717315578868928</v>
      </c>
      <c r="T526" s="791"/>
      <c r="U526" s="790">
        <v>0</v>
      </c>
      <c r="V526" s="791"/>
      <c r="W526" s="790">
        <v>0</v>
      </c>
      <c r="X526" s="791"/>
      <c r="Y526" s="790">
        <v>0</v>
      </c>
      <c r="Z526" s="791"/>
      <c r="AA526" s="790">
        <v>0</v>
      </c>
      <c r="AB526" s="791"/>
      <c r="AC526" s="790">
        <v>0</v>
      </c>
      <c r="AD526" s="791"/>
      <c r="AE526" s="45" t="s">
        <v>171</v>
      </c>
      <c r="AF526" s="17"/>
      <c r="AG526" s="518"/>
      <c r="AI526" s="449"/>
      <c r="AJ526" s="453"/>
      <c r="AK526" s="453"/>
    </row>
    <row r="527" spans="1:37" s="448" customFormat="1" ht="11.25" customHeight="1">
      <c r="A527" s="432"/>
      <c r="B527" s="517"/>
      <c r="C527" s="45"/>
      <c r="D527" s="45"/>
      <c r="E527" s="45" t="s">
        <v>172</v>
      </c>
      <c r="F527" s="45"/>
      <c r="G527" s="45"/>
      <c r="H527" s="45"/>
      <c r="I527" s="45"/>
      <c r="J527" s="45"/>
      <c r="K527" s="790">
        <v>0.37243947858473003</v>
      </c>
      <c r="L527" s="791"/>
      <c r="M527" s="790">
        <v>0.37243947858473003</v>
      </c>
      <c r="N527" s="791"/>
      <c r="O527" s="790">
        <v>0</v>
      </c>
      <c r="P527" s="791"/>
      <c r="Q527" s="790">
        <v>0.37243947858473009</v>
      </c>
      <c r="R527" s="791"/>
      <c r="S527" s="790">
        <v>0.37243947858473003</v>
      </c>
      <c r="T527" s="791"/>
      <c r="U527" s="790">
        <v>0</v>
      </c>
      <c r="V527" s="791"/>
      <c r="W527" s="790">
        <v>0</v>
      </c>
      <c r="X527" s="791"/>
      <c r="Y527" s="790">
        <v>0</v>
      </c>
      <c r="Z527" s="791"/>
      <c r="AA527" s="790">
        <v>0</v>
      </c>
      <c r="AB527" s="791"/>
      <c r="AC527" s="790">
        <v>0</v>
      </c>
      <c r="AD527" s="791"/>
      <c r="AE527" s="45" t="s">
        <v>171</v>
      </c>
      <c r="AF527" s="17"/>
      <c r="AG527" s="518"/>
      <c r="AI527" s="449"/>
      <c r="AJ527" s="453"/>
      <c r="AK527" s="453"/>
    </row>
    <row r="528" spans="1:37" s="448" customFormat="1" ht="11.25" customHeight="1">
      <c r="A528" s="432"/>
      <c r="B528" s="517"/>
      <c r="C528" s="45"/>
      <c r="D528" s="45"/>
      <c r="E528" s="45" t="s">
        <v>173</v>
      </c>
      <c r="F528" s="45"/>
      <c r="G528" s="45"/>
      <c r="H528" s="45"/>
      <c r="I528" s="45"/>
      <c r="J528" s="45"/>
      <c r="K528" s="790">
        <v>1.6</v>
      </c>
      <c r="L528" s="791"/>
      <c r="M528" s="790">
        <v>1.6</v>
      </c>
      <c r="N528" s="791"/>
      <c r="O528" s="790">
        <v>0</v>
      </c>
      <c r="P528" s="791"/>
      <c r="Q528" s="790">
        <v>1.6</v>
      </c>
      <c r="R528" s="791"/>
      <c r="S528" s="790">
        <v>1.6</v>
      </c>
      <c r="T528" s="791"/>
      <c r="U528" s="790">
        <v>0</v>
      </c>
      <c r="V528" s="791"/>
      <c r="W528" s="790">
        <v>0</v>
      </c>
      <c r="X528" s="791"/>
      <c r="Y528" s="790">
        <v>0</v>
      </c>
      <c r="Z528" s="791"/>
      <c r="AA528" s="790">
        <v>0</v>
      </c>
      <c r="AB528" s="791"/>
      <c r="AC528" s="790">
        <v>0</v>
      </c>
      <c r="AD528" s="791"/>
      <c r="AE528" s="45" t="s">
        <v>171</v>
      </c>
      <c r="AF528" s="17"/>
      <c r="AG528" s="518"/>
      <c r="AI528" s="449"/>
      <c r="AJ528" s="453"/>
      <c r="AK528" s="453"/>
    </row>
    <row r="529" spans="1:100" s="448" customFormat="1" ht="11.25" customHeight="1">
      <c r="A529" s="432"/>
      <c r="B529" s="517"/>
      <c r="C529" s="45"/>
      <c r="D529" s="45"/>
      <c r="E529" s="45" t="s">
        <v>174</v>
      </c>
      <c r="F529" s="45"/>
      <c r="G529" s="45"/>
      <c r="H529" s="45"/>
      <c r="I529" s="45"/>
      <c r="J529" s="45"/>
      <c r="K529" s="790">
        <v>0.39077037588388536</v>
      </c>
      <c r="L529" s="791"/>
      <c r="M529" s="790">
        <v>0.39077037588388536</v>
      </c>
      <c r="N529" s="791"/>
      <c r="O529" s="790">
        <v>0</v>
      </c>
      <c r="P529" s="791"/>
      <c r="Q529" s="790">
        <v>0.39077037588388541</v>
      </c>
      <c r="R529" s="791"/>
      <c r="S529" s="790">
        <v>0.3907703758838853</v>
      </c>
      <c r="T529" s="791"/>
      <c r="U529" s="790">
        <v>0</v>
      </c>
      <c r="V529" s="791"/>
      <c r="W529" s="790">
        <v>0</v>
      </c>
      <c r="X529" s="791"/>
      <c r="Y529" s="790">
        <v>0</v>
      </c>
      <c r="Z529" s="791"/>
      <c r="AA529" s="790">
        <v>0</v>
      </c>
      <c r="AB529" s="791"/>
      <c r="AC529" s="790">
        <v>0</v>
      </c>
      <c r="AD529" s="791"/>
      <c r="AE529" s="45" t="s">
        <v>171</v>
      </c>
      <c r="AF529" s="17"/>
      <c r="AG529" s="518"/>
      <c r="AI529" s="449"/>
      <c r="AJ529" s="453"/>
      <c r="AK529" s="453"/>
    </row>
    <row r="530" spans="1:100" s="448" customFormat="1" ht="6.75" customHeight="1" collapsed="1">
      <c r="A530" s="432"/>
      <c r="B530" s="517"/>
      <c r="C530" s="45"/>
      <c r="D530" s="45"/>
      <c r="E530" s="45"/>
      <c r="F530" s="45"/>
      <c r="G530" s="45"/>
      <c r="H530" s="45"/>
      <c r="I530" s="45"/>
      <c r="J530" s="45"/>
      <c r="K530" s="17"/>
      <c r="L530" s="17"/>
      <c r="M530" s="17"/>
      <c r="N530" s="17"/>
      <c r="O530" s="17"/>
      <c r="P530" s="17"/>
      <c r="Q530" s="17"/>
      <c r="R530" s="17"/>
      <c r="S530" s="17"/>
      <c r="T530" s="17"/>
      <c r="U530" s="17"/>
      <c r="V530" s="17"/>
      <c r="W530" s="17"/>
      <c r="X530" s="17"/>
      <c r="Y530" s="17"/>
      <c r="Z530" s="17"/>
      <c r="AA530" s="17"/>
      <c r="AB530" s="17"/>
      <c r="AC530" s="17"/>
      <c r="AD530" s="17"/>
      <c r="AE530" s="45"/>
      <c r="AF530" s="17"/>
      <c r="AG530" s="518"/>
      <c r="AI530" s="449"/>
      <c r="AJ530" s="453"/>
      <c r="AK530" s="453"/>
    </row>
    <row r="531" spans="1:100" s="448" customFormat="1" ht="16.5" customHeight="1">
      <c r="A531" s="432"/>
      <c r="B531" s="517"/>
      <c r="C531" s="476" t="s">
        <v>187</v>
      </c>
      <c r="D531" s="17"/>
      <c r="E531" s="45"/>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477"/>
      <c r="AE531" s="17"/>
      <c r="AF531" s="17"/>
      <c r="AG531" s="518"/>
      <c r="AI531" s="449"/>
      <c r="AJ531" s="449"/>
      <c r="AK531" s="449"/>
      <c r="AL531" s="449"/>
      <c r="AM531" s="449"/>
      <c r="AN531" s="449"/>
      <c r="AO531" s="449"/>
      <c r="AP531" s="449"/>
      <c r="AQ531" s="449"/>
      <c r="AR531" s="449"/>
      <c r="AS531" s="449"/>
      <c r="AT531" s="449"/>
      <c r="AU531" s="449"/>
      <c r="AV531" s="449"/>
      <c r="AW531" s="449"/>
      <c r="AX531" s="449"/>
      <c r="AY531" s="449"/>
      <c r="AZ531" s="449"/>
      <c r="BA531" s="449"/>
      <c r="BB531" s="449"/>
      <c r="BC531" s="449"/>
      <c r="BD531" s="449"/>
      <c r="BE531" s="449"/>
      <c r="BF531" s="449"/>
      <c r="BG531" s="449"/>
      <c r="BH531" s="449"/>
      <c r="BI531" s="449"/>
      <c r="BJ531" s="449"/>
      <c r="BK531" s="449"/>
      <c r="BL531" s="449"/>
      <c r="BM531" s="449"/>
      <c r="BN531" s="449"/>
      <c r="BO531" s="449"/>
      <c r="BP531" s="449"/>
      <c r="BQ531" s="449"/>
      <c r="BR531" s="449"/>
      <c r="BS531" s="449"/>
      <c r="BT531" s="449"/>
      <c r="BU531" s="449"/>
      <c r="BV531" s="449"/>
      <c r="BW531" s="449"/>
      <c r="BX531" s="449"/>
      <c r="BY531" s="449"/>
      <c r="BZ531" s="449"/>
      <c r="CA531" s="449"/>
      <c r="CB531" s="449"/>
      <c r="CC531" s="449"/>
      <c r="CD531" s="449"/>
      <c r="CE531" s="449"/>
      <c r="CF531" s="449"/>
      <c r="CG531" s="449"/>
      <c r="CH531" s="449"/>
      <c r="CI531" s="449"/>
      <c r="CJ531" s="449"/>
      <c r="CK531" s="449"/>
      <c r="CL531" s="449"/>
      <c r="CM531" s="449"/>
      <c r="CN531" s="449"/>
      <c r="CO531" s="449"/>
      <c r="CP531" s="449"/>
      <c r="CQ531" s="449"/>
      <c r="CR531" s="449"/>
      <c r="CS531" s="449"/>
      <c r="CT531" s="449"/>
      <c r="CU531" s="449"/>
      <c r="CV531" s="449"/>
    </row>
    <row r="532" spans="1:100" s="448" customFormat="1" ht="5.25" customHeight="1">
      <c r="A532" s="432"/>
      <c r="B532" s="5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518"/>
      <c r="AI532" s="449"/>
      <c r="AJ532" s="449"/>
      <c r="AK532" s="449"/>
      <c r="AL532" s="449"/>
      <c r="AM532" s="449"/>
      <c r="AN532" s="449"/>
      <c r="AO532" s="449"/>
      <c r="AP532" s="449"/>
      <c r="AQ532" s="449"/>
      <c r="AR532" s="449"/>
      <c r="AS532" s="449"/>
      <c r="AT532" s="449"/>
      <c r="AU532" s="449"/>
      <c r="AV532" s="449"/>
      <c r="AW532" s="449"/>
      <c r="AX532" s="449"/>
      <c r="AY532" s="449"/>
      <c r="AZ532" s="449"/>
      <c r="BA532" s="449"/>
      <c r="BB532" s="449"/>
      <c r="BC532" s="449"/>
      <c r="BD532" s="449"/>
      <c r="BE532" s="449"/>
      <c r="BF532" s="449"/>
      <c r="BG532" s="449"/>
      <c r="BH532" s="449"/>
      <c r="BI532" s="449"/>
      <c r="BJ532" s="449"/>
      <c r="BK532" s="449"/>
      <c r="BL532" s="449"/>
      <c r="BM532" s="449"/>
      <c r="BN532" s="449"/>
      <c r="BO532" s="449"/>
      <c r="BP532" s="449"/>
      <c r="BQ532" s="449"/>
      <c r="BR532" s="449"/>
      <c r="BS532" s="449"/>
      <c r="BT532" s="449"/>
      <c r="BU532" s="449"/>
      <c r="BV532" s="449"/>
      <c r="BW532" s="449"/>
      <c r="BX532" s="449"/>
      <c r="BY532" s="449"/>
      <c r="BZ532" s="449"/>
      <c r="CA532" s="449"/>
      <c r="CB532" s="449"/>
      <c r="CC532" s="449"/>
      <c r="CD532" s="449"/>
      <c r="CE532" s="449"/>
      <c r="CF532" s="449"/>
      <c r="CG532" s="449"/>
      <c r="CH532" s="449"/>
      <c r="CI532" s="449"/>
      <c r="CJ532" s="449"/>
      <c r="CK532" s="449"/>
      <c r="CL532" s="449"/>
      <c r="CM532" s="449"/>
      <c r="CN532" s="449"/>
      <c r="CO532" s="449"/>
      <c r="CP532" s="449"/>
      <c r="CQ532" s="449"/>
      <c r="CR532" s="449"/>
      <c r="CS532" s="449"/>
      <c r="CT532" s="449"/>
      <c r="CU532" s="449"/>
      <c r="CV532" s="449"/>
    </row>
    <row r="533" spans="1:100" s="448" customFormat="1" ht="12.75" customHeight="1">
      <c r="A533" s="432"/>
      <c r="B533" s="517"/>
      <c r="C533" s="45"/>
      <c r="D533" s="482" t="s">
        <v>188</v>
      </c>
      <c r="E533" s="45"/>
      <c r="F533" s="45"/>
      <c r="G533" s="45"/>
      <c r="H533" s="45"/>
      <c r="I533" s="45"/>
      <c r="J533" s="45"/>
      <c r="K533" s="17"/>
      <c r="L533" s="17"/>
      <c r="M533" s="17"/>
      <c r="N533" s="17"/>
      <c r="O533" s="17"/>
      <c r="P533" s="17"/>
      <c r="Q533" s="17"/>
      <c r="R533" s="17"/>
      <c r="S533" s="17"/>
      <c r="T533" s="17"/>
      <c r="U533" s="17"/>
      <c r="V533" s="17"/>
      <c r="W533" s="17"/>
      <c r="X533" s="17"/>
      <c r="Y533" s="17"/>
      <c r="Z533" s="17"/>
      <c r="AA533" s="17"/>
      <c r="AB533" s="17"/>
      <c r="AC533" s="17"/>
      <c r="AD533" s="17"/>
      <c r="AE533" s="45"/>
      <c r="AF533" s="17"/>
      <c r="AG533" s="518"/>
      <c r="AI533" s="449"/>
      <c r="AJ533" s="453"/>
      <c r="AK533" s="453"/>
    </row>
    <row r="534" spans="1:100" s="448" customFormat="1" ht="12" customHeight="1">
      <c r="A534" s="432"/>
      <c r="B534" s="517"/>
      <c r="C534" s="45"/>
      <c r="D534" s="45"/>
      <c r="E534" s="483" t="s">
        <v>189</v>
      </c>
      <c r="F534" s="45"/>
      <c r="G534" s="45"/>
      <c r="H534" s="45"/>
      <c r="I534" s="45"/>
      <c r="J534" s="45"/>
      <c r="K534" s="835">
        <v>0</v>
      </c>
      <c r="L534" s="836">
        <v>0</v>
      </c>
      <c r="M534" s="835">
        <v>0</v>
      </c>
      <c r="N534" s="836">
        <v>0</v>
      </c>
      <c r="O534" s="835">
        <v>0</v>
      </c>
      <c r="P534" s="836">
        <v>0</v>
      </c>
      <c r="Q534" s="835">
        <v>0</v>
      </c>
      <c r="R534" s="836">
        <v>0</v>
      </c>
      <c r="S534" s="835">
        <v>0</v>
      </c>
      <c r="T534" s="836">
        <v>0</v>
      </c>
      <c r="U534" s="835">
        <v>0</v>
      </c>
      <c r="V534" s="836">
        <v>0</v>
      </c>
      <c r="W534" s="835">
        <v>0</v>
      </c>
      <c r="X534" s="836">
        <v>0</v>
      </c>
      <c r="Y534" s="835">
        <v>0</v>
      </c>
      <c r="Z534" s="836">
        <v>0</v>
      </c>
      <c r="AA534" s="835">
        <v>0</v>
      </c>
      <c r="AB534" s="836">
        <v>0</v>
      </c>
      <c r="AC534" s="835">
        <v>0</v>
      </c>
      <c r="AD534" s="836">
        <v>0</v>
      </c>
      <c r="AE534" s="45"/>
      <c r="AF534" s="17"/>
      <c r="AG534" s="518"/>
      <c r="AI534" s="449"/>
      <c r="AJ534" s="449"/>
      <c r="AK534" s="449"/>
      <c r="AL534" s="449"/>
      <c r="AM534" s="449"/>
      <c r="AN534" s="449"/>
      <c r="AO534" s="449"/>
      <c r="AP534" s="449"/>
      <c r="AQ534" s="449"/>
      <c r="AR534" s="449"/>
      <c r="AS534" s="449"/>
      <c r="AT534" s="449"/>
      <c r="AU534" s="449"/>
      <c r="AV534" s="449"/>
      <c r="AW534" s="449"/>
      <c r="AX534" s="449"/>
      <c r="AY534" s="449"/>
      <c r="AZ534" s="449"/>
      <c r="BA534" s="449"/>
      <c r="BB534" s="449"/>
      <c r="BC534" s="449"/>
      <c r="BD534" s="449"/>
      <c r="BE534" s="449"/>
      <c r="BF534" s="449"/>
      <c r="BG534" s="449"/>
      <c r="BH534" s="449"/>
      <c r="BI534" s="449"/>
      <c r="BJ534" s="449"/>
      <c r="BK534" s="449"/>
      <c r="BL534" s="449"/>
      <c r="BM534" s="449"/>
      <c r="BN534" s="449"/>
      <c r="BO534" s="449"/>
      <c r="BP534" s="449"/>
      <c r="BQ534" s="449"/>
      <c r="BR534" s="449"/>
      <c r="BS534" s="449"/>
      <c r="BT534" s="449"/>
      <c r="BU534" s="449"/>
      <c r="BV534" s="449"/>
      <c r="BW534" s="449"/>
      <c r="BX534" s="449"/>
      <c r="BY534" s="449"/>
      <c r="BZ534" s="449"/>
      <c r="CA534" s="449"/>
      <c r="CB534" s="449"/>
      <c r="CC534" s="449"/>
      <c r="CD534" s="449"/>
      <c r="CE534" s="449"/>
      <c r="CF534" s="449"/>
      <c r="CG534" s="449"/>
      <c r="CH534" s="449"/>
      <c r="CI534" s="449"/>
      <c r="CJ534" s="449"/>
      <c r="CK534" s="449"/>
      <c r="CL534" s="449"/>
      <c r="CM534" s="449"/>
      <c r="CN534" s="449"/>
      <c r="CO534" s="449"/>
      <c r="CP534" s="449"/>
      <c r="CQ534" s="449"/>
      <c r="CR534" s="449"/>
      <c r="CS534" s="449"/>
      <c r="CT534" s="449"/>
      <c r="CU534" s="449"/>
      <c r="CV534" s="449"/>
    </row>
    <row r="535" spans="1:100" s="448" customFormat="1" ht="5.25" customHeight="1">
      <c r="A535" s="432"/>
      <c r="B535" s="5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518"/>
      <c r="AI535" s="449"/>
      <c r="AJ535" s="449"/>
      <c r="AK535" s="449"/>
      <c r="AL535" s="449"/>
      <c r="AM535" s="449"/>
      <c r="AN535" s="449"/>
      <c r="AO535" s="449"/>
      <c r="AP535" s="449"/>
      <c r="AQ535" s="449"/>
      <c r="AR535" s="449"/>
      <c r="AS535" s="449"/>
      <c r="AT535" s="449"/>
      <c r="AU535" s="449"/>
      <c r="AV535" s="449"/>
      <c r="AW535" s="449"/>
      <c r="AX535" s="449"/>
      <c r="AY535" s="449"/>
      <c r="AZ535" s="449"/>
      <c r="BA535" s="449"/>
      <c r="BB535" s="449"/>
      <c r="BC535" s="449"/>
      <c r="BD535" s="449"/>
      <c r="BE535" s="449"/>
      <c r="BF535" s="449"/>
      <c r="BG535" s="449"/>
      <c r="BH535" s="449"/>
      <c r="BI535" s="449"/>
      <c r="BJ535" s="449"/>
      <c r="BK535" s="449"/>
      <c r="BL535" s="449"/>
      <c r="BM535" s="449"/>
      <c r="BN535" s="449"/>
      <c r="BO535" s="449"/>
      <c r="BP535" s="449"/>
      <c r="BQ535" s="449"/>
      <c r="BR535" s="449"/>
      <c r="BS535" s="449"/>
      <c r="BT535" s="449"/>
      <c r="BU535" s="449"/>
      <c r="BV535" s="449"/>
      <c r="BW535" s="449"/>
      <c r="BX535" s="449"/>
      <c r="BY535" s="449"/>
      <c r="BZ535" s="449"/>
      <c r="CA535" s="449"/>
      <c r="CB535" s="449"/>
      <c r="CC535" s="449"/>
      <c r="CD535" s="449"/>
      <c r="CE535" s="449"/>
      <c r="CF535" s="449"/>
      <c r="CG535" s="449"/>
      <c r="CH535" s="449"/>
      <c r="CI535" s="449"/>
      <c r="CJ535" s="449"/>
      <c r="CK535" s="449"/>
      <c r="CL535" s="449"/>
      <c r="CM535" s="449"/>
      <c r="CN535" s="449"/>
      <c r="CO535" s="449"/>
      <c r="CP535" s="449"/>
      <c r="CQ535" s="449"/>
      <c r="CR535" s="449"/>
      <c r="CS535" s="449"/>
      <c r="CT535" s="449"/>
      <c r="CU535" s="449"/>
      <c r="CV535" s="449"/>
    </row>
    <row r="536" spans="1:100" s="448" customFormat="1" ht="12.75" customHeight="1">
      <c r="A536" s="432"/>
      <c r="B536" s="517"/>
      <c r="C536" s="45"/>
      <c r="D536" s="482" t="s">
        <v>190</v>
      </c>
      <c r="E536" s="45"/>
      <c r="F536" s="45"/>
      <c r="G536" s="45"/>
      <c r="H536" s="45"/>
      <c r="I536" s="45"/>
      <c r="J536" s="45"/>
      <c r="K536" s="17"/>
      <c r="L536" s="17"/>
      <c r="M536" s="17"/>
      <c r="N536" s="17"/>
      <c r="O536" s="17"/>
      <c r="P536" s="17"/>
      <c r="Q536" s="17"/>
      <c r="R536" s="17"/>
      <c r="S536" s="17"/>
      <c r="T536" s="17"/>
      <c r="U536" s="17"/>
      <c r="V536" s="17"/>
      <c r="W536" s="17"/>
      <c r="X536" s="17"/>
      <c r="Y536" s="17"/>
      <c r="Z536" s="17"/>
      <c r="AA536" s="17"/>
      <c r="AB536" s="17"/>
      <c r="AC536" s="17"/>
      <c r="AD536" s="17"/>
      <c r="AE536" s="45"/>
      <c r="AF536" s="17"/>
      <c r="AG536" s="518"/>
      <c r="AI536" s="449"/>
      <c r="AJ536" s="453"/>
      <c r="AK536" s="453"/>
    </row>
    <row r="537" spans="1:100" s="448" customFormat="1" ht="10.5" customHeight="1">
      <c r="A537" s="432"/>
      <c r="B537" s="517"/>
      <c r="C537" s="476"/>
      <c r="D537" s="17"/>
      <c r="E537" s="483" t="s">
        <v>191</v>
      </c>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477"/>
      <c r="AE537" s="17"/>
      <c r="AF537" s="17"/>
      <c r="AG537" s="518"/>
      <c r="AI537" s="449"/>
      <c r="AJ537" s="449"/>
      <c r="AK537" s="449"/>
      <c r="AL537" s="449"/>
      <c r="AM537" s="449"/>
      <c r="AN537" s="449"/>
      <c r="AO537" s="449"/>
      <c r="AP537" s="449"/>
      <c r="AQ537" s="449"/>
      <c r="AR537" s="449"/>
      <c r="AS537" s="449"/>
      <c r="AT537" s="449"/>
      <c r="AU537" s="449"/>
      <c r="AV537" s="449"/>
      <c r="AW537" s="449"/>
      <c r="AX537" s="449"/>
      <c r="AY537" s="449"/>
      <c r="AZ537" s="449"/>
      <c r="BA537" s="449"/>
      <c r="BB537" s="449"/>
      <c r="BC537" s="449"/>
      <c r="BD537" s="449"/>
      <c r="BE537" s="449"/>
      <c r="BF537" s="449"/>
      <c r="BG537" s="449"/>
      <c r="BH537" s="449"/>
      <c r="BI537" s="449"/>
      <c r="BJ537" s="449"/>
      <c r="BK537" s="449"/>
      <c r="BL537" s="449"/>
      <c r="BM537" s="449"/>
      <c r="BN537" s="449"/>
      <c r="BO537" s="449"/>
      <c r="BP537" s="449"/>
      <c r="BQ537" s="449"/>
      <c r="BR537" s="449"/>
      <c r="BS537" s="449"/>
      <c r="BT537" s="449"/>
      <c r="BU537" s="449"/>
      <c r="BV537" s="449"/>
      <c r="BW537" s="449"/>
      <c r="BX537" s="449"/>
      <c r="BY537" s="449"/>
      <c r="BZ537" s="449"/>
      <c r="CA537" s="449"/>
      <c r="CB537" s="449"/>
      <c r="CC537" s="449"/>
      <c r="CD537" s="449"/>
      <c r="CE537" s="449"/>
      <c r="CF537" s="449"/>
      <c r="CG537" s="449"/>
      <c r="CH537" s="449"/>
      <c r="CI537" s="449"/>
      <c r="CJ537" s="449"/>
      <c r="CK537" s="449"/>
      <c r="CL537" s="449"/>
      <c r="CM537" s="449"/>
      <c r="CN537" s="449"/>
      <c r="CO537" s="449"/>
      <c r="CP537" s="449"/>
      <c r="CQ537" s="449"/>
      <c r="CR537" s="449"/>
      <c r="CS537" s="449"/>
      <c r="CT537" s="449"/>
      <c r="CU537" s="449"/>
      <c r="CV537" s="449"/>
    </row>
    <row r="538" spans="1:100" s="448" customFormat="1" ht="11.25" customHeight="1">
      <c r="A538" s="432"/>
      <c r="B538" s="517"/>
      <c r="C538" s="45"/>
      <c r="D538" s="45">
        <v>1</v>
      </c>
      <c r="E538" s="454" t="s">
        <v>160</v>
      </c>
      <c r="F538" s="455"/>
      <c r="G538" s="454" t="s">
        <v>217</v>
      </c>
      <c r="H538" s="455"/>
      <c r="I538" s="455"/>
      <c r="J538" s="456" t="s">
        <v>218</v>
      </c>
      <c r="K538" s="792">
        <v>1.3116400880980221E-2</v>
      </c>
      <c r="L538" s="793">
        <v>0</v>
      </c>
      <c r="M538" s="792">
        <v>2.0692934444855458E-2</v>
      </c>
      <c r="N538" s="793">
        <v>0</v>
      </c>
      <c r="O538" s="792">
        <v>3.1984515605324441E-2</v>
      </c>
      <c r="P538" s="793">
        <v>0</v>
      </c>
      <c r="Q538" s="792">
        <v>0.11748133457383536</v>
      </c>
      <c r="R538" s="793">
        <v>0</v>
      </c>
      <c r="S538" s="792">
        <v>0.21980851464950607</v>
      </c>
      <c r="T538" s="793">
        <v>0</v>
      </c>
      <c r="U538" s="792">
        <v>0.11289197032261843</v>
      </c>
      <c r="V538" s="793">
        <v>0</v>
      </c>
      <c r="W538" s="792" t="s">
        <v>154</v>
      </c>
      <c r="X538" s="793">
        <v>0</v>
      </c>
      <c r="Y538" s="792" t="s">
        <v>154</v>
      </c>
      <c r="Z538" s="793">
        <v>0</v>
      </c>
      <c r="AA538" s="792" t="s">
        <v>154</v>
      </c>
      <c r="AB538" s="793">
        <v>0</v>
      </c>
      <c r="AC538" s="792" t="s">
        <v>154</v>
      </c>
      <c r="AD538" s="793">
        <v>0</v>
      </c>
      <c r="AE538" s="45"/>
      <c r="AF538" s="17"/>
      <c r="AG538" s="518"/>
      <c r="AI538" s="449"/>
      <c r="AJ538" s="449"/>
      <c r="AK538" s="449"/>
      <c r="AL538" s="449"/>
      <c r="AM538" s="449"/>
      <c r="AN538" s="449"/>
      <c r="AO538" s="449"/>
      <c r="AP538" s="449"/>
      <c r="AQ538" s="449"/>
      <c r="AR538" s="449"/>
      <c r="AS538" s="449"/>
      <c r="AT538" s="449"/>
      <c r="AU538" s="449"/>
      <c r="AV538" s="449"/>
      <c r="AW538" s="449"/>
      <c r="AX538" s="449"/>
      <c r="AY538" s="449"/>
      <c r="AZ538" s="449"/>
      <c r="BA538" s="449"/>
      <c r="BB538" s="449"/>
      <c r="BC538" s="449"/>
      <c r="BD538" s="449"/>
      <c r="BE538" s="449"/>
      <c r="BF538" s="449"/>
      <c r="BG538" s="449"/>
      <c r="BH538" s="449"/>
      <c r="BI538" s="449"/>
      <c r="BJ538" s="449"/>
      <c r="BK538" s="449"/>
      <c r="BL538" s="449"/>
      <c r="BM538" s="449"/>
      <c r="BN538" s="449"/>
      <c r="BO538" s="449"/>
      <c r="BP538" s="449"/>
      <c r="BQ538" s="449"/>
      <c r="BR538" s="449"/>
      <c r="BS538" s="449"/>
      <c r="BT538" s="449"/>
      <c r="BU538" s="449"/>
      <c r="BV538" s="449"/>
      <c r="BW538" s="449"/>
      <c r="BX538" s="449"/>
      <c r="BY538" s="449"/>
      <c r="BZ538" s="449"/>
      <c r="CA538" s="449"/>
      <c r="CB538" s="449"/>
      <c r="CC538" s="449"/>
      <c r="CD538" s="449"/>
      <c r="CE538" s="449"/>
      <c r="CF538" s="449"/>
      <c r="CG538" s="449"/>
      <c r="CH538" s="449"/>
      <c r="CI538" s="449"/>
      <c r="CJ538" s="449"/>
      <c r="CK538" s="449"/>
      <c r="CL538" s="449"/>
      <c r="CM538" s="449"/>
      <c r="CN538" s="449"/>
      <c r="CO538" s="449"/>
      <c r="CP538" s="449"/>
      <c r="CQ538" s="449"/>
      <c r="CR538" s="449"/>
      <c r="CS538" s="449"/>
      <c r="CT538" s="449"/>
      <c r="CU538" s="449"/>
      <c r="CV538" s="449"/>
    </row>
    <row r="539" spans="1:100" s="448" customFormat="1" ht="11.25" customHeight="1">
      <c r="A539" s="432"/>
      <c r="B539" s="517"/>
      <c r="C539" s="45"/>
      <c r="D539" s="45">
        <v>2</v>
      </c>
      <c r="E539" s="454" t="s">
        <v>161</v>
      </c>
      <c r="F539" s="455"/>
      <c r="G539" s="454" t="s">
        <v>219</v>
      </c>
      <c r="H539" s="455"/>
      <c r="I539" s="455"/>
      <c r="J539" s="456" t="s">
        <v>218</v>
      </c>
      <c r="K539" s="792">
        <v>0.40848219886481257</v>
      </c>
      <c r="L539" s="793">
        <v>0</v>
      </c>
      <c r="M539" s="792">
        <v>0.43275223773806409</v>
      </c>
      <c r="N539" s="793">
        <v>0</v>
      </c>
      <c r="O539" s="792">
        <v>0.58993662116487311</v>
      </c>
      <c r="P539" s="793">
        <v>0</v>
      </c>
      <c r="Q539" s="792">
        <v>0.51398083876052969</v>
      </c>
      <c r="R539" s="793">
        <v>0</v>
      </c>
      <c r="S539" s="792">
        <v>0.6128895070632624</v>
      </c>
      <c r="T539" s="793">
        <v>0</v>
      </c>
      <c r="U539" s="792">
        <v>0.75812797311482538</v>
      </c>
      <c r="V539" s="793">
        <v>0</v>
      </c>
      <c r="W539" s="792" t="s">
        <v>154</v>
      </c>
      <c r="X539" s="793">
        <v>0</v>
      </c>
      <c r="Y539" s="792" t="s">
        <v>154</v>
      </c>
      <c r="Z539" s="793">
        <v>0</v>
      </c>
      <c r="AA539" s="792" t="s">
        <v>154</v>
      </c>
      <c r="AB539" s="793">
        <v>0</v>
      </c>
      <c r="AC539" s="792" t="s">
        <v>154</v>
      </c>
      <c r="AD539" s="793">
        <v>0</v>
      </c>
      <c r="AE539" s="45"/>
      <c r="AF539" s="17"/>
      <c r="AG539" s="518"/>
      <c r="AI539" s="449"/>
      <c r="AJ539" s="449"/>
      <c r="AK539" s="449"/>
      <c r="AL539" s="449"/>
      <c r="AM539" s="449"/>
      <c r="AN539" s="449"/>
      <c r="AO539" s="449"/>
      <c r="AP539" s="449"/>
      <c r="AQ539" s="449"/>
      <c r="AR539" s="449"/>
      <c r="AS539" s="449"/>
      <c r="AT539" s="449"/>
      <c r="AU539" s="449"/>
      <c r="AV539" s="449"/>
      <c r="AW539" s="449"/>
      <c r="AX539" s="449"/>
      <c r="AY539" s="449"/>
      <c r="AZ539" s="449"/>
      <c r="BA539" s="449"/>
      <c r="BB539" s="449"/>
      <c r="BC539" s="449"/>
      <c r="BD539" s="449"/>
      <c r="BE539" s="449"/>
      <c r="BF539" s="449"/>
      <c r="BG539" s="449"/>
      <c r="BH539" s="449"/>
      <c r="BI539" s="449"/>
      <c r="BJ539" s="449"/>
      <c r="BK539" s="449"/>
      <c r="BL539" s="449"/>
      <c r="BM539" s="449"/>
      <c r="BN539" s="449"/>
      <c r="BO539" s="449"/>
      <c r="BP539" s="449"/>
      <c r="BQ539" s="449"/>
      <c r="BR539" s="449"/>
      <c r="BS539" s="449"/>
      <c r="BT539" s="449"/>
      <c r="BU539" s="449"/>
      <c r="BV539" s="449"/>
      <c r="BW539" s="449"/>
      <c r="BX539" s="449"/>
      <c r="BY539" s="449"/>
      <c r="BZ539" s="449"/>
      <c r="CA539" s="449"/>
      <c r="CB539" s="449"/>
      <c r="CC539" s="449"/>
      <c r="CD539" s="449"/>
      <c r="CE539" s="449"/>
      <c r="CF539" s="449"/>
      <c r="CG539" s="449"/>
      <c r="CH539" s="449"/>
      <c r="CI539" s="449"/>
      <c r="CJ539" s="449"/>
      <c r="CK539" s="449"/>
      <c r="CL539" s="449"/>
      <c r="CM539" s="449"/>
      <c r="CN539" s="449"/>
      <c r="CO539" s="449"/>
      <c r="CP539" s="449"/>
      <c r="CQ539" s="449"/>
      <c r="CR539" s="449"/>
      <c r="CS539" s="449"/>
      <c r="CT539" s="449"/>
      <c r="CU539" s="449"/>
      <c r="CV539" s="449"/>
    </row>
    <row r="540" spans="1:100" s="448" customFormat="1" ht="11.25" customHeight="1">
      <c r="A540" s="432"/>
      <c r="B540" s="517"/>
      <c r="C540" s="45"/>
      <c r="D540" s="45">
        <v>3</v>
      </c>
      <c r="E540" s="454" t="s">
        <v>141</v>
      </c>
      <c r="F540" s="455"/>
      <c r="G540" s="454" t="s">
        <v>219</v>
      </c>
      <c r="H540" s="455"/>
      <c r="I540" s="455"/>
      <c r="J540" s="456" t="s">
        <v>218</v>
      </c>
      <c r="K540" s="792">
        <v>0.36913299622187196</v>
      </c>
      <c r="L540" s="793">
        <v>0</v>
      </c>
      <c r="M540" s="792">
        <v>0.36527527759179634</v>
      </c>
      <c r="N540" s="793">
        <v>0</v>
      </c>
      <c r="O540" s="792">
        <v>0.16614178939432417</v>
      </c>
      <c r="P540" s="793">
        <v>0</v>
      </c>
      <c r="Q540" s="792">
        <v>0.25062684709084876</v>
      </c>
      <c r="R540" s="793">
        <v>0</v>
      </c>
      <c r="S540" s="792">
        <v>0.12574631243462733</v>
      </c>
      <c r="T540" s="793">
        <v>0</v>
      </c>
      <c r="U540" s="792">
        <v>5.0606745317035837E-2</v>
      </c>
      <c r="V540" s="793">
        <v>0</v>
      </c>
      <c r="W540" s="792" t="s">
        <v>154</v>
      </c>
      <c r="X540" s="793">
        <v>0</v>
      </c>
      <c r="Y540" s="792" t="s">
        <v>154</v>
      </c>
      <c r="Z540" s="793">
        <v>0</v>
      </c>
      <c r="AA540" s="792" t="s">
        <v>154</v>
      </c>
      <c r="AB540" s="793">
        <v>0</v>
      </c>
      <c r="AC540" s="792" t="s">
        <v>154</v>
      </c>
      <c r="AD540" s="793">
        <v>0</v>
      </c>
      <c r="AE540" s="45"/>
      <c r="AF540" s="17"/>
      <c r="AG540" s="518"/>
      <c r="AI540" s="449"/>
      <c r="AJ540" s="449"/>
      <c r="AK540" s="449"/>
      <c r="AL540" s="449"/>
      <c r="AM540" s="449"/>
      <c r="AN540" s="449"/>
      <c r="AO540" s="449"/>
      <c r="AP540" s="449"/>
      <c r="AQ540" s="449"/>
      <c r="AR540" s="449"/>
      <c r="AS540" s="449"/>
      <c r="AT540" s="449"/>
      <c r="AU540" s="449"/>
      <c r="AV540" s="449"/>
      <c r="AW540" s="449"/>
      <c r="AX540" s="449"/>
      <c r="AY540" s="449"/>
      <c r="AZ540" s="449"/>
      <c r="BA540" s="449"/>
      <c r="BB540" s="449"/>
      <c r="BC540" s="449"/>
      <c r="BD540" s="449"/>
      <c r="BE540" s="449"/>
      <c r="BF540" s="449"/>
      <c r="BG540" s="449"/>
      <c r="BH540" s="449"/>
      <c r="BI540" s="449"/>
      <c r="BJ540" s="449"/>
      <c r="BK540" s="449"/>
      <c r="BL540" s="449"/>
      <c r="BM540" s="449"/>
      <c r="BN540" s="449"/>
      <c r="BO540" s="449"/>
      <c r="BP540" s="449"/>
      <c r="BQ540" s="449"/>
      <c r="BR540" s="449"/>
      <c r="BS540" s="449"/>
      <c r="BT540" s="449"/>
      <c r="BU540" s="449"/>
      <c r="BV540" s="449"/>
      <c r="BW540" s="449"/>
      <c r="BX540" s="449"/>
      <c r="BY540" s="449"/>
      <c r="BZ540" s="449"/>
      <c r="CA540" s="449"/>
      <c r="CB540" s="449"/>
      <c r="CC540" s="449"/>
      <c r="CD540" s="449"/>
      <c r="CE540" s="449"/>
      <c r="CF540" s="449"/>
      <c r="CG540" s="449"/>
      <c r="CH540" s="449"/>
      <c r="CI540" s="449"/>
      <c r="CJ540" s="449"/>
      <c r="CK540" s="449"/>
      <c r="CL540" s="449"/>
      <c r="CM540" s="449"/>
      <c r="CN540" s="449"/>
      <c r="CO540" s="449"/>
      <c r="CP540" s="449"/>
      <c r="CQ540" s="449"/>
      <c r="CR540" s="449"/>
      <c r="CS540" s="449"/>
      <c r="CT540" s="449"/>
      <c r="CU540" s="449"/>
      <c r="CV540" s="449"/>
    </row>
    <row r="541" spans="1:100" s="448" customFormat="1" ht="11.25" customHeight="1">
      <c r="A541" s="432"/>
      <c r="B541" s="517"/>
      <c r="C541" s="45"/>
      <c r="D541" s="45">
        <v>4</v>
      </c>
      <c r="E541" s="454" t="s">
        <v>143</v>
      </c>
      <c r="F541" s="455"/>
      <c r="G541" s="454" t="s">
        <v>220</v>
      </c>
      <c r="H541" s="455"/>
      <c r="I541" s="455"/>
      <c r="J541" s="456" t="s">
        <v>218</v>
      </c>
      <c r="K541" s="792">
        <v>3.841231686572779E-2</v>
      </c>
      <c r="L541" s="793">
        <v>0</v>
      </c>
      <c r="M541" s="792">
        <v>2.6990784058507116E-2</v>
      </c>
      <c r="N541" s="793">
        <v>0</v>
      </c>
      <c r="O541" s="792">
        <v>2.576530423762247E-2</v>
      </c>
      <c r="P541" s="793">
        <v>0</v>
      </c>
      <c r="Q541" s="792">
        <v>2.2517255793318442E-2</v>
      </c>
      <c r="R541" s="793">
        <v>0</v>
      </c>
      <c r="S541" s="792">
        <v>4.9506422218357224E-3</v>
      </c>
      <c r="T541" s="793">
        <v>0</v>
      </c>
      <c r="U541" s="792">
        <v>3.1142612502791288E-2</v>
      </c>
      <c r="V541" s="793">
        <v>0</v>
      </c>
      <c r="W541" s="792" t="s">
        <v>154</v>
      </c>
      <c r="X541" s="793">
        <v>0</v>
      </c>
      <c r="Y541" s="792" t="s">
        <v>154</v>
      </c>
      <c r="Z541" s="793">
        <v>0</v>
      </c>
      <c r="AA541" s="792" t="s">
        <v>154</v>
      </c>
      <c r="AB541" s="793">
        <v>0</v>
      </c>
      <c r="AC541" s="792" t="s">
        <v>154</v>
      </c>
      <c r="AD541" s="793">
        <v>0</v>
      </c>
      <c r="AE541" s="45"/>
      <c r="AF541" s="17"/>
      <c r="AG541" s="518"/>
      <c r="AI541" s="449"/>
      <c r="AJ541" s="449"/>
      <c r="AK541" s="449"/>
      <c r="AL541" s="449"/>
      <c r="AM541" s="449"/>
      <c r="AN541" s="449"/>
      <c r="AO541" s="449"/>
      <c r="AP541" s="449"/>
      <c r="AQ541" s="449"/>
      <c r="AR541" s="449"/>
      <c r="AS541" s="449"/>
      <c r="AT541" s="449"/>
      <c r="AU541" s="449"/>
      <c r="AV541" s="449"/>
      <c r="AW541" s="449"/>
      <c r="AX541" s="449"/>
      <c r="AY541" s="449"/>
      <c r="AZ541" s="449"/>
      <c r="BA541" s="449"/>
      <c r="BB541" s="449"/>
      <c r="BC541" s="449"/>
      <c r="BD541" s="449"/>
      <c r="BE541" s="449"/>
      <c r="BF541" s="449"/>
      <c r="BG541" s="449"/>
      <c r="BH541" s="449"/>
      <c r="BI541" s="449"/>
      <c r="BJ541" s="449"/>
      <c r="BK541" s="449"/>
      <c r="BL541" s="449"/>
      <c r="BM541" s="449"/>
      <c r="BN541" s="449"/>
      <c r="BO541" s="449"/>
      <c r="BP541" s="449"/>
      <c r="BQ541" s="449"/>
      <c r="BR541" s="449"/>
      <c r="BS541" s="449"/>
      <c r="BT541" s="449"/>
      <c r="BU541" s="449"/>
      <c r="BV541" s="449"/>
      <c r="BW541" s="449"/>
      <c r="BX541" s="449"/>
      <c r="BY541" s="449"/>
      <c r="BZ541" s="449"/>
      <c r="CA541" s="449"/>
      <c r="CB541" s="449"/>
      <c r="CC541" s="449"/>
      <c r="CD541" s="449"/>
      <c r="CE541" s="449"/>
      <c r="CF541" s="449"/>
      <c r="CG541" s="449"/>
      <c r="CH541" s="449"/>
      <c r="CI541" s="449"/>
      <c r="CJ541" s="449"/>
      <c r="CK541" s="449"/>
      <c r="CL541" s="449"/>
      <c r="CM541" s="449"/>
      <c r="CN541" s="449"/>
      <c r="CO541" s="449"/>
      <c r="CP541" s="449"/>
      <c r="CQ541" s="449"/>
      <c r="CR541" s="449"/>
      <c r="CS541" s="449"/>
      <c r="CT541" s="449"/>
      <c r="CU541" s="449"/>
      <c r="CV541" s="449"/>
    </row>
    <row r="542" spans="1:100" s="448" customFormat="1" ht="11.25" customHeight="1">
      <c r="A542" s="432"/>
      <c r="B542" s="517"/>
      <c r="C542" s="45"/>
      <c r="D542" s="45">
        <v>5</v>
      </c>
      <c r="E542" s="454" t="s">
        <v>162</v>
      </c>
      <c r="F542" s="455"/>
      <c r="G542" s="454" t="s">
        <v>221</v>
      </c>
      <c r="H542" s="455"/>
      <c r="I542" s="455"/>
      <c r="J542" s="456" t="s">
        <v>218</v>
      </c>
      <c r="K542" s="792">
        <v>9.3688577721287285E-3</v>
      </c>
      <c r="L542" s="793">
        <v>0</v>
      </c>
      <c r="M542" s="792">
        <v>1.5294777633154035E-2</v>
      </c>
      <c r="N542" s="793">
        <v>0</v>
      </c>
      <c r="O542" s="792">
        <v>5.4195984775688634E-2</v>
      </c>
      <c r="P542" s="793">
        <v>0</v>
      </c>
      <c r="Q542" s="792">
        <v>1.2727144578832164E-2</v>
      </c>
      <c r="R542" s="793">
        <v>0</v>
      </c>
      <c r="S542" s="792">
        <v>0</v>
      </c>
      <c r="T542" s="793">
        <v>0</v>
      </c>
      <c r="U542" s="792">
        <v>1.3624892969971188E-2</v>
      </c>
      <c r="V542" s="793">
        <v>0</v>
      </c>
      <c r="W542" s="792" t="s">
        <v>154</v>
      </c>
      <c r="X542" s="793">
        <v>0</v>
      </c>
      <c r="Y542" s="792" t="s">
        <v>154</v>
      </c>
      <c r="Z542" s="793">
        <v>0</v>
      </c>
      <c r="AA542" s="792" t="s">
        <v>154</v>
      </c>
      <c r="AB542" s="793">
        <v>0</v>
      </c>
      <c r="AC542" s="792" t="s">
        <v>154</v>
      </c>
      <c r="AD542" s="793">
        <v>0</v>
      </c>
      <c r="AE542" s="45"/>
      <c r="AF542" s="17"/>
      <c r="AG542" s="518"/>
      <c r="AI542" s="449"/>
      <c r="AJ542" s="449"/>
      <c r="AK542" s="449"/>
      <c r="AL542" s="449"/>
      <c r="AM542" s="449"/>
      <c r="AN542" s="449"/>
      <c r="AO542" s="449"/>
      <c r="AP542" s="449"/>
      <c r="AQ542" s="449"/>
      <c r="AR542" s="449"/>
      <c r="AS542" s="449"/>
      <c r="AT542" s="449"/>
      <c r="AU542" s="449"/>
      <c r="AV542" s="449"/>
      <c r="AW542" s="449"/>
      <c r="AX542" s="449"/>
      <c r="AY542" s="449"/>
      <c r="AZ542" s="449"/>
      <c r="BA542" s="449"/>
      <c r="BB542" s="449"/>
      <c r="BC542" s="449"/>
      <c r="BD542" s="449"/>
      <c r="BE542" s="449"/>
      <c r="BF542" s="449"/>
      <c r="BG542" s="449"/>
      <c r="BH542" s="449"/>
      <c r="BI542" s="449"/>
      <c r="BJ542" s="449"/>
      <c r="BK542" s="449"/>
      <c r="BL542" s="449"/>
      <c r="BM542" s="449"/>
      <c r="BN542" s="449"/>
      <c r="BO542" s="449"/>
      <c r="BP542" s="449"/>
      <c r="BQ542" s="449"/>
      <c r="BR542" s="449"/>
      <c r="BS542" s="449"/>
      <c r="BT542" s="449"/>
      <c r="BU542" s="449"/>
      <c r="BV542" s="449"/>
      <c r="BW542" s="449"/>
      <c r="BX542" s="449"/>
      <c r="BY542" s="449"/>
      <c r="BZ542" s="449"/>
      <c r="CA542" s="449"/>
      <c r="CB542" s="449"/>
      <c r="CC542" s="449"/>
      <c r="CD542" s="449"/>
      <c r="CE542" s="449"/>
      <c r="CF542" s="449"/>
      <c r="CG542" s="449"/>
      <c r="CH542" s="449"/>
      <c r="CI542" s="449"/>
      <c r="CJ542" s="449"/>
      <c r="CK542" s="449"/>
      <c r="CL542" s="449"/>
      <c r="CM542" s="449"/>
      <c r="CN542" s="449"/>
      <c r="CO542" s="449"/>
      <c r="CP542" s="449"/>
      <c r="CQ542" s="449"/>
      <c r="CR542" s="449"/>
      <c r="CS542" s="449"/>
      <c r="CT542" s="449"/>
      <c r="CU542" s="449"/>
      <c r="CV542" s="449"/>
    </row>
    <row r="543" spans="1:100" s="448" customFormat="1" ht="11.25" customHeight="1">
      <c r="A543" s="432"/>
      <c r="B543" s="517"/>
      <c r="C543" s="45"/>
      <c r="D543" s="45">
        <v>6</v>
      </c>
      <c r="E543" s="454" t="s">
        <v>161</v>
      </c>
      <c r="F543" s="455"/>
      <c r="G543" s="454" t="s">
        <v>222</v>
      </c>
      <c r="H543" s="455"/>
      <c r="I543" s="455"/>
      <c r="J543" s="456" t="s">
        <v>223</v>
      </c>
      <c r="K543" s="792">
        <v>1.3116400880980221E-2</v>
      </c>
      <c r="L543" s="793">
        <v>0</v>
      </c>
      <c r="M543" s="792">
        <v>0</v>
      </c>
      <c r="N543" s="793">
        <v>0</v>
      </c>
      <c r="O543" s="792">
        <v>0</v>
      </c>
      <c r="P543" s="793">
        <v>0</v>
      </c>
      <c r="Q543" s="792">
        <v>1.1748133457383536E-2</v>
      </c>
      <c r="R543" s="793">
        <v>0</v>
      </c>
      <c r="S543" s="792">
        <v>9.9012844436714448E-4</v>
      </c>
      <c r="T543" s="793">
        <v>0</v>
      </c>
      <c r="U543" s="792">
        <v>0</v>
      </c>
      <c r="V543" s="793">
        <v>0</v>
      </c>
      <c r="W543" s="792" t="s">
        <v>154</v>
      </c>
      <c r="X543" s="793">
        <v>0</v>
      </c>
      <c r="Y543" s="792" t="s">
        <v>154</v>
      </c>
      <c r="Z543" s="793">
        <v>0</v>
      </c>
      <c r="AA543" s="792" t="s">
        <v>154</v>
      </c>
      <c r="AB543" s="793">
        <v>0</v>
      </c>
      <c r="AC543" s="792" t="s">
        <v>154</v>
      </c>
      <c r="AD543" s="793">
        <v>0</v>
      </c>
      <c r="AE543" s="45"/>
      <c r="AF543" s="17"/>
      <c r="AG543" s="518"/>
      <c r="AI543" s="449"/>
      <c r="AJ543" s="449"/>
      <c r="AK543" s="449"/>
      <c r="AL543" s="449"/>
      <c r="AM543" s="449"/>
      <c r="AN543" s="449"/>
      <c r="AO543" s="449"/>
      <c r="AP543" s="449"/>
      <c r="AQ543" s="449"/>
      <c r="AR543" s="449"/>
      <c r="AS543" s="449"/>
      <c r="AT543" s="449"/>
      <c r="AU543" s="449"/>
      <c r="AV543" s="449"/>
      <c r="AW543" s="449"/>
      <c r="AX543" s="449"/>
      <c r="AY543" s="449"/>
      <c r="AZ543" s="449"/>
      <c r="BA543" s="449"/>
      <c r="BB543" s="449"/>
      <c r="BC543" s="449"/>
      <c r="BD543" s="449"/>
      <c r="BE543" s="449"/>
      <c r="BF543" s="449"/>
      <c r="BG543" s="449"/>
      <c r="BH543" s="449"/>
      <c r="BI543" s="449"/>
      <c r="BJ543" s="449"/>
      <c r="BK543" s="449"/>
      <c r="BL543" s="449"/>
      <c r="BM543" s="449"/>
      <c r="BN543" s="449"/>
      <c r="BO543" s="449"/>
      <c r="BP543" s="449"/>
      <c r="BQ543" s="449"/>
      <c r="BR543" s="449"/>
      <c r="BS543" s="449"/>
      <c r="BT543" s="449"/>
      <c r="BU543" s="449"/>
      <c r="BV543" s="449"/>
      <c r="BW543" s="449"/>
      <c r="BX543" s="449"/>
      <c r="BY543" s="449"/>
      <c r="BZ543" s="449"/>
      <c r="CA543" s="449"/>
      <c r="CB543" s="449"/>
      <c r="CC543" s="449"/>
      <c r="CD543" s="449"/>
      <c r="CE543" s="449"/>
      <c r="CF543" s="449"/>
      <c r="CG543" s="449"/>
      <c r="CH543" s="449"/>
      <c r="CI543" s="449"/>
      <c r="CJ543" s="449"/>
      <c r="CK543" s="449"/>
      <c r="CL543" s="449"/>
      <c r="CM543" s="449"/>
      <c r="CN543" s="449"/>
      <c r="CO543" s="449"/>
      <c r="CP543" s="449"/>
      <c r="CQ543" s="449"/>
      <c r="CR543" s="449"/>
      <c r="CS543" s="449"/>
      <c r="CT543" s="449"/>
      <c r="CU543" s="449"/>
      <c r="CV543" s="449"/>
    </row>
    <row r="544" spans="1:100" s="448" customFormat="1" ht="11.25" customHeight="1">
      <c r="A544" s="432"/>
      <c r="B544" s="517"/>
      <c r="C544" s="45"/>
      <c r="D544" s="45">
        <v>7</v>
      </c>
      <c r="E544" s="454" t="s">
        <v>141</v>
      </c>
      <c r="F544" s="455"/>
      <c r="G544" s="454" t="s">
        <v>224</v>
      </c>
      <c r="H544" s="455"/>
      <c r="I544" s="455"/>
      <c r="J544" s="456" t="s">
        <v>223</v>
      </c>
      <c r="K544" s="792">
        <v>1.3116400880980221E-2</v>
      </c>
      <c r="L544" s="793">
        <v>0</v>
      </c>
      <c r="M544" s="792">
        <v>2.6990784058507117E-3</v>
      </c>
      <c r="N544" s="793">
        <v>0</v>
      </c>
      <c r="O544" s="792">
        <v>1.7769175336291357E-3</v>
      </c>
      <c r="P544" s="793">
        <v>0</v>
      </c>
      <c r="Q544" s="792">
        <v>8.811100093037651E-3</v>
      </c>
      <c r="R544" s="793">
        <v>0</v>
      </c>
      <c r="S544" s="792">
        <v>9.9012844436714448E-4</v>
      </c>
      <c r="T544" s="793">
        <v>0</v>
      </c>
      <c r="U544" s="792">
        <v>0</v>
      </c>
      <c r="V544" s="793">
        <v>0</v>
      </c>
      <c r="W544" s="792" t="s">
        <v>154</v>
      </c>
      <c r="X544" s="793">
        <v>0</v>
      </c>
      <c r="Y544" s="792" t="s">
        <v>154</v>
      </c>
      <c r="Z544" s="793">
        <v>0</v>
      </c>
      <c r="AA544" s="792" t="s">
        <v>154</v>
      </c>
      <c r="AB544" s="793">
        <v>0</v>
      </c>
      <c r="AC544" s="792" t="s">
        <v>154</v>
      </c>
      <c r="AD544" s="793">
        <v>0</v>
      </c>
      <c r="AE544" s="45"/>
      <c r="AF544" s="17"/>
      <c r="AG544" s="518"/>
      <c r="AI544" s="449"/>
      <c r="AJ544" s="449"/>
      <c r="AK544" s="449"/>
      <c r="AL544" s="449"/>
      <c r="AM544" s="449"/>
      <c r="AN544" s="449"/>
      <c r="AO544" s="449"/>
      <c r="AP544" s="449"/>
      <c r="AQ544" s="449"/>
      <c r="AR544" s="449"/>
      <c r="AS544" s="449"/>
      <c r="AT544" s="449"/>
      <c r="AU544" s="449"/>
      <c r="AV544" s="449"/>
      <c r="AW544" s="449"/>
      <c r="AX544" s="449"/>
      <c r="AY544" s="449"/>
      <c r="AZ544" s="449"/>
      <c r="BA544" s="449"/>
      <c r="BB544" s="449"/>
      <c r="BC544" s="449"/>
      <c r="BD544" s="449"/>
      <c r="BE544" s="449"/>
      <c r="BF544" s="449"/>
      <c r="BG544" s="449"/>
      <c r="BH544" s="449"/>
      <c r="BI544" s="449"/>
      <c r="BJ544" s="449"/>
      <c r="BK544" s="449"/>
      <c r="BL544" s="449"/>
      <c r="BM544" s="449"/>
      <c r="BN544" s="449"/>
      <c r="BO544" s="449"/>
      <c r="BP544" s="449"/>
      <c r="BQ544" s="449"/>
      <c r="BR544" s="449"/>
      <c r="BS544" s="449"/>
      <c r="BT544" s="449"/>
      <c r="BU544" s="449"/>
      <c r="BV544" s="449"/>
      <c r="BW544" s="449"/>
      <c r="BX544" s="449"/>
      <c r="BY544" s="449"/>
      <c r="BZ544" s="449"/>
      <c r="CA544" s="449"/>
      <c r="CB544" s="449"/>
      <c r="CC544" s="449"/>
      <c r="CD544" s="449"/>
      <c r="CE544" s="449"/>
      <c r="CF544" s="449"/>
      <c r="CG544" s="449"/>
      <c r="CH544" s="449"/>
      <c r="CI544" s="449"/>
      <c r="CJ544" s="449"/>
      <c r="CK544" s="449"/>
      <c r="CL544" s="449"/>
      <c r="CM544" s="449"/>
      <c r="CN544" s="449"/>
      <c r="CO544" s="449"/>
      <c r="CP544" s="449"/>
      <c r="CQ544" s="449"/>
      <c r="CR544" s="449"/>
      <c r="CS544" s="449"/>
      <c r="CT544" s="449"/>
      <c r="CU544" s="449"/>
      <c r="CV544" s="449"/>
    </row>
    <row r="545" spans="1:100" s="448" customFormat="1" ht="11.25" customHeight="1">
      <c r="A545" s="432"/>
      <c r="B545" s="517"/>
      <c r="C545" s="45"/>
      <c r="D545" s="45">
        <v>8</v>
      </c>
      <c r="E545" s="454" t="s">
        <v>143</v>
      </c>
      <c r="F545" s="455"/>
      <c r="G545" s="454" t="s">
        <v>225</v>
      </c>
      <c r="H545" s="455"/>
      <c r="I545" s="455"/>
      <c r="J545" s="456" t="s">
        <v>223</v>
      </c>
      <c r="K545" s="792">
        <v>3.560165953408917E-2</v>
      </c>
      <c r="L545" s="793">
        <v>0</v>
      </c>
      <c r="M545" s="792">
        <v>2.6990784058507117E-3</v>
      </c>
      <c r="N545" s="793">
        <v>0</v>
      </c>
      <c r="O545" s="792">
        <v>7.1076701345165428E-3</v>
      </c>
      <c r="P545" s="793">
        <v>0</v>
      </c>
      <c r="Q545" s="792">
        <v>1.2727144578832164E-2</v>
      </c>
      <c r="R545" s="793">
        <v>0</v>
      </c>
      <c r="S545" s="792">
        <v>0</v>
      </c>
      <c r="T545" s="793">
        <v>0</v>
      </c>
      <c r="U545" s="792">
        <v>0</v>
      </c>
      <c r="V545" s="793">
        <v>0</v>
      </c>
      <c r="W545" s="792" t="s">
        <v>154</v>
      </c>
      <c r="X545" s="793">
        <v>0</v>
      </c>
      <c r="Y545" s="792" t="s">
        <v>154</v>
      </c>
      <c r="Z545" s="793">
        <v>0</v>
      </c>
      <c r="AA545" s="792" t="s">
        <v>154</v>
      </c>
      <c r="AB545" s="793">
        <v>0</v>
      </c>
      <c r="AC545" s="792" t="s">
        <v>154</v>
      </c>
      <c r="AD545" s="793">
        <v>0</v>
      </c>
      <c r="AE545" s="45"/>
      <c r="AF545" s="17"/>
      <c r="AG545" s="518"/>
      <c r="AI545" s="449"/>
      <c r="AJ545" s="449"/>
      <c r="AK545" s="449"/>
      <c r="AL545" s="449"/>
      <c r="AM545" s="449"/>
      <c r="AN545" s="449"/>
      <c r="AO545" s="449"/>
      <c r="AP545" s="449"/>
      <c r="AQ545" s="449"/>
      <c r="AR545" s="449"/>
      <c r="AS545" s="449"/>
      <c r="AT545" s="449"/>
      <c r="AU545" s="449"/>
      <c r="AV545" s="449"/>
      <c r="AW545" s="449"/>
      <c r="AX545" s="449"/>
      <c r="AY545" s="449"/>
      <c r="AZ545" s="449"/>
      <c r="BA545" s="449"/>
      <c r="BB545" s="449"/>
      <c r="BC545" s="449"/>
      <c r="BD545" s="449"/>
      <c r="BE545" s="449"/>
      <c r="BF545" s="449"/>
      <c r="BG545" s="449"/>
      <c r="BH545" s="449"/>
      <c r="BI545" s="449"/>
      <c r="BJ545" s="449"/>
      <c r="BK545" s="449"/>
      <c r="BL545" s="449"/>
      <c r="BM545" s="449"/>
      <c r="BN545" s="449"/>
      <c r="BO545" s="449"/>
      <c r="BP545" s="449"/>
      <c r="BQ545" s="449"/>
      <c r="BR545" s="449"/>
      <c r="BS545" s="449"/>
      <c r="BT545" s="449"/>
      <c r="BU545" s="449"/>
      <c r="BV545" s="449"/>
      <c r="BW545" s="449"/>
      <c r="BX545" s="449"/>
      <c r="BY545" s="449"/>
      <c r="BZ545" s="449"/>
      <c r="CA545" s="449"/>
      <c r="CB545" s="449"/>
      <c r="CC545" s="449"/>
      <c r="CD545" s="449"/>
      <c r="CE545" s="449"/>
      <c r="CF545" s="449"/>
      <c r="CG545" s="449"/>
      <c r="CH545" s="449"/>
      <c r="CI545" s="449"/>
      <c r="CJ545" s="449"/>
      <c r="CK545" s="449"/>
      <c r="CL545" s="449"/>
      <c r="CM545" s="449"/>
      <c r="CN545" s="449"/>
      <c r="CO545" s="449"/>
      <c r="CP545" s="449"/>
      <c r="CQ545" s="449"/>
      <c r="CR545" s="449"/>
      <c r="CS545" s="449"/>
      <c r="CT545" s="449"/>
      <c r="CU545" s="449"/>
      <c r="CV545" s="449"/>
    </row>
    <row r="546" spans="1:100" s="448" customFormat="1" ht="11.25" customHeight="1">
      <c r="A546" s="432"/>
      <c r="B546" s="517"/>
      <c r="C546" s="45"/>
      <c r="D546" s="45">
        <v>9</v>
      </c>
      <c r="E546" s="454" t="s">
        <v>142</v>
      </c>
      <c r="F546" s="455"/>
      <c r="G546" s="454" t="s">
        <v>225</v>
      </c>
      <c r="H546" s="455"/>
      <c r="I546" s="455"/>
      <c r="J546" s="456" t="s">
        <v>223</v>
      </c>
      <c r="K546" s="792">
        <v>6.5582004404901107E-3</v>
      </c>
      <c r="L546" s="793">
        <v>0</v>
      </c>
      <c r="M546" s="792">
        <v>0</v>
      </c>
      <c r="N546" s="793">
        <v>0</v>
      </c>
      <c r="O546" s="792">
        <v>0</v>
      </c>
      <c r="P546" s="793">
        <v>0</v>
      </c>
      <c r="Q546" s="792">
        <v>5.8740667286917682E-3</v>
      </c>
      <c r="R546" s="793">
        <v>0</v>
      </c>
      <c r="S546" s="792">
        <v>0</v>
      </c>
      <c r="T546" s="793">
        <v>0</v>
      </c>
      <c r="U546" s="792">
        <v>0</v>
      </c>
      <c r="V546" s="793">
        <v>0</v>
      </c>
      <c r="W546" s="792" t="s">
        <v>154</v>
      </c>
      <c r="X546" s="793">
        <v>0</v>
      </c>
      <c r="Y546" s="792" t="s">
        <v>154</v>
      </c>
      <c r="Z546" s="793">
        <v>0</v>
      </c>
      <c r="AA546" s="792" t="s">
        <v>154</v>
      </c>
      <c r="AB546" s="793">
        <v>0</v>
      </c>
      <c r="AC546" s="792" t="s">
        <v>154</v>
      </c>
      <c r="AD546" s="793">
        <v>0</v>
      </c>
      <c r="AE546" s="45"/>
      <c r="AF546" s="17"/>
      <c r="AG546" s="518"/>
      <c r="AI546" s="449"/>
      <c r="AJ546" s="449"/>
      <c r="AK546" s="449"/>
      <c r="AL546" s="449"/>
      <c r="AM546" s="449"/>
      <c r="AN546" s="449"/>
      <c r="AO546" s="449"/>
      <c r="AP546" s="449"/>
      <c r="AQ546" s="449"/>
      <c r="AR546" s="449"/>
      <c r="AS546" s="449"/>
      <c r="AT546" s="449"/>
      <c r="AU546" s="449"/>
      <c r="AV546" s="449"/>
      <c r="AW546" s="449"/>
      <c r="AX546" s="449"/>
      <c r="AY546" s="449"/>
      <c r="AZ546" s="449"/>
      <c r="BA546" s="449"/>
      <c r="BB546" s="449"/>
      <c r="BC546" s="449"/>
      <c r="BD546" s="449"/>
      <c r="BE546" s="449"/>
      <c r="BF546" s="449"/>
      <c r="BG546" s="449"/>
      <c r="BH546" s="449"/>
      <c r="BI546" s="449"/>
      <c r="BJ546" s="449"/>
      <c r="BK546" s="449"/>
      <c r="BL546" s="449"/>
      <c r="BM546" s="449"/>
      <c r="BN546" s="449"/>
      <c r="BO546" s="449"/>
      <c r="BP546" s="449"/>
      <c r="BQ546" s="449"/>
      <c r="BR546" s="449"/>
      <c r="BS546" s="449"/>
      <c r="BT546" s="449"/>
      <c r="BU546" s="449"/>
      <c r="BV546" s="449"/>
      <c r="BW546" s="449"/>
      <c r="BX546" s="449"/>
      <c r="BY546" s="449"/>
      <c r="BZ546" s="449"/>
      <c r="CA546" s="449"/>
      <c r="CB546" s="449"/>
      <c r="CC546" s="449"/>
      <c r="CD546" s="449"/>
      <c r="CE546" s="449"/>
      <c r="CF546" s="449"/>
      <c r="CG546" s="449"/>
      <c r="CH546" s="449"/>
      <c r="CI546" s="449"/>
      <c r="CJ546" s="449"/>
      <c r="CK546" s="449"/>
      <c r="CL546" s="449"/>
      <c r="CM546" s="449"/>
      <c r="CN546" s="449"/>
      <c r="CO546" s="449"/>
      <c r="CP546" s="449"/>
      <c r="CQ546" s="449"/>
      <c r="CR546" s="449"/>
      <c r="CS546" s="449"/>
      <c r="CT546" s="449"/>
      <c r="CU546" s="449"/>
      <c r="CV546" s="449"/>
    </row>
    <row r="547" spans="1:100" s="448" customFormat="1" ht="11.25" customHeight="1">
      <c r="A547" s="432"/>
      <c r="B547" s="517"/>
      <c r="C547" s="45"/>
      <c r="D547" s="45">
        <v>10</v>
      </c>
      <c r="E547" s="454" t="s">
        <v>162</v>
      </c>
      <c r="F547" s="455"/>
      <c r="G547" s="454" t="s">
        <v>226</v>
      </c>
      <c r="H547" s="455"/>
      <c r="I547" s="455"/>
      <c r="J547" s="456" t="s">
        <v>223</v>
      </c>
      <c r="K547" s="792">
        <v>2.7169687539173315E-2</v>
      </c>
      <c r="L547" s="793">
        <v>0</v>
      </c>
      <c r="M547" s="792">
        <v>3.3288633672158778E-2</v>
      </c>
      <c r="N547" s="793">
        <v>0</v>
      </c>
      <c r="O547" s="792">
        <v>1.154996396858938E-2</v>
      </c>
      <c r="P547" s="793">
        <v>0</v>
      </c>
      <c r="Q547" s="792">
        <v>2.0559233550421191E-2</v>
      </c>
      <c r="R547" s="793">
        <v>0</v>
      </c>
      <c r="S547" s="792">
        <v>2.4753211109178611E-2</v>
      </c>
      <c r="T547" s="793">
        <v>0</v>
      </c>
      <c r="U547" s="792">
        <v>3.892826562848911E-3</v>
      </c>
      <c r="V547" s="793">
        <v>0</v>
      </c>
      <c r="W547" s="792" t="s">
        <v>154</v>
      </c>
      <c r="X547" s="793">
        <v>0</v>
      </c>
      <c r="Y547" s="792" t="s">
        <v>154</v>
      </c>
      <c r="Z547" s="793">
        <v>0</v>
      </c>
      <c r="AA547" s="792" t="s">
        <v>154</v>
      </c>
      <c r="AB547" s="793">
        <v>0</v>
      </c>
      <c r="AC547" s="792" t="s">
        <v>154</v>
      </c>
      <c r="AD547" s="793">
        <v>0</v>
      </c>
      <c r="AE547" s="45"/>
      <c r="AF547" s="17"/>
      <c r="AG547" s="518"/>
      <c r="AI547" s="449"/>
      <c r="AJ547" s="449"/>
      <c r="AK547" s="449"/>
      <c r="AL547" s="449"/>
      <c r="AM547" s="449"/>
      <c r="AN547" s="449"/>
      <c r="AO547" s="449"/>
      <c r="AP547" s="449"/>
      <c r="AQ547" s="449"/>
      <c r="AR547" s="449"/>
      <c r="AS547" s="449"/>
      <c r="AT547" s="449"/>
      <c r="AU547" s="449"/>
      <c r="AV547" s="449"/>
      <c r="AW547" s="449"/>
      <c r="AX547" s="449"/>
      <c r="AY547" s="449"/>
      <c r="AZ547" s="449"/>
      <c r="BA547" s="449"/>
      <c r="BB547" s="449"/>
      <c r="BC547" s="449"/>
      <c r="BD547" s="449"/>
      <c r="BE547" s="449"/>
      <c r="BF547" s="449"/>
      <c r="BG547" s="449"/>
      <c r="BH547" s="449"/>
      <c r="BI547" s="449"/>
      <c r="BJ547" s="449"/>
      <c r="BK547" s="449"/>
      <c r="BL547" s="449"/>
      <c r="BM547" s="449"/>
      <c r="BN547" s="449"/>
      <c r="BO547" s="449"/>
      <c r="BP547" s="449"/>
      <c r="BQ547" s="449"/>
      <c r="BR547" s="449"/>
      <c r="BS547" s="449"/>
      <c r="BT547" s="449"/>
      <c r="BU547" s="449"/>
      <c r="BV547" s="449"/>
      <c r="BW547" s="449"/>
      <c r="BX547" s="449"/>
      <c r="BY547" s="449"/>
      <c r="BZ547" s="449"/>
      <c r="CA547" s="449"/>
      <c r="CB547" s="449"/>
      <c r="CC547" s="449"/>
      <c r="CD547" s="449"/>
      <c r="CE547" s="449"/>
      <c r="CF547" s="449"/>
      <c r="CG547" s="449"/>
      <c r="CH547" s="449"/>
      <c r="CI547" s="449"/>
      <c r="CJ547" s="449"/>
      <c r="CK547" s="449"/>
      <c r="CL547" s="449"/>
      <c r="CM547" s="449"/>
      <c r="CN547" s="449"/>
      <c r="CO547" s="449"/>
      <c r="CP547" s="449"/>
      <c r="CQ547" s="449"/>
      <c r="CR547" s="449"/>
      <c r="CS547" s="449"/>
      <c r="CT547" s="449"/>
      <c r="CU547" s="449"/>
      <c r="CV547" s="449"/>
    </row>
    <row r="548" spans="1:100" s="448" customFormat="1" ht="11.25" customHeight="1">
      <c r="A548" s="432"/>
      <c r="B548" s="517"/>
      <c r="C548" s="45"/>
      <c r="D548" s="45">
        <v>11</v>
      </c>
      <c r="E548" s="454" t="s">
        <v>163</v>
      </c>
      <c r="F548" s="455"/>
      <c r="G548" s="454" t="s">
        <v>225</v>
      </c>
      <c r="H548" s="455"/>
      <c r="I548" s="455"/>
      <c r="J548" s="456" t="s">
        <v>223</v>
      </c>
      <c r="K548" s="792">
        <v>5.5763158923441324E-2</v>
      </c>
      <c r="L548" s="793">
        <v>0</v>
      </c>
      <c r="M548" s="792">
        <v>8.3504280579928578E-2</v>
      </c>
      <c r="N548" s="793">
        <v>0</v>
      </c>
      <c r="O548" s="792">
        <v>7.1641071582574767E-2</v>
      </c>
      <c r="P548" s="793">
        <v>0</v>
      </c>
      <c r="Q548" s="792">
        <v>1.9239700032448289E-2</v>
      </c>
      <c r="R548" s="793">
        <v>0</v>
      </c>
      <c r="S548" s="792">
        <v>7.9997652221069759E-3</v>
      </c>
      <c r="T548" s="793">
        <v>0</v>
      </c>
      <c r="U548" s="792">
        <v>1.1413138761682101E-2</v>
      </c>
      <c r="V548" s="793">
        <v>0</v>
      </c>
      <c r="W548" s="792" t="s">
        <v>154</v>
      </c>
      <c r="X548" s="793">
        <v>0</v>
      </c>
      <c r="Y548" s="792" t="s">
        <v>154</v>
      </c>
      <c r="Z548" s="793">
        <v>0</v>
      </c>
      <c r="AA548" s="792" t="s">
        <v>154</v>
      </c>
      <c r="AB548" s="793">
        <v>0</v>
      </c>
      <c r="AC548" s="792" t="s">
        <v>154</v>
      </c>
      <c r="AD548" s="793">
        <v>0</v>
      </c>
      <c r="AE548" s="45"/>
      <c r="AF548" s="17"/>
      <c r="AG548" s="518"/>
      <c r="AI548" s="449"/>
      <c r="AJ548" s="449"/>
      <c r="AK548" s="449"/>
      <c r="AL548" s="449"/>
      <c r="AM548" s="449"/>
      <c r="AN548" s="449"/>
      <c r="AO548" s="449"/>
      <c r="AP548" s="449"/>
      <c r="AQ548" s="449"/>
      <c r="AR548" s="449"/>
      <c r="AS548" s="449"/>
      <c r="AT548" s="449"/>
      <c r="AU548" s="449"/>
      <c r="AV548" s="449"/>
      <c r="AW548" s="449"/>
      <c r="AX548" s="449"/>
      <c r="AY548" s="449"/>
      <c r="AZ548" s="449"/>
      <c r="BA548" s="449"/>
      <c r="BB548" s="449"/>
      <c r="BC548" s="449"/>
      <c r="BD548" s="449"/>
      <c r="BE548" s="449"/>
      <c r="BF548" s="449"/>
      <c r="BG548" s="449"/>
      <c r="BH548" s="449"/>
      <c r="BI548" s="449"/>
      <c r="BJ548" s="449"/>
      <c r="BK548" s="449"/>
      <c r="BL548" s="449"/>
      <c r="BM548" s="449"/>
      <c r="BN548" s="449"/>
      <c r="BO548" s="449"/>
      <c r="BP548" s="449"/>
      <c r="BQ548" s="449"/>
      <c r="BR548" s="449"/>
      <c r="BS548" s="449"/>
      <c r="BT548" s="449"/>
      <c r="BU548" s="449"/>
      <c r="BV548" s="449"/>
      <c r="BW548" s="449"/>
      <c r="BX548" s="449"/>
      <c r="BY548" s="449"/>
      <c r="BZ548" s="449"/>
      <c r="CA548" s="449"/>
      <c r="CB548" s="449"/>
      <c r="CC548" s="449"/>
      <c r="CD548" s="449"/>
      <c r="CE548" s="449"/>
      <c r="CF548" s="449"/>
      <c r="CG548" s="449"/>
      <c r="CH548" s="449"/>
      <c r="CI548" s="449"/>
      <c r="CJ548" s="449"/>
      <c r="CK548" s="449"/>
      <c r="CL548" s="449"/>
      <c r="CM548" s="449"/>
      <c r="CN548" s="449"/>
      <c r="CO548" s="449"/>
      <c r="CP548" s="449"/>
      <c r="CQ548" s="449"/>
      <c r="CR548" s="449"/>
      <c r="CS548" s="449"/>
      <c r="CT548" s="449"/>
      <c r="CU548" s="449"/>
      <c r="CV548" s="449"/>
    </row>
    <row r="549" spans="1:100" s="448" customFormat="1" ht="11.25" customHeight="1">
      <c r="A549" s="432"/>
      <c r="B549" s="517"/>
      <c r="C549" s="45"/>
      <c r="D549" s="45">
        <v>12</v>
      </c>
      <c r="E549" s="454" t="s">
        <v>162</v>
      </c>
      <c r="F549" s="455"/>
      <c r="G549" s="454" t="s">
        <v>227</v>
      </c>
      <c r="H549" s="455"/>
      <c r="I549" s="455"/>
      <c r="J549" s="456" t="s">
        <v>218</v>
      </c>
      <c r="K549" s="792">
        <v>7.331266893976349E-3</v>
      </c>
      <c r="L549" s="793">
        <v>0</v>
      </c>
      <c r="M549" s="792">
        <v>1.6773263893975456E-2</v>
      </c>
      <c r="N549" s="793">
        <v>0</v>
      </c>
      <c r="O549" s="792">
        <v>3.4193358382033447E-2</v>
      </c>
      <c r="P549" s="793">
        <v>0</v>
      </c>
      <c r="Q549" s="792">
        <v>1.3903748229055035E-3</v>
      </c>
      <c r="R549" s="793">
        <v>0</v>
      </c>
      <c r="S549" s="792">
        <v>1.4308744616193217E-3</v>
      </c>
      <c r="T549" s="793">
        <v>0</v>
      </c>
      <c r="U549" s="792">
        <v>9.6743566437012662E-3</v>
      </c>
      <c r="V549" s="793">
        <v>0</v>
      </c>
      <c r="W549" s="792" t="s">
        <v>154</v>
      </c>
      <c r="X549" s="793">
        <v>0</v>
      </c>
      <c r="Y549" s="792" t="s">
        <v>154</v>
      </c>
      <c r="Z549" s="793">
        <v>0</v>
      </c>
      <c r="AA549" s="792" t="s">
        <v>154</v>
      </c>
      <c r="AB549" s="793">
        <v>0</v>
      </c>
      <c r="AC549" s="792" t="s">
        <v>154</v>
      </c>
      <c r="AD549" s="793">
        <v>0</v>
      </c>
      <c r="AE549" s="45"/>
      <c r="AF549" s="17"/>
      <c r="AG549" s="518"/>
      <c r="AI549" s="449"/>
      <c r="AJ549" s="449"/>
      <c r="AK549" s="449"/>
      <c r="AL549" s="449"/>
      <c r="AM549" s="449"/>
      <c r="AN549" s="449"/>
      <c r="AO549" s="449"/>
      <c r="AP549" s="449"/>
      <c r="AQ549" s="449"/>
      <c r="AR549" s="449"/>
      <c r="AS549" s="449"/>
      <c r="AT549" s="449"/>
      <c r="AU549" s="449"/>
      <c r="AV549" s="449"/>
      <c r="AW549" s="449"/>
      <c r="AX549" s="449"/>
      <c r="AY549" s="449"/>
      <c r="AZ549" s="449"/>
      <c r="BA549" s="449"/>
      <c r="BB549" s="449"/>
      <c r="BC549" s="449"/>
      <c r="BD549" s="449"/>
      <c r="BE549" s="449"/>
      <c r="BF549" s="449"/>
      <c r="BG549" s="449"/>
      <c r="BH549" s="449"/>
      <c r="BI549" s="449"/>
      <c r="BJ549" s="449"/>
      <c r="BK549" s="449"/>
      <c r="BL549" s="449"/>
      <c r="BM549" s="449"/>
      <c r="BN549" s="449"/>
      <c r="BO549" s="449"/>
      <c r="BP549" s="449"/>
      <c r="BQ549" s="449"/>
      <c r="BR549" s="449"/>
      <c r="BS549" s="449"/>
      <c r="BT549" s="449"/>
      <c r="BU549" s="449"/>
      <c r="BV549" s="449"/>
      <c r="BW549" s="449"/>
      <c r="BX549" s="449"/>
      <c r="BY549" s="449"/>
      <c r="BZ549" s="449"/>
      <c r="CA549" s="449"/>
      <c r="CB549" s="449"/>
      <c r="CC549" s="449"/>
      <c r="CD549" s="449"/>
      <c r="CE549" s="449"/>
      <c r="CF549" s="449"/>
      <c r="CG549" s="449"/>
      <c r="CH549" s="449"/>
      <c r="CI549" s="449"/>
      <c r="CJ549" s="449"/>
      <c r="CK549" s="449"/>
      <c r="CL549" s="449"/>
      <c r="CM549" s="449"/>
      <c r="CN549" s="449"/>
      <c r="CO549" s="449"/>
      <c r="CP549" s="449"/>
      <c r="CQ549" s="449"/>
      <c r="CR549" s="449"/>
      <c r="CS549" s="449"/>
      <c r="CT549" s="449"/>
      <c r="CU549" s="449"/>
      <c r="CV549" s="449"/>
    </row>
    <row r="550" spans="1:100" s="448" customFormat="1" ht="11.25" customHeight="1">
      <c r="A550" s="432"/>
      <c r="B550" s="517"/>
      <c r="C550" s="45"/>
      <c r="D550" s="45">
        <v>13</v>
      </c>
      <c r="E550" s="454" t="s">
        <v>56</v>
      </c>
      <c r="F550" s="455"/>
      <c r="G550" s="454" t="s">
        <v>228</v>
      </c>
      <c r="H550" s="455"/>
      <c r="I550" s="455"/>
      <c r="J550" s="456" t="s">
        <v>223</v>
      </c>
      <c r="K550" s="792">
        <v>1.9796969709373036E-5</v>
      </c>
      <c r="L550" s="793">
        <v>0</v>
      </c>
      <c r="M550" s="792">
        <v>2.9653575858732893E-5</v>
      </c>
      <c r="N550" s="793">
        <v>0</v>
      </c>
      <c r="O550" s="792">
        <v>5.7068032208240187E-3</v>
      </c>
      <c r="P550" s="793">
        <v>0</v>
      </c>
      <c r="Q550" s="792">
        <v>3.5880369601819559E-4</v>
      </c>
      <c r="R550" s="793">
        <v>0</v>
      </c>
      <c r="S550" s="792">
        <v>4.4091594912932489E-4</v>
      </c>
      <c r="T550" s="793">
        <v>0</v>
      </c>
      <c r="U550" s="792">
        <v>5.7058638823888532E-3</v>
      </c>
      <c r="V550" s="793">
        <v>0</v>
      </c>
      <c r="W550" s="792" t="s">
        <v>154</v>
      </c>
      <c r="X550" s="793">
        <v>0</v>
      </c>
      <c r="Y550" s="792" t="s">
        <v>154</v>
      </c>
      <c r="Z550" s="793">
        <v>0</v>
      </c>
      <c r="AA550" s="792" t="s">
        <v>154</v>
      </c>
      <c r="AB550" s="793">
        <v>0</v>
      </c>
      <c r="AC550" s="792" t="s">
        <v>154</v>
      </c>
      <c r="AD550" s="793">
        <v>0</v>
      </c>
      <c r="AE550" s="45"/>
      <c r="AF550" s="17"/>
      <c r="AG550" s="518"/>
      <c r="AI550" s="449"/>
      <c r="AJ550" s="449"/>
      <c r="AK550" s="449"/>
      <c r="AL550" s="449"/>
      <c r="AM550" s="449"/>
      <c r="AN550" s="449"/>
      <c r="AO550" s="449"/>
      <c r="AP550" s="449"/>
      <c r="AQ550" s="449"/>
      <c r="AR550" s="449"/>
      <c r="AS550" s="449"/>
      <c r="AT550" s="449"/>
      <c r="AU550" s="449"/>
      <c r="AV550" s="449"/>
      <c r="AW550" s="449"/>
      <c r="AX550" s="449"/>
      <c r="AY550" s="449"/>
      <c r="AZ550" s="449"/>
      <c r="BA550" s="449"/>
      <c r="BB550" s="449"/>
      <c r="BC550" s="449"/>
      <c r="BD550" s="449"/>
      <c r="BE550" s="449"/>
      <c r="BF550" s="449"/>
      <c r="BG550" s="449"/>
      <c r="BH550" s="449"/>
      <c r="BI550" s="449"/>
      <c r="BJ550" s="449"/>
      <c r="BK550" s="449"/>
      <c r="BL550" s="449"/>
      <c r="BM550" s="449"/>
      <c r="BN550" s="449"/>
      <c r="BO550" s="449"/>
      <c r="BP550" s="449"/>
      <c r="BQ550" s="449"/>
      <c r="BR550" s="449"/>
      <c r="BS550" s="449"/>
      <c r="BT550" s="449"/>
      <c r="BU550" s="449"/>
      <c r="BV550" s="449"/>
      <c r="BW550" s="449"/>
      <c r="BX550" s="449"/>
      <c r="BY550" s="449"/>
      <c r="BZ550" s="449"/>
      <c r="CA550" s="449"/>
      <c r="CB550" s="449"/>
      <c r="CC550" s="449"/>
      <c r="CD550" s="449"/>
      <c r="CE550" s="449"/>
      <c r="CF550" s="449"/>
      <c r="CG550" s="449"/>
      <c r="CH550" s="449"/>
      <c r="CI550" s="449"/>
      <c r="CJ550" s="449"/>
      <c r="CK550" s="449"/>
      <c r="CL550" s="449"/>
      <c r="CM550" s="449"/>
      <c r="CN550" s="449"/>
      <c r="CO550" s="449"/>
      <c r="CP550" s="449"/>
      <c r="CQ550" s="449"/>
      <c r="CR550" s="449"/>
      <c r="CS550" s="449"/>
      <c r="CT550" s="449"/>
      <c r="CU550" s="449"/>
      <c r="CV550" s="449"/>
    </row>
    <row r="551" spans="1:100" s="448" customFormat="1" ht="11.25" customHeight="1">
      <c r="A551" s="432"/>
      <c r="B551" s="517"/>
      <c r="C551" s="45"/>
      <c r="D551" s="45">
        <v>14</v>
      </c>
      <c r="E551" s="454" t="s">
        <v>154</v>
      </c>
      <c r="F551" s="455"/>
      <c r="G551" s="454" t="s">
        <v>154</v>
      </c>
      <c r="H551" s="455"/>
      <c r="I551" s="455"/>
      <c r="J551" s="456" t="s">
        <v>154</v>
      </c>
      <c r="K551" s="792" t="s">
        <v>154</v>
      </c>
      <c r="L551" s="793">
        <v>0</v>
      </c>
      <c r="M551" s="792" t="s">
        <v>154</v>
      </c>
      <c r="N551" s="793">
        <v>0</v>
      </c>
      <c r="O551" s="792" t="s">
        <v>154</v>
      </c>
      <c r="P551" s="793">
        <v>0</v>
      </c>
      <c r="Q551" s="792" t="s">
        <v>154</v>
      </c>
      <c r="R551" s="793">
        <v>0</v>
      </c>
      <c r="S551" s="792" t="s">
        <v>154</v>
      </c>
      <c r="T551" s="793">
        <v>0</v>
      </c>
      <c r="U551" s="792" t="s">
        <v>154</v>
      </c>
      <c r="V551" s="793">
        <v>0</v>
      </c>
      <c r="W551" s="792" t="s">
        <v>154</v>
      </c>
      <c r="X551" s="793">
        <v>0</v>
      </c>
      <c r="Y551" s="792" t="s">
        <v>154</v>
      </c>
      <c r="Z551" s="793">
        <v>0</v>
      </c>
      <c r="AA551" s="792" t="s">
        <v>154</v>
      </c>
      <c r="AB551" s="793">
        <v>0</v>
      </c>
      <c r="AC551" s="792" t="s">
        <v>154</v>
      </c>
      <c r="AD551" s="793">
        <v>0</v>
      </c>
      <c r="AE551" s="45"/>
      <c r="AF551" s="17"/>
      <c r="AG551" s="518"/>
      <c r="AI551" s="449"/>
      <c r="AJ551" s="449"/>
      <c r="AK551" s="449"/>
      <c r="AL551" s="449"/>
      <c r="AM551" s="449"/>
      <c r="AN551" s="449"/>
      <c r="AO551" s="449"/>
      <c r="AP551" s="449"/>
      <c r="AQ551" s="449"/>
      <c r="AR551" s="449"/>
      <c r="AS551" s="449"/>
      <c r="AT551" s="449"/>
      <c r="AU551" s="449"/>
      <c r="AV551" s="449"/>
      <c r="AW551" s="449"/>
      <c r="AX551" s="449"/>
      <c r="AY551" s="449"/>
      <c r="AZ551" s="449"/>
      <c r="BA551" s="449"/>
      <c r="BB551" s="449"/>
      <c r="BC551" s="449"/>
      <c r="BD551" s="449"/>
      <c r="BE551" s="449"/>
      <c r="BF551" s="449"/>
      <c r="BG551" s="449"/>
      <c r="BH551" s="449"/>
      <c r="BI551" s="449"/>
      <c r="BJ551" s="449"/>
      <c r="BK551" s="449"/>
      <c r="BL551" s="449"/>
      <c r="BM551" s="449"/>
      <c r="BN551" s="449"/>
      <c r="BO551" s="449"/>
      <c r="BP551" s="449"/>
      <c r="BQ551" s="449"/>
      <c r="BR551" s="449"/>
      <c r="BS551" s="449"/>
      <c r="BT551" s="449"/>
      <c r="BU551" s="449"/>
      <c r="BV551" s="449"/>
      <c r="BW551" s="449"/>
      <c r="BX551" s="449"/>
      <c r="BY551" s="449"/>
      <c r="BZ551" s="449"/>
      <c r="CA551" s="449"/>
      <c r="CB551" s="449"/>
      <c r="CC551" s="449"/>
      <c r="CD551" s="449"/>
      <c r="CE551" s="449"/>
      <c r="CF551" s="449"/>
      <c r="CG551" s="449"/>
      <c r="CH551" s="449"/>
      <c r="CI551" s="449"/>
      <c r="CJ551" s="449"/>
      <c r="CK551" s="449"/>
      <c r="CL551" s="449"/>
      <c r="CM551" s="449"/>
      <c r="CN551" s="449"/>
      <c r="CO551" s="449"/>
      <c r="CP551" s="449"/>
      <c r="CQ551" s="449"/>
      <c r="CR551" s="449"/>
      <c r="CS551" s="449"/>
      <c r="CT551" s="449"/>
      <c r="CU551" s="449"/>
      <c r="CV551" s="449"/>
    </row>
    <row r="552" spans="1:100" s="448" customFormat="1" ht="11.25" customHeight="1">
      <c r="A552" s="432"/>
      <c r="B552" s="517"/>
      <c r="C552" s="45"/>
      <c r="D552" s="45">
        <v>15</v>
      </c>
      <c r="E552" s="454" t="s">
        <v>154</v>
      </c>
      <c r="F552" s="455"/>
      <c r="G552" s="454" t="s">
        <v>154</v>
      </c>
      <c r="H552" s="455"/>
      <c r="I552" s="455"/>
      <c r="J552" s="456" t="s">
        <v>154</v>
      </c>
      <c r="K552" s="792" t="s">
        <v>154</v>
      </c>
      <c r="L552" s="793">
        <v>0</v>
      </c>
      <c r="M552" s="792" t="s">
        <v>154</v>
      </c>
      <c r="N552" s="793">
        <v>0</v>
      </c>
      <c r="O552" s="792" t="s">
        <v>154</v>
      </c>
      <c r="P552" s="793">
        <v>0</v>
      </c>
      <c r="Q552" s="792" t="s">
        <v>154</v>
      </c>
      <c r="R552" s="793">
        <v>0</v>
      </c>
      <c r="S552" s="792" t="s">
        <v>154</v>
      </c>
      <c r="T552" s="793">
        <v>0</v>
      </c>
      <c r="U552" s="792" t="s">
        <v>154</v>
      </c>
      <c r="V552" s="793">
        <v>0</v>
      </c>
      <c r="W552" s="792" t="s">
        <v>154</v>
      </c>
      <c r="X552" s="793">
        <v>0</v>
      </c>
      <c r="Y552" s="792" t="s">
        <v>154</v>
      </c>
      <c r="Z552" s="793">
        <v>0</v>
      </c>
      <c r="AA552" s="792" t="s">
        <v>154</v>
      </c>
      <c r="AB552" s="793">
        <v>0</v>
      </c>
      <c r="AC552" s="792" t="s">
        <v>154</v>
      </c>
      <c r="AD552" s="793">
        <v>0</v>
      </c>
      <c r="AE552" s="45"/>
      <c r="AF552" s="17"/>
      <c r="AG552" s="518"/>
      <c r="AI552" s="449"/>
      <c r="AJ552" s="449"/>
      <c r="AK552" s="449"/>
      <c r="AL552" s="449"/>
      <c r="AM552" s="449"/>
      <c r="AN552" s="449"/>
      <c r="AO552" s="449"/>
      <c r="AP552" s="449"/>
      <c r="AQ552" s="449"/>
      <c r="AR552" s="449"/>
      <c r="AS552" s="449"/>
      <c r="AT552" s="449"/>
      <c r="AU552" s="449"/>
      <c r="AV552" s="449"/>
      <c r="AW552" s="449"/>
      <c r="AX552" s="449"/>
      <c r="AY552" s="449"/>
      <c r="AZ552" s="449"/>
      <c r="BA552" s="449"/>
      <c r="BB552" s="449"/>
      <c r="BC552" s="449"/>
      <c r="BD552" s="449"/>
      <c r="BE552" s="449"/>
      <c r="BF552" s="449"/>
      <c r="BG552" s="449"/>
      <c r="BH552" s="449"/>
      <c r="BI552" s="449"/>
      <c r="BJ552" s="449"/>
      <c r="BK552" s="449"/>
      <c r="BL552" s="449"/>
      <c r="BM552" s="449"/>
      <c r="BN552" s="449"/>
      <c r="BO552" s="449"/>
      <c r="BP552" s="449"/>
      <c r="BQ552" s="449"/>
      <c r="BR552" s="449"/>
      <c r="BS552" s="449"/>
      <c r="BT552" s="449"/>
      <c r="BU552" s="449"/>
      <c r="BV552" s="449"/>
      <c r="BW552" s="449"/>
      <c r="BX552" s="449"/>
      <c r="BY552" s="449"/>
      <c r="BZ552" s="449"/>
      <c r="CA552" s="449"/>
      <c r="CB552" s="449"/>
      <c r="CC552" s="449"/>
      <c r="CD552" s="449"/>
      <c r="CE552" s="449"/>
      <c r="CF552" s="449"/>
      <c r="CG552" s="449"/>
      <c r="CH552" s="449"/>
      <c r="CI552" s="449"/>
      <c r="CJ552" s="449"/>
      <c r="CK552" s="449"/>
      <c r="CL552" s="449"/>
      <c r="CM552" s="449"/>
      <c r="CN552" s="449"/>
      <c r="CO552" s="449"/>
      <c r="CP552" s="449"/>
      <c r="CQ552" s="449"/>
      <c r="CR552" s="449"/>
      <c r="CS552" s="449"/>
      <c r="CT552" s="449"/>
      <c r="CU552" s="449"/>
      <c r="CV552" s="449"/>
    </row>
    <row r="553" spans="1:100" s="448" customFormat="1" ht="11.25" customHeight="1">
      <c r="A553" s="432"/>
      <c r="B553" s="517"/>
      <c r="C553" s="45"/>
      <c r="D553" s="45">
        <v>16</v>
      </c>
      <c r="E553" s="454" t="s">
        <v>154</v>
      </c>
      <c r="F553" s="455"/>
      <c r="G553" s="454" t="s">
        <v>154</v>
      </c>
      <c r="H553" s="455"/>
      <c r="I553" s="455"/>
      <c r="J553" s="456" t="s">
        <v>154</v>
      </c>
      <c r="K553" s="792" t="s">
        <v>154</v>
      </c>
      <c r="L553" s="793">
        <v>0</v>
      </c>
      <c r="M553" s="792" t="s">
        <v>154</v>
      </c>
      <c r="N553" s="793">
        <v>0</v>
      </c>
      <c r="O553" s="792" t="s">
        <v>154</v>
      </c>
      <c r="P553" s="793">
        <v>0</v>
      </c>
      <c r="Q553" s="792" t="s">
        <v>154</v>
      </c>
      <c r="R553" s="793">
        <v>0</v>
      </c>
      <c r="S553" s="792" t="s">
        <v>154</v>
      </c>
      <c r="T553" s="793">
        <v>0</v>
      </c>
      <c r="U553" s="792" t="s">
        <v>154</v>
      </c>
      <c r="V553" s="793">
        <v>0</v>
      </c>
      <c r="W553" s="792" t="s">
        <v>154</v>
      </c>
      <c r="X553" s="793">
        <v>0</v>
      </c>
      <c r="Y553" s="792" t="s">
        <v>154</v>
      </c>
      <c r="Z553" s="793">
        <v>0</v>
      </c>
      <c r="AA553" s="792" t="s">
        <v>154</v>
      </c>
      <c r="AB553" s="793">
        <v>0</v>
      </c>
      <c r="AC553" s="792" t="s">
        <v>154</v>
      </c>
      <c r="AD553" s="793">
        <v>0</v>
      </c>
      <c r="AE553" s="45"/>
      <c r="AF553" s="17"/>
      <c r="AG553" s="518"/>
      <c r="AI553" s="449"/>
      <c r="AJ553" s="449"/>
      <c r="AK553" s="449"/>
      <c r="AL553" s="449"/>
      <c r="AM553" s="449"/>
      <c r="AN553" s="449"/>
      <c r="AO553" s="449"/>
      <c r="AP553" s="449"/>
      <c r="AQ553" s="449"/>
      <c r="AR553" s="449"/>
      <c r="AS553" s="449"/>
      <c r="AT553" s="449"/>
      <c r="AU553" s="449"/>
      <c r="AV553" s="449"/>
      <c r="AW553" s="449"/>
      <c r="AX553" s="449"/>
      <c r="AY553" s="449"/>
      <c r="AZ553" s="449"/>
      <c r="BA553" s="449"/>
      <c r="BB553" s="449"/>
      <c r="BC553" s="449"/>
      <c r="BD553" s="449"/>
      <c r="BE553" s="449"/>
      <c r="BF553" s="449"/>
      <c r="BG553" s="449"/>
      <c r="BH553" s="449"/>
      <c r="BI553" s="449"/>
      <c r="BJ553" s="449"/>
      <c r="BK553" s="449"/>
      <c r="BL553" s="449"/>
      <c r="BM553" s="449"/>
      <c r="BN553" s="449"/>
      <c r="BO553" s="449"/>
      <c r="BP553" s="449"/>
      <c r="BQ553" s="449"/>
      <c r="BR553" s="449"/>
      <c r="BS553" s="449"/>
      <c r="BT553" s="449"/>
      <c r="BU553" s="449"/>
      <c r="BV553" s="449"/>
      <c r="BW553" s="449"/>
      <c r="BX553" s="449"/>
      <c r="BY553" s="449"/>
      <c r="BZ553" s="449"/>
      <c r="CA553" s="449"/>
      <c r="CB553" s="449"/>
      <c r="CC553" s="449"/>
      <c r="CD553" s="449"/>
      <c r="CE553" s="449"/>
      <c r="CF553" s="449"/>
      <c r="CG553" s="449"/>
      <c r="CH553" s="449"/>
      <c r="CI553" s="449"/>
      <c r="CJ553" s="449"/>
      <c r="CK553" s="449"/>
      <c r="CL553" s="449"/>
      <c r="CM553" s="449"/>
      <c r="CN553" s="449"/>
      <c r="CO553" s="449"/>
      <c r="CP553" s="449"/>
      <c r="CQ553" s="449"/>
      <c r="CR553" s="449"/>
      <c r="CS553" s="449"/>
      <c r="CT553" s="449"/>
      <c r="CU553" s="449"/>
      <c r="CV553" s="449"/>
    </row>
    <row r="554" spans="1:100" s="448" customFormat="1" ht="11.25" customHeight="1">
      <c r="A554" s="432"/>
      <c r="B554" s="517"/>
      <c r="C554" s="45"/>
      <c r="D554" s="45">
        <v>17</v>
      </c>
      <c r="E554" s="454" t="s">
        <v>154</v>
      </c>
      <c r="F554" s="455"/>
      <c r="G554" s="454" t="s">
        <v>154</v>
      </c>
      <c r="H554" s="455"/>
      <c r="I554" s="455"/>
      <c r="J554" s="456" t="s">
        <v>154</v>
      </c>
      <c r="K554" s="792" t="s">
        <v>154</v>
      </c>
      <c r="L554" s="793">
        <v>0</v>
      </c>
      <c r="M554" s="792" t="s">
        <v>154</v>
      </c>
      <c r="N554" s="793">
        <v>0</v>
      </c>
      <c r="O554" s="792" t="s">
        <v>154</v>
      </c>
      <c r="P554" s="793">
        <v>0</v>
      </c>
      <c r="Q554" s="792" t="s">
        <v>154</v>
      </c>
      <c r="R554" s="793">
        <v>0</v>
      </c>
      <c r="S554" s="792" t="s">
        <v>154</v>
      </c>
      <c r="T554" s="793">
        <v>0</v>
      </c>
      <c r="U554" s="792" t="s">
        <v>154</v>
      </c>
      <c r="V554" s="793">
        <v>0</v>
      </c>
      <c r="W554" s="792" t="s">
        <v>154</v>
      </c>
      <c r="X554" s="793">
        <v>0</v>
      </c>
      <c r="Y554" s="792" t="s">
        <v>154</v>
      </c>
      <c r="Z554" s="793">
        <v>0</v>
      </c>
      <c r="AA554" s="792" t="s">
        <v>154</v>
      </c>
      <c r="AB554" s="793">
        <v>0</v>
      </c>
      <c r="AC554" s="792" t="s">
        <v>154</v>
      </c>
      <c r="AD554" s="793">
        <v>0</v>
      </c>
      <c r="AE554" s="45"/>
      <c r="AF554" s="17"/>
      <c r="AG554" s="518"/>
      <c r="AI554" s="449"/>
      <c r="AJ554" s="449"/>
      <c r="AK554" s="449"/>
      <c r="AL554" s="449"/>
      <c r="AM554" s="449"/>
      <c r="AN554" s="449"/>
      <c r="AO554" s="449"/>
      <c r="AP554" s="449"/>
      <c r="AQ554" s="449"/>
      <c r="AR554" s="449"/>
      <c r="AS554" s="449"/>
      <c r="AT554" s="449"/>
      <c r="AU554" s="449"/>
      <c r="AV554" s="449"/>
      <c r="AW554" s="449"/>
      <c r="AX554" s="449"/>
      <c r="AY554" s="449"/>
      <c r="AZ554" s="449"/>
      <c r="BA554" s="449"/>
      <c r="BB554" s="449"/>
      <c r="BC554" s="449"/>
      <c r="BD554" s="449"/>
      <c r="BE554" s="449"/>
      <c r="BF554" s="449"/>
      <c r="BG554" s="449"/>
      <c r="BH554" s="449"/>
      <c r="BI554" s="449"/>
      <c r="BJ554" s="449"/>
      <c r="BK554" s="449"/>
      <c r="BL554" s="449"/>
      <c r="BM554" s="449"/>
      <c r="BN554" s="449"/>
      <c r="BO554" s="449"/>
      <c r="BP554" s="449"/>
      <c r="BQ554" s="449"/>
      <c r="BR554" s="449"/>
      <c r="BS554" s="449"/>
      <c r="BT554" s="449"/>
      <c r="BU554" s="449"/>
      <c r="BV554" s="449"/>
      <c r="BW554" s="449"/>
      <c r="BX554" s="449"/>
      <c r="BY554" s="449"/>
      <c r="BZ554" s="449"/>
      <c r="CA554" s="449"/>
      <c r="CB554" s="449"/>
      <c r="CC554" s="449"/>
      <c r="CD554" s="449"/>
      <c r="CE554" s="449"/>
      <c r="CF554" s="449"/>
      <c r="CG554" s="449"/>
      <c r="CH554" s="449"/>
      <c r="CI554" s="449"/>
      <c r="CJ554" s="449"/>
      <c r="CK554" s="449"/>
      <c r="CL554" s="449"/>
      <c r="CM554" s="449"/>
      <c r="CN554" s="449"/>
      <c r="CO554" s="449"/>
      <c r="CP554" s="449"/>
      <c r="CQ554" s="449"/>
      <c r="CR554" s="449"/>
      <c r="CS554" s="449"/>
      <c r="CT554" s="449"/>
      <c r="CU554" s="449"/>
      <c r="CV554" s="449"/>
    </row>
    <row r="555" spans="1:100" s="448" customFormat="1" ht="11.25" customHeight="1">
      <c r="A555" s="432"/>
      <c r="B555" s="517"/>
      <c r="C555" s="45"/>
      <c r="D555" s="45">
        <v>18</v>
      </c>
      <c r="E555" s="454" t="s">
        <v>154</v>
      </c>
      <c r="F555" s="455"/>
      <c r="G555" s="454" t="s">
        <v>154</v>
      </c>
      <c r="H555" s="455"/>
      <c r="I555" s="455"/>
      <c r="J555" s="456" t="s">
        <v>154</v>
      </c>
      <c r="K555" s="792" t="s">
        <v>154</v>
      </c>
      <c r="L555" s="793">
        <v>0</v>
      </c>
      <c r="M555" s="792" t="s">
        <v>154</v>
      </c>
      <c r="N555" s="793">
        <v>0</v>
      </c>
      <c r="O555" s="792" t="s">
        <v>154</v>
      </c>
      <c r="P555" s="793">
        <v>0</v>
      </c>
      <c r="Q555" s="792" t="s">
        <v>154</v>
      </c>
      <c r="R555" s="793">
        <v>0</v>
      </c>
      <c r="S555" s="792" t="s">
        <v>154</v>
      </c>
      <c r="T555" s="793">
        <v>0</v>
      </c>
      <c r="U555" s="792" t="s">
        <v>154</v>
      </c>
      <c r="V555" s="793">
        <v>0</v>
      </c>
      <c r="W555" s="792" t="s">
        <v>154</v>
      </c>
      <c r="X555" s="793">
        <v>0</v>
      </c>
      <c r="Y555" s="792" t="s">
        <v>154</v>
      </c>
      <c r="Z555" s="793">
        <v>0</v>
      </c>
      <c r="AA555" s="792" t="s">
        <v>154</v>
      </c>
      <c r="AB555" s="793">
        <v>0</v>
      </c>
      <c r="AC555" s="792" t="s">
        <v>154</v>
      </c>
      <c r="AD555" s="793">
        <v>0</v>
      </c>
      <c r="AE555" s="45"/>
      <c r="AF555" s="17"/>
      <c r="AG555" s="518"/>
      <c r="AI555" s="449"/>
      <c r="AJ555" s="449"/>
      <c r="AK555" s="449"/>
      <c r="AL555" s="449"/>
      <c r="AM555" s="449"/>
      <c r="AN555" s="449"/>
      <c r="AO555" s="449"/>
      <c r="AP555" s="449"/>
      <c r="AQ555" s="449"/>
      <c r="AR555" s="449"/>
      <c r="AS555" s="449"/>
      <c r="AT555" s="449"/>
      <c r="AU555" s="449"/>
      <c r="AV555" s="449"/>
      <c r="AW555" s="449"/>
      <c r="AX555" s="449"/>
      <c r="AY555" s="449"/>
      <c r="AZ555" s="449"/>
      <c r="BA555" s="449"/>
      <c r="BB555" s="449"/>
      <c r="BC555" s="449"/>
      <c r="BD555" s="449"/>
      <c r="BE555" s="449"/>
      <c r="BF555" s="449"/>
      <c r="BG555" s="449"/>
      <c r="BH555" s="449"/>
      <c r="BI555" s="449"/>
      <c r="BJ555" s="449"/>
      <c r="BK555" s="449"/>
      <c r="BL555" s="449"/>
      <c r="BM555" s="449"/>
      <c r="BN555" s="449"/>
      <c r="BO555" s="449"/>
      <c r="BP555" s="449"/>
      <c r="BQ555" s="449"/>
      <c r="BR555" s="449"/>
      <c r="BS555" s="449"/>
      <c r="BT555" s="449"/>
      <c r="BU555" s="449"/>
      <c r="BV555" s="449"/>
      <c r="BW555" s="449"/>
      <c r="BX555" s="449"/>
      <c r="BY555" s="449"/>
      <c r="BZ555" s="449"/>
      <c r="CA555" s="449"/>
      <c r="CB555" s="449"/>
      <c r="CC555" s="449"/>
      <c r="CD555" s="449"/>
      <c r="CE555" s="449"/>
      <c r="CF555" s="449"/>
      <c r="CG555" s="449"/>
      <c r="CH555" s="449"/>
      <c r="CI555" s="449"/>
      <c r="CJ555" s="449"/>
      <c r="CK555" s="449"/>
      <c r="CL555" s="449"/>
      <c r="CM555" s="449"/>
      <c r="CN555" s="449"/>
      <c r="CO555" s="449"/>
      <c r="CP555" s="449"/>
      <c r="CQ555" s="449"/>
      <c r="CR555" s="449"/>
      <c r="CS555" s="449"/>
      <c r="CT555" s="449"/>
      <c r="CU555" s="449"/>
      <c r="CV555" s="449"/>
    </row>
    <row r="556" spans="1:100" s="448" customFormat="1" ht="11.25" customHeight="1">
      <c r="A556" s="432"/>
      <c r="B556" s="517"/>
      <c r="C556" s="45"/>
      <c r="D556" s="45">
        <v>19</v>
      </c>
      <c r="E556" s="454" t="s">
        <v>154</v>
      </c>
      <c r="F556" s="455"/>
      <c r="G556" s="454" t="s">
        <v>154</v>
      </c>
      <c r="H556" s="455"/>
      <c r="I556" s="455"/>
      <c r="J556" s="456" t="s">
        <v>154</v>
      </c>
      <c r="K556" s="792" t="s">
        <v>154</v>
      </c>
      <c r="L556" s="793">
        <v>0</v>
      </c>
      <c r="M556" s="792" t="s">
        <v>154</v>
      </c>
      <c r="N556" s="793">
        <v>0</v>
      </c>
      <c r="O556" s="792" t="s">
        <v>154</v>
      </c>
      <c r="P556" s="793">
        <v>0</v>
      </c>
      <c r="Q556" s="792" t="s">
        <v>154</v>
      </c>
      <c r="R556" s="793">
        <v>0</v>
      </c>
      <c r="S556" s="792" t="s">
        <v>154</v>
      </c>
      <c r="T556" s="793">
        <v>0</v>
      </c>
      <c r="U556" s="792" t="s">
        <v>154</v>
      </c>
      <c r="V556" s="793">
        <v>0</v>
      </c>
      <c r="W556" s="792" t="s">
        <v>154</v>
      </c>
      <c r="X556" s="793">
        <v>0</v>
      </c>
      <c r="Y556" s="792" t="s">
        <v>154</v>
      </c>
      <c r="Z556" s="793">
        <v>0</v>
      </c>
      <c r="AA556" s="792" t="s">
        <v>154</v>
      </c>
      <c r="AB556" s="793">
        <v>0</v>
      </c>
      <c r="AC556" s="792" t="s">
        <v>154</v>
      </c>
      <c r="AD556" s="793">
        <v>0</v>
      </c>
      <c r="AE556" s="45"/>
      <c r="AF556" s="17"/>
      <c r="AG556" s="518"/>
      <c r="AI556" s="449"/>
      <c r="AJ556" s="449"/>
      <c r="AK556" s="449"/>
      <c r="AL556" s="449"/>
      <c r="AM556" s="449"/>
      <c r="AN556" s="449"/>
      <c r="AO556" s="449"/>
      <c r="AP556" s="449"/>
      <c r="AQ556" s="449"/>
      <c r="AR556" s="449"/>
      <c r="AS556" s="449"/>
      <c r="AT556" s="449"/>
      <c r="AU556" s="449"/>
      <c r="AV556" s="449"/>
      <c r="AW556" s="449"/>
      <c r="AX556" s="449"/>
      <c r="AY556" s="449"/>
      <c r="AZ556" s="449"/>
      <c r="BA556" s="449"/>
      <c r="BB556" s="449"/>
      <c r="BC556" s="449"/>
      <c r="BD556" s="449"/>
      <c r="BE556" s="449"/>
      <c r="BF556" s="449"/>
      <c r="BG556" s="449"/>
      <c r="BH556" s="449"/>
      <c r="BI556" s="449"/>
      <c r="BJ556" s="449"/>
      <c r="BK556" s="449"/>
      <c r="BL556" s="449"/>
      <c r="BM556" s="449"/>
      <c r="BN556" s="449"/>
      <c r="BO556" s="449"/>
      <c r="BP556" s="449"/>
      <c r="BQ556" s="449"/>
      <c r="BR556" s="449"/>
      <c r="BS556" s="449"/>
      <c r="BT556" s="449"/>
      <c r="BU556" s="449"/>
      <c r="BV556" s="449"/>
      <c r="BW556" s="449"/>
      <c r="BX556" s="449"/>
      <c r="BY556" s="449"/>
      <c r="BZ556" s="449"/>
      <c r="CA556" s="449"/>
      <c r="CB556" s="449"/>
      <c r="CC556" s="449"/>
      <c r="CD556" s="449"/>
      <c r="CE556" s="449"/>
      <c r="CF556" s="449"/>
      <c r="CG556" s="449"/>
      <c r="CH556" s="449"/>
      <c r="CI556" s="449"/>
      <c r="CJ556" s="449"/>
      <c r="CK556" s="449"/>
      <c r="CL556" s="449"/>
      <c r="CM556" s="449"/>
      <c r="CN556" s="449"/>
      <c r="CO556" s="449"/>
      <c r="CP556" s="449"/>
      <c r="CQ556" s="449"/>
      <c r="CR556" s="449"/>
      <c r="CS556" s="449"/>
      <c r="CT556" s="449"/>
      <c r="CU556" s="449"/>
      <c r="CV556" s="449"/>
    </row>
    <row r="557" spans="1:100" s="448" customFormat="1" ht="11.25" customHeight="1">
      <c r="A557" s="432"/>
      <c r="B557" s="517"/>
      <c r="C557" s="45"/>
      <c r="D557" s="45">
        <v>20</v>
      </c>
      <c r="E557" s="494" t="s">
        <v>154</v>
      </c>
      <c r="F557" s="495"/>
      <c r="G557" s="494" t="s">
        <v>154</v>
      </c>
      <c r="H557" s="495"/>
      <c r="I557" s="495"/>
      <c r="J557" s="496" t="s">
        <v>154</v>
      </c>
      <c r="K557" s="796" t="s">
        <v>154</v>
      </c>
      <c r="L557" s="797">
        <v>0</v>
      </c>
      <c r="M557" s="796" t="s">
        <v>154</v>
      </c>
      <c r="N557" s="797">
        <v>0</v>
      </c>
      <c r="O557" s="796" t="s">
        <v>154</v>
      </c>
      <c r="P557" s="797">
        <v>0</v>
      </c>
      <c r="Q557" s="796" t="s">
        <v>154</v>
      </c>
      <c r="R557" s="797">
        <v>0</v>
      </c>
      <c r="S557" s="796" t="s">
        <v>154</v>
      </c>
      <c r="T557" s="797">
        <v>0</v>
      </c>
      <c r="U557" s="796" t="s">
        <v>154</v>
      </c>
      <c r="V557" s="797">
        <v>0</v>
      </c>
      <c r="W557" s="796" t="s">
        <v>154</v>
      </c>
      <c r="X557" s="797">
        <v>0</v>
      </c>
      <c r="Y557" s="796" t="s">
        <v>154</v>
      </c>
      <c r="Z557" s="797">
        <v>0</v>
      </c>
      <c r="AA557" s="796" t="s">
        <v>154</v>
      </c>
      <c r="AB557" s="797">
        <v>0</v>
      </c>
      <c r="AC557" s="796" t="s">
        <v>154</v>
      </c>
      <c r="AD557" s="797">
        <v>0</v>
      </c>
      <c r="AE557" s="45"/>
      <c r="AF557" s="17"/>
      <c r="AG557" s="518"/>
      <c r="AI557" s="449"/>
      <c r="AJ557" s="449"/>
      <c r="AK557" s="449"/>
      <c r="AL557" s="449"/>
      <c r="AM557" s="449"/>
      <c r="AN557" s="449"/>
      <c r="AO557" s="449"/>
      <c r="AP557" s="449"/>
      <c r="AQ557" s="449"/>
      <c r="AR557" s="449"/>
      <c r="AS557" s="449"/>
      <c r="AT557" s="449"/>
      <c r="AU557" s="449"/>
      <c r="AV557" s="449"/>
      <c r="AW557" s="449"/>
      <c r="AX557" s="449"/>
      <c r="AY557" s="449"/>
      <c r="AZ557" s="449"/>
      <c r="BA557" s="449"/>
      <c r="BB557" s="449"/>
      <c r="BC557" s="449"/>
      <c r="BD557" s="449"/>
      <c r="BE557" s="449"/>
      <c r="BF557" s="449"/>
      <c r="BG557" s="449"/>
      <c r="BH557" s="449"/>
      <c r="BI557" s="449"/>
      <c r="BJ557" s="449"/>
      <c r="BK557" s="449"/>
      <c r="BL557" s="449"/>
      <c r="BM557" s="449"/>
      <c r="BN557" s="449"/>
      <c r="BO557" s="449"/>
      <c r="BP557" s="449"/>
      <c r="BQ557" s="449"/>
      <c r="BR557" s="449"/>
      <c r="BS557" s="449"/>
      <c r="BT557" s="449"/>
      <c r="BU557" s="449"/>
      <c r="BV557" s="449"/>
      <c r="BW557" s="449"/>
      <c r="BX557" s="449"/>
      <c r="BY557" s="449"/>
      <c r="BZ557" s="449"/>
      <c r="CA557" s="449"/>
      <c r="CB557" s="449"/>
      <c r="CC557" s="449"/>
      <c r="CD557" s="449"/>
      <c r="CE557" s="449"/>
      <c r="CF557" s="449"/>
      <c r="CG557" s="449"/>
      <c r="CH557" s="449"/>
      <c r="CI557" s="449"/>
      <c r="CJ557" s="449"/>
      <c r="CK557" s="449"/>
      <c r="CL557" s="449"/>
      <c r="CM557" s="449"/>
      <c r="CN557" s="449"/>
      <c r="CO557" s="449"/>
      <c r="CP557" s="449"/>
      <c r="CQ557" s="449"/>
      <c r="CR557" s="449"/>
      <c r="CS557" s="449"/>
      <c r="CT557" s="449"/>
      <c r="CU557" s="449"/>
      <c r="CV557" s="449"/>
    </row>
    <row r="558" spans="1:100" s="448" customFormat="1" ht="11.25" customHeight="1">
      <c r="A558" s="432"/>
      <c r="B558" s="517"/>
      <c r="C558" s="45"/>
      <c r="D558" s="479"/>
      <c r="E558" s="497" t="s">
        <v>192</v>
      </c>
      <c r="F558" s="497"/>
      <c r="G558" s="497"/>
      <c r="H558" s="497"/>
      <c r="I558" s="497"/>
      <c r="J558" s="497"/>
      <c r="K558" s="798">
        <v>0.99718934266836123</v>
      </c>
      <c r="L558" s="799">
        <v>0</v>
      </c>
      <c r="M558" s="798">
        <v>0.99999999999999989</v>
      </c>
      <c r="N558" s="799">
        <v>0</v>
      </c>
      <c r="O558" s="798">
        <v>1.0000000000000002</v>
      </c>
      <c r="P558" s="799">
        <v>0</v>
      </c>
      <c r="Q558" s="798">
        <v>0.99804197775710268</v>
      </c>
      <c r="R558" s="799">
        <v>0</v>
      </c>
      <c r="S558" s="798">
        <v>1</v>
      </c>
      <c r="T558" s="799">
        <v>0</v>
      </c>
      <c r="U558" s="798">
        <v>0.99708038007786326</v>
      </c>
      <c r="V558" s="799">
        <v>0</v>
      </c>
      <c r="W558" s="798" t="s">
        <v>154</v>
      </c>
      <c r="X558" s="799">
        <v>0</v>
      </c>
      <c r="Y558" s="798" t="s">
        <v>154</v>
      </c>
      <c r="Z558" s="799">
        <v>0</v>
      </c>
      <c r="AA558" s="798" t="s">
        <v>154</v>
      </c>
      <c r="AB558" s="799">
        <v>0</v>
      </c>
      <c r="AC558" s="798" t="s">
        <v>154</v>
      </c>
      <c r="AD558" s="799">
        <v>0</v>
      </c>
      <c r="AE558" s="45"/>
      <c r="AF558" s="17"/>
      <c r="AG558" s="518"/>
      <c r="AI558" s="449"/>
      <c r="AJ558" s="449"/>
      <c r="AK558" s="449"/>
      <c r="AL558" s="449"/>
      <c r="AM558" s="449"/>
      <c r="AN558" s="449"/>
      <c r="AO558" s="449"/>
      <c r="AP558" s="449"/>
      <c r="AQ558" s="449"/>
      <c r="AR558" s="449"/>
      <c r="AS558" s="449"/>
      <c r="AT558" s="449"/>
      <c r="AU558" s="449"/>
      <c r="AV558" s="449"/>
      <c r="AW558" s="449"/>
      <c r="AX558" s="449"/>
      <c r="AY558" s="449"/>
      <c r="AZ558" s="449"/>
      <c r="BA558" s="449"/>
      <c r="BB558" s="449"/>
      <c r="BC558" s="449"/>
      <c r="BD558" s="449"/>
      <c r="BE558" s="449"/>
      <c r="BF558" s="449"/>
      <c r="BG558" s="449"/>
      <c r="BH558" s="449"/>
      <c r="BI558" s="449"/>
      <c r="BJ558" s="449"/>
      <c r="BK558" s="449"/>
      <c r="BL558" s="449"/>
      <c r="BM558" s="449"/>
      <c r="BN558" s="449"/>
      <c r="BO558" s="449"/>
      <c r="BP558" s="449"/>
      <c r="BQ558" s="449"/>
      <c r="BR558" s="449"/>
      <c r="BS558" s="449"/>
      <c r="BT558" s="449"/>
      <c r="BU558" s="449"/>
      <c r="BV558" s="449"/>
      <c r="BW558" s="449"/>
      <c r="BX558" s="449"/>
      <c r="BY558" s="449"/>
      <c r="BZ558" s="449"/>
      <c r="CA558" s="449"/>
      <c r="CB558" s="449"/>
      <c r="CC558" s="449"/>
      <c r="CD558" s="449"/>
      <c r="CE558" s="449"/>
      <c r="CF558" s="449"/>
      <c r="CG558" s="449"/>
      <c r="CH558" s="449"/>
      <c r="CI558" s="449"/>
      <c r="CJ558" s="449"/>
      <c r="CK558" s="449"/>
      <c r="CL558" s="449"/>
      <c r="CM558" s="449"/>
      <c r="CN558" s="449"/>
      <c r="CO558" s="449"/>
      <c r="CP558" s="449"/>
      <c r="CQ558" s="449"/>
      <c r="CR558" s="449"/>
      <c r="CS558" s="449"/>
      <c r="CT558" s="449"/>
      <c r="CU558" s="449"/>
      <c r="CV558" s="449"/>
    </row>
    <row r="559" spans="1:100" s="448" customFormat="1" ht="11.25" customHeight="1">
      <c r="A559" s="432"/>
      <c r="B559" s="517"/>
      <c r="C559" s="45"/>
      <c r="D559" s="479"/>
      <c r="E559" s="483"/>
      <c r="F559" s="483" t="s">
        <v>193</v>
      </c>
      <c r="G559" s="483"/>
      <c r="H559" s="483" t="s">
        <v>194</v>
      </c>
      <c r="I559" s="479"/>
      <c r="J559" s="479"/>
      <c r="K559" s="792">
        <v>0.84584403749949755</v>
      </c>
      <c r="L559" s="793">
        <v>0</v>
      </c>
      <c r="M559" s="792">
        <v>0.8777792753603525</v>
      </c>
      <c r="N559" s="793">
        <v>0</v>
      </c>
      <c r="O559" s="792">
        <v>0.90221757355986631</v>
      </c>
      <c r="P559" s="793">
        <v>0</v>
      </c>
      <c r="Q559" s="792">
        <v>0.91872379562026996</v>
      </c>
      <c r="R559" s="793">
        <v>0</v>
      </c>
      <c r="S559" s="792">
        <v>0.96482585083085071</v>
      </c>
      <c r="T559" s="793">
        <v>0</v>
      </c>
      <c r="U559" s="792">
        <v>0.97606855087094335</v>
      </c>
      <c r="V559" s="793">
        <v>0</v>
      </c>
      <c r="W559" s="792">
        <v>0</v>
      </c>
      <c r="X559" s="793">
        <v>0</v>
      </c>
      <c r="Y559" s="792">
        <v>0</v>
      </c>
      <c r="Z559" s="793">
        <v>0</v>
      </c>
      <c r="AA559" s="792">
        <v>0</v>
      </c>
      <c r="AB559" s="793">
        <v>0</v>
      </c>
      <c r="AC559" s="792">
        <v>0</v>
      </c>
      <c r="AD559" s="793">
        <v>0</v>
      </c>
      <c r="AE559" s="45"/>
      <c r="AF559" s="17"/>
      <c r="AG559" s="518"/>
      <c r="AI559" s="449"/>
      <c r="AJ559" s="449"/>
      <c r="AK559" s="449"/>
      <c r="AL559" s="449"/>
      <c r="AM559" s="449"/>
      <c r="AN559" s="449"/>
      <c r="AO559" s="449"/>
      <c r="AP559" s="449"/>
      <c r="AQ559" s="449"/>
      <c r="AR559" s="449"/>
      <c r="AS559" s="449"/>
      <c r="AT559" s="449"/>
      <c r="AU559" s="449"/>
      <c r="AV559" s="449"/>
      <c r="AW559" s="449"/>
      <c r="AX559" s="449"/>
      <c r="AY559" s="449"/>
      <c r="AZ559" s="449"/>
      <c r="BA559" s="449"/>
      <c r="BB559" s="449"/>
      <c r="BC559" s="449"/>
      <c r="BD559" s="449"/>
      <c r="BE559" s="449"/>
      <c r="BF559" s="449"/>
      <c r="BG559" s="449"/>
      <c r="BH559" s="449"/>
      <c r="BI559" s="449"/>
      <c r="BJ559" s="449"/>
      <c r="BK559" s="449"/>
      <c r="BL559" s="449"/>
      <c r="BM559" s="449"/>
      <c r="BN559" s="449"/>
      <c r="BO559" s="449"/>
      <c r="BP559" s="449"/>
      <c r="BQ559" s="449"/>
      <c r="BR559" s="449"/>
      <c r="BS559" s="449"/>
      <c r="BT559" s="449"/>
      <c r="BU559" s="449"/>
      <c r="BV559" s="449"/>
      <c r="BW559" s="449"/>
      <c r="BX559" s="449"/>
      <c r="BY559" s="449"/>
      <c r="BZ559" s="449"/>
      <c r="CA559" s="449"/>
      <c r="CB559" s="449"/>
      <c r="CC559" s="449"/>
      <c r="CD559" s="449"/>
      <c r="CE559" s="449"/>
      <c r="CF559" s="449"/>
      <c r="CG559" s="449"/>
      <c r="CH559" s="449"/>
      <c r="CI559" s="449"/>
      <c r="CJ559" s="449"/>
      <c r="CK559" s="449"/>
      <c r="CL559" s="449"/>
      <c r="CM559" s="449"/>
      <c r="CN559" s="449"/>
      <c r="CO559" s="449"/>
      <c r="CP559" s="449"/>
      <c r="CQ559" s="449"/>
      <c r="CR559" s="449"/>
      <c r="CS559" s="449"/>
      <c r="CT559" s="449"/>
      <c r="CU559" s="449"/>
      <c r="CV559" s="449"/>
    </row>
    <row r="560" spans="1:100" s="448" customFormat="1" ht="11.25" customHeight="1">
      <c r="A560" s="432"/>
      <c r="B560" s="517"/>
      <c r="C560" s="45"/>
      <c r="D560" s="479"/>
      <c r="E560" s="498"/>
      <c r="F560" s="498"/>
      <c r="G560" s="498"/>
      <c r="H560" s="498" t="s">
        <v>195</v>
      </c>
      <c r="I560" s="499"/>
      <c r="J560" s="499"/>
      <c r="K560" s="800">
        <v>0.15134530516886374</v>
      </c>
      <c r="L560" s="795">
        <v>0</v>
      </c>
      <c r="M560" s="800">
        <v>0.1222207246396475</v>
      </c>
      <c r="N560" s="795">
        <v>0</v>
      </c>
      <c r="O560" s="800">
        <v>9.7782426440133852E-2</v>
      </c>
      <c r="P560" s="795">
        <v>0</v>
      </c>
      <c r="Q560" s="800">
        <v>7.9318182136832796E-2</v>
      </c>
      <c r="R560" s="795">
        <v>0</v>
      </c>
      <c r="S560" s="800">
        <v>3.5174149169149203E-2</v>
      </c>
      <c r="T560" s="795">
        <v>0</v>
      </c>
      <c r="U560" s="800">
        <v>2.1011829206919866E-2</v>
      </c>
      <c r="V560" s="795">
        <v>0</v>
      </c>
      <c r="W560" s="800">
        <v>0</v>
      </c>
      <c r="X560" s="795">
        <v>0</v>
      </c>
      <c r="Y560" s="800">
        <v>0</v>
      </c>
      <c r="Z560" s="795">
        <v>0</v>
      </c>
      <c r="AA560" s="800">
        <v>0</v>
      </c>
      <c r="AB560" s="795">
        <v>0</v>
      </c>
      <c r="AC560" s="800">
        <v>0</v>
      </c>
      <c r="AD560" s="795">
        <v>0</v>
      </c>
      <c r="AE560" s="45"/>
      <c r="AF560" s="17"/>
      <c r="AG560" s="518"/>
      <c r="AI560" s="449"/>
      <c r="AJ560" s="449"/>
      <c r="AK560" s="449"/>
      <c r="AL560" s="449"/>
      <c r="AM560" s="449"/>
      <c r="AN560" s="449"/>
      <c r="AO560" s="449"/>
      <c r="AP560" s="449"/>
      <c r="AQ560" s="449"/>
      <c r="AR560" s="449"/>
      <c r="AS560" s="449"/>
      <c r="AT560" s="449"/>
      <c r="AU560" s="449"/>
      <c r="AV560" s="449"/>
      <c r="AW560" s="449"/>
      <c r="AX560" s="449"/>
      <c r="AY560" s="449"/>
      <c r="AZ560" s="449"/>
      <c r="BA560" s="449"/>
      <c r="BB560" s="449"/>
      <c r="BC560" s="449"/>
      <c r="BD560" s="449"/>
      <c r="BE560" s="449"/>
      <c r="BF560" s="449"/>
      <c r="BG560" s="449"/>
      <c r="BH560" s="449"/>
      <c r="BI560" s="449"/>
      <c r="BJ560" s="449"/>
      <c r="BK560" s="449"/>
      <c r="BL560" s="449"/>
      <c r="BM560" s="449"/>
      <c r="BN560" s="449"/>
      <c r="BO560" s="449"/>
      <c r="BP560" s="449"/>
      <c r="BQ560" s="449"/>
      <c r="BR560" s="449"/>
      <c r="BS560" s="449"/>
      <c r="BT560" s="449"/>
      <c r="BU560" s="449"/>
      <c r="BV560" s="449"/>
      <c r="BW560" s="449"/>
      <c r="BX560" s="449"/>
      <c r="BY560" s="449"/>
      <c r="BZ560" s="449"/>
      <c r="CA560" s="449"/>
      <c r="CB560" s="449"/>
      <c r="CC560" s="449"/>
      <c r="CD560" s="449"/>
      <c r="CE560" s="449"/>
      <c r="CF560" s="449"/>
      <c r="CG560" s="449"/>
      <c r="CH560" s="449"/>
      <c r="CI560" s="449"/>
      <c r="CJ560" s="449"/>
      <c r="CK560" s="449"/>
      <c r="CL560" s="449"/>
      <c r="CM560" s="449"/>
      <c r="CN560" s="449"/>
      <c r="CO560" s="449"/>
      <c r="CP560" s="449"/>
      <c r="CQ560" s="449"/>
      <c r="CR560" s="449"/>
      <c r="CS560" s="449"/>
      <c r="CT560" s="449"/>
      <c r="CU560" s="449"/>
      <c r="CV560" s="449"/>
    </row>
    <row r="561" spans="1:100" s="448" customFormat="1" ht="11.25" customHeight="1">
      <c r="A561" s="432"/>
      <c r="B561" s="517"/>
      <c r="C561" s="45"/>
      <c r="D561" s="479"/>
      <c r="E561" s="500" t="s">
        <v>196</v>
      </c>
      <c r="F561" s="501"/>
      <c r="G561" s="501"/>
      <c r="H561" s="501"/>
      <c r="I561" s="501"/>
      <c r="J561" s="502"/>
      <c r="K561" s="801">
        <v>2.8106573316387662E-3</v>
      </c>
      <c r="L561" s="801">
        <v>0</v>
      </c>
      <c r="M561" s="801">
        <v>1.1102230246251565E-16</v>
      </c>
      <c r="N561" s="801">
        <v>0</v>
      </c>
      <c r="O561" s="801">
        <v>-2.2204460492503131E-16</v>
      </c>
      <c r="P561" s="801">
        <v>0</v>
      </c>
      <c r="Q561" s="801">
        <v>1.9580222428973171E-3</v>
      </c>
      <c r="R561" s="801">
        <v>0</v>
      </c>
      <c r="S561" s="801">
        <v>0</v>
      </c>
      <c r="T561" s="801">
        <v>0</v>
      </c>
      <c r="U561" s="801">
        <v>2.9196199221367403E-3</v>
      </c>
      <c r="V561" s="801">
        <v>0</v>
      </c>
      <c r="W561" s="801" t="s">
        <v>154</v>
      </c>
      <c r="X561" s="801">
        <v>0</v>
      </c>
      <c r="Y561" s="801" t="s">
        <v>154</v>
      </c>
      <c r="Z561" s="801">
        <v>0</v>
      </c>
      <c r="AA561" s="801" t="s">
        <v>154</v>
      </c>
      <c r="AB561" s="801">
        <v>0</v>
      </c>
      <c r="AC561" s="801" t="s">
        <v>154</v>
      </c>
      <c r="AD561" s="801">
        <v>0</v>
      </c>
      <c r="AE561" s="45"/>
      <c r="AF561" s="17"/>
      <c r="AG561" s="518"/>
      <c r="AI561" s="449"/>
      <c r="AJ561" s="449"/>
      <c r="AK561" s="449"/>
      <c r="AL561" s="449"/>
      <c r="AM561" s="449"/>
      <c r="AN561" s="449"/>
      <c r="AO561" s="449"/>
      <c r="AP561" s="449"/>
      <c r="AQ561" s="449"/>
      <c r="AR561" s="449"/>
      <c r="AS561" s="449"/>
      <c r="AT561" s="449"/>
      <c r="AU561" s="449"/>
      <c r="AV561" s="449"/>
      <c r="AW561" s="449"/>
      <c r="AX561" s="449"/>
      <c r="AY561" s="449"/>
      <c r="AZ561" s="449"/>
      <c r="BA561" s="449"/>
      <c r="BB561" s="449"/>
      <c r="BC561" s="449"/>
      <c r="BD561" s="449"/>
      <c r="BE561" s="449"/>
      <c r="BF561" s="449"/>
      <c r="BG561" s="449"/>
      <c r="BH561" s="449"/>
      <c r="BI561" s="449"/>
      <c r="BJ561" s="449"/>
      <c r="BK561" s="449"/>
      <c r="BL561" s="449"/>
      <c r="BM561" s="449"/>
      <c r="BN561" s="449"/>
      <c r="BO561" s="449"/>
      <c r="BP561" s="449"/>
      <c r="BQ561" s="449"/>
      <c r="BR561" s="449"/>
      <c r="BS561" s="449"/>
      <c r="BT561" s="449"/>
      <c r="BU561" s="449"/>
      <c r="BV561" s="449"/>
      <c r="BW561" s="449"/>
      <c r="BX561" s="449"/>
      <c r="BY561" s="449"/>
      <c r="BZ561" s="449"/>
      <c r="CA561" s="449"/>
      <c r="CB561" s="449"/>
      <c r="CC561" s="449"/>
      <c r="CD561" s="449"/>
      <c r="CE561" s="449"/>
      <c r="CF561" s="449"/>
      <c r="CG561" s="449"/>
      <c r="CH561" s="449"/>
      <c r="CI561" s="449"/>
      <c r="CJ561" s="449"/>
      <c r="CK561" s="449"/>
      <c r="CL561" s="449"/>
      <c r="CM561" s="449"/>
      <c r="CN561" s="449"/>
      <c r="CO561" s="449"/>
      <c r="CP561" s="449"/>
      <c r="CQ561" s="449"/>
      <c r="CR561" s="449"/>
      <c r="CS561" s="449"/>
      <c r="CT561" s="449"/>
      <c r="CU561" s="449"/>
      <c r="CV561" s="449"/>
    </row>
    <row r="562" spans="1:100" s="448" customFormat="1" ht="5.25" customHeight="1">
      <c r="A562" s="432"/>
      <c r="B562" s="517"/>
      <c r="C562" s="45"/>
      <c r="D562" s="479"/>
      <c r="E562" s="45"/>
      <c r="F562" s="45"/>
      <c r="G562" s="45"/>
      <c r="H562" s="45"/>
      <c r="I562" s="45"/>
      <c r="J562" s="45"/>
      <c r="K562" s="17"/>
      <c r="L562" s="17"/>
      <c r="M562" s="17"/>
      <c r="N562" s="17"/>
      <c r="O562" s="17"/>
      <c r="P562" s="17"/>
      <c r="Q562" s="17"/>
      <c r="R562" s="17"/>
      <c r="S562" s="17"/>
      <c r="T562" s="17"/>
      <c r="U562" s="17"/>
      <c r="V562" s="17"/>
      <c r="W562" s="17"/>
      <c r="X562" s="17"/>
      <c r="Y562" s="17"/>
      <c r="Z562" s="17"/>
      <c r="AA562" s="17"/>
      <c r="AB562" s="17"/>
      <c r="AC562" s="17"/>
      <c r="AD562" s="17"/>
      <c r="AE562" s="45"/>
      <c r="AF562" s="17"/>
      <c r="AG562" s="518"/>
      <c r="AI562" s="449"/>
      <c r="AJ562" s="449"/>
      <c r="AK562" s="449"/>
      <c r="AL562" s="449"/>
      <c r="AM562" s="449"/>
      <c r="AN562" s="449"/>
      <c r="AO562" s="449"/>
      <c r="AP562" s="449"/>
      <c r="AQ562" s="449"/>
      <c r="AR562" s="449"/>
      <c r="AS562" s="449"/>
      <c r="AT562" s="449"/>
      <c r="AU562" s="449"/>
      <c r="AV562" s="449"/>
      <c r="AW562" s="449"/>
      <c r="AX562" s="449"/>
      <c r="AY562" s="449"/>
      <c r="AZ562" s="449"/>
      <c r="BA562" s="449"/>
      <c r="BB562" s="449"/>
      <c r="BC562" s="449"/>
      <c r="BD562" s="449"/>
      <c r="BE562" s="449"/>
      <c r="BF562" s="449"/>
      <c r="BG562" s="449"/>
      <c r="BH562" s="449"/>
      <c r="BI562" s="449"/>
      <c r="BJ562" s="449"/>
      <c r="BK562" s="449"/>
      <c r="BL562" s="449"/>
      <c r="BM562" s="449"/>
      <c r="BN562" s="449"/>
      <c r="BO562" s="449"/>
      <c r="BP562" s="449"/>
      <c r="BQ562" s="449"/>
      <c r="BR562" s="449"/>
      <c r="BS562" s="449"/>
      <c r="BT562" s="449"/>
      <c r="BU562" s="449"/>
      <c r="BV562" s="449"/>
      <c r="BW562" s="449"/>
      <c r="BX562" s="449"/>
      <c r="BY562" s="449"/>
      <c r="BZ562" s="449"/>
      <c r="CA562" s="449"/>
      <c r="CB562" s="449"/>
      <c r="CC562" s="449"/>
      <c r="CD562" s="449"/>
      <c r="CE562" s="449"/>
      <c r="CF562" s="449"/>
      <c r="CG562" s="449"/>
      <c r="CH562" s="449"/>
      <c r="CI562" s="449"/>
      <c r="CJ562" s="449"/>
      <c r="CK562" s="449"/>
      <c r="CL562" s="449"/>
      <c r="CM562" s="449"/>
      <c r="CN562" s="449"/>
      <c r="CO562" s="449"/>
      <c r="CP562" s="449"/>
      <c r="CQ562" s="449"/>
      <c r="CR562" s="449"/>
      <c r="CS562" s="449"/>
      <c r="CT562" s="449"/>
      <c r="CU562" s="449"/>
      <c r="CV562" s="449"/>
    </row>
    <row r="563" spans="1:100" s="448" customFormat="1" ht="12.75" customHeight="1">
      <c r="A563" s="432"/>
      <c r="B563" s="517"/>
      <c r="C563" s="45"/>
      <c r="D563" s="482" t="s">
        <v>197</v>
      </c>
      <c r="E563" s="45"/>
      <c r="F563" s="45"/>
      <c r="G563" s="45"/>
      <c r="H563" s="45"/>
      <c r="I563" s="45"/>
      <c r="J563" s="45"/>
      <c r="K563" s="17"/>
      <c r="L563" s="17"/>
      <c r="M563" s="17"/>
      <c r="N563" s="17"/>
      <c r="O563" s="17"/>
      <c r="P563" s="17"/>
      <c r="Q563" s="17"/>
      <c r="R563" s="17"/>
      <c r="S563" s="17"/>
      <c r="T563" s="17"/>
      <c r="U563" s="17"/>
      <c r="V563" s="17"/>
      <c r="W563" s="17"/>
      <c r="X563" s="17"/>
      <c r="Y563" s="17"/>
      <c r="Z563" s="17"/>
      <c r="AA563" s="17"/>
      <c r="AB563" s="17"/>
      <c r="AC563" s="17"/>
      <c r="AD563" s="17"/>
      <c r="AE563" s="45"/>
      <c r="AF563" s="17"/>
      <c r="AG563" s="518"/>
      <c r="AI563" s="449"/>
      <c r="AJ563" s="453"/>
      <c r="AK563" s="453"/>
    </row>
    <row r="564" spans="1:100" s="448" customFormat="1" ht="10.5" customHeight="1">
      <c r="A564" s="432"/>
      <c r="B564" s="517"/>
      <c r="C564" s="476"/>
      <c r="D564" s="17"/>
      <c r="E564" s="483" t="s">
        <v>191</v>
      </c>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477"/>
      <c r="AE564" s="17"/>
      <c r="AF564" s="17"/>
      <c r="AG564" s="518"/>
      <c r="AI564" s="449"/>
      <c r="AJ564" s="449"/>
      <c r="AK564" s="449"/>
      <c r="AL564" s="449"/>
      <c r="AM564" s="449"/>
      <c r="AN564" s="449"/>
      <c r="AO564" s="449"/>
      <c r="AP564" s="449"/>
      <c r="AQ564" s="449"/>
      <c r="AR564" s="449"/>
      <c r="AS564" s="449"/>
      <c r="AT564" s="449"/>
      <c r="AU564" s="449"/>
      <c r="AV564" s="449"/>
      <c r="AW564" s="449"/>
      <c r="AX564" s="449"/>
      <c r="AY564" s="449"/>
      <c r="AZ564" s="449"/>
      <c r="BA564" s="449"/>
      <c r="BB564" s="449"/>
      <c r="BC564" s="449"/>
      <c r="BD564" s="449"/>
      <c r="BE564" s="449"/>
      <c r="BF564" s="449"/>
      <c r="BG564" s="449"/>
      <c r="BH564" s="449"/>
      <c r="BI564" s="449"/>
      <c r="BJ564" s="449"/>
      <c r="BK564" s="449"/>
      <c r="BL564" s="449"/>
      <c r="BM564" s="449"/>
      <c r="BN564" s="449"/>
      <c r="BO564" s="449"/>
      <c r="BP564" s="449"/>
      <c r="BQ564" s="449"/>
      <c r="BR564" s="449"/>
      <c r="BS564" s="449"/>
      <c r="BT564" s="449"/>
      <c r="BU564" s="449"/>
      <c r="BV564" s="449"/>
      <c r="BW564" s="449"/>
      <c r="BX564" s="449"/>
      <c r="BY564" s="449"/>
      <c r="BZ564" s="449"/>
      <c r="CA564" s="449"/>
      <c r="CB564" s="449"/>
      <c r="CC564" s="449"/>
      <c r="CD564" s="449"/>
      <c r="CE564" s="449"/>
      <c r="CF564" s="449"/>
      <c r="CG564" s="449"/>
      <c r="CH564" s="449"/>
      <c r="CI564" s="449"/>
      <c r="CJ564" s="449"/>
      <c r="CK564" s="449"/>
      <c r="CL564" s="449"/>
      <c r="CM564" s="449"/>
      <c r="CN564" s="449"/>
      <c r="CO564" s="449"/>
      <c r="CP564" s="449"/>
      <c r="CQ564" s="449"/>
      <c r="CR564" s="449"/>
      <c r="CS564" s="449"/>
      <c r="CT564" s="449"/>
      <c r="CU564" s="449"/>
      <c r="CV564" s="449"/>
    </row>
    <row r="565" spans="1:100" s="448" customFormat="1" ht="11.25" customHeight="1">
      <c r="A565" s="432"/>
      <c r="B565" s="517"/>
      <c r="C565" s="45"/>
      <c r="D565" s="45">
        <v>1</v>
      </c>
      <c r="E565" s="454" t="s">
        <v>160</v>
      </c>
      <c r="F565" s="455"/>
      <c r="G565" s="454" t="s">
        <v>217</v>
      </c>
      <c r="H565" s="455"/>
      <c r="I565" s="455"/>
      <c r="J565" s="456" t="s">
        <v>218</v>
      </c>
      <c r="K565" s="792">
        <v>1.119612225212183E-2</v>
      </c>
      <c r="L565" s="793">
        <v>0</v>
      </c>
      <c r="M565" s="792">
        <v>1.930715234952388E-2</v>
      </c>
      <c r="N565" s="793">
        <v>0</v>
      </c>
      <c r="O565" s="792">
        <v>3.0570160232617147E-2</v>
      </c>
      <c r="P565" s="793">
        <v>0</v>
      </c>
      <c r="Q565" s="792">
        <v>8.5978300929276705E-2</v>
      </c>
      <c r="R565" s="793">
        <v>0</v>
      </c>
      <c r="S565" s="792">
        <v>0.15684715524062051</v>
      </c>
      <c r="T565" s="793">
        <v>0</v>
      </c>
      <c r="U565" s="792">
        <v>9.8169121854002353E-2</v>
      </c>
      <c r="V565" s="793">
        <v>0</v>
      </c>
      <c r="W565" s="792" t="s">
        <v>154</v>
      </c>
      <c r="X565" s="793">
        <v>0</v>
      </c>
      <c r="Y565" s="792" t="s">
        <v>154</v>
      </c>
      <c r="Z565" s="793">
        <v>0</v>
      </c>
      <c r="AA565" s="792" t="s">
        <v>154</v>
      </c>
      <c r="AB565" s="793">
        <v>0</v>
      </c>
      <c r="AC565" s="792" t="s">
        <v>154</v>
      </c>
      <c r="AD565" s="793">
        <v>0</v>
      </c>
      <c r="AE565" s="45"/>
      <c r="AF565" s="17"/>
      <c r="AG565" s="518"/>
      <c r="AI565" s="449"/>
      <c r="AJ565" s="449"/>
      <c r="AK565" s="449"/>
      <c r="AL565" s="449"/>
      <c r="AM565" s="449"/>
      <c r="AN565" s="449"/>
      <c r="AO565" s="449"/>
      <c r="AP565" s="449"/>
      <c r="AQ565" s="449"/>
      <c r="AR565" s="449"/>
      <c r="AS565" s="449"/>
      <c r="AT565" s="449"/>
      <c r="AU565" s="449"/>
      <c r="AV565" s="449"/>
      <c r="AW565" s="449"/>
      <c r="AX565" s="449"/>
      <c r="AY565" s="449"/>
      <c r="AZ565" s="449"/>
      <c r="BA565" s="449"/>
      <c r="BB565" s="449"/>
      <c r="BC565" s="449"/>
      <c r="BD565" s="449"/>
      <c r="BE565" s="449"/>
      <c r="BF565" s="449"/>
      <c r="BG565" s="449"/>
      <c r="BH565" s="449"/>
      <c r="BI565" s="449"/>
      <c r="BJ565" s="449"/>
      <c r="BK565" s="449"/>
      <c r="BL565" s="449"/>
      <c r="BM565" s="449"/>
      <c r="BN565" s="449"/>
      <c r="BO565" s="449"/>
      <c r="BP565" s="449"/>
      <c r="BQ565" s="449"/>
      <c r="BR565" s="449"/>
      <c r="BS565" s="449"/>
      <c r="BT565" s="449"/>
      <c r="BU565" s="449"/>
      <c r="BV565" s="449"/>
      <c r="BW565" s="449"/>
      <c r="BX565" s="449"/>
      <c r="BY565" s="449"/>
      <c r="BZ565" s="449"/>
      <c r="CA565" s="449"/>
      <c r="CB565" s="449"/>
      <c r="CC565" s="449"/>
      <c r="CD565" s="449"/>
      <c r="CE565" s="449"/>
      <c r="CF565" s="449"/>
      <c r="CG565" s="449"/>
      <c r="CH565" s="449"/>
      <c r="CI565" s="449"/>
      <c r="CJ565" s="449"/>
      <c r="CK565" s="449"/>
      <c r="CL565" s="449"/>
      <c r="CM565" s="449"/>
      <c r="CN565" s="449"/>
      <c r="CO565" s="449"/>
      <c r="CP565" s="449"/>
      <c r="CQ565" s="449"/>
      <c r="CR565" s="449"/>
      <c r="CS565" s="449"/>
      <c r="CT565" s="449"/>
      <c r="CU565" s="449"/>
      <c r="CV565" s="449"/>
    </row>
    <row r="566" spans="1:100" s="448" customFormat="1" ht="11.25" customHeight="1">
      <c r="A566" s="432"/>
      <c r="B566" s="517"/>
      <c r="C566" s="45"/>
      <c r="D566" s="45">
        <v>2</v>
      </c>
      <c r="E566" s="454" t="s">
        <v>161</v>
      </c>
      <c r="F566" s="455"/>
      <c r="G566" s="454" t="s">
        <v>219</v>
      </c>
      <c r="H566" s="455"/>
      <c r="I566" s="455"/>
      <c r="J566" s="456" t="s">
        <v>218</v>
      </c>
      <c r="K566" s="792">
        <v>0.34867923585179417</v>
      </c>
      <c r="L566" s="793">
        <v>0</v>
      </c>
      <c r="M566" s="792">
        <v>0.40377131652699938</v>
      </c>
      <c r="N566" s="793">
        <v>0</v>
      </c>
      <c r="O566" s="792">
        <v>0.56384962206827183</v>
      </c>
      <c r="P566" s="793">
        <v>0</v>
      </c>
      <c r="Q566" s="792">
        <v>0.37615506656558562</v>
      </c>
      <c r="R566" s="793">
        <v>0</v>
      </c>
      <c r="S566" s="792">
        <v>0.43733508600875726</v>
      </c>
      <c r="T566" s="793">
        <v>0</v>
      </c>
      <c r="U566" s="792">
        <v>0.65925643038161919</v>
      </c>
      <c r="V566" s="793">
        <v>0</v>
      </c>
      <c r="W566" s="792" t="s">
        <v>154</v>
      </c>
      <c r="X566" s="793">
        <v>0</v>
      </c>
      <c r="Y566" s="792" t="s">
        <v>154</v>
      </c>
      <c r="Z566" s="793">
        <v>0</v>
      </c>
      <c r="AA566" s="792" t="s">
        <v>154</v>
      </c>
      <c r="AB566" s="793">
        <v>0</v>
      </c>
      <c r="AC566" s="792" t="s">
        <v>154</v>
      </c>
      <c r="AD566" s="793">
        <v>0</v>
      </c>
      <c r="AE566" s="45"/>
      <c r="AF566" s="17"/>
      <c r="AG566" s="518"/>
      <c r="AI566" s="449"/>
      <c r="AJ566" s="449"/>
      <c r="AK566" s="449"/>
      <c r="AL566" s="449"/>
      <c r="AM566" s="449"/>
      <c r="AN566" s="449"/>
      <c r="AO566" s="449"/>
      <c r="AP566" s="449"/>
      <c r="AQ566" s="449"/>
      <c r="AR566" s="449"/>
      <c r="AS566" s="449"/>
      <c r="AT566" s="449"/>
      <c r="AU566" s="449"/>
      <c r="AV566" s="449"/>
      <c r="AW566" s="449"/>
      <c r="AX566" s="449"/>
      <c r="AY566" s="449"/>
      <c r="AZ566" s="449"/>
      <c r="BA566" s="449"/>
      <c r="BB566" s="449"/>
      <c r="BC566" s="449"/>
      <c r="BD566" s="449"/>
      <c r="BE566" s="449"/>
      <c r="BF566" s="449"/>
      <c r="BG566" s="449"/>
      <c r="BH566" s="449"/>
      <c r="BI566" s="449"/>
      <c r="BJ566" s="449"/>
      <c r="BK566" s="449"/>
      <c r="BL566" s="449"/>
      <c r="BM566" s="449"/>
      <c r="BN566" s="449"/>
      <c r="BO566" s="449"/>
      <c r="BP566" s="449"/>
      <c r="BQ566" s="449"/>
      <c r="BR566" s="449"/>
      <c r="BS566" s="449"/>
      <c r="BT566" s="449"/>
      <c r="BU566" s="449"/>
      <c r="BV566" s="449"/>
      <c r="BW566" s="449"/>
      <c r="BX566" s="449"/>
      <c r="BY566" s="449"/>
      <c r="BZ566" s="449"/>
      <c r="CA566" s="449"/>
      <c r="CB566" s="449"/>
      <c r="CC566" s="449"/>
      <c r="CD566" s="449"/>
      <c r="CE566" s="449"/>
      <c r="CF566" s="449"/>
      <c r="CG566" s="449"/>
      <c r="CH566" s="449"/>
      <c r="CI566" s="449"/>
      <c r="CJ566" s="449"/>
      <c r="CK566" s="449"/>
      <c r="CL566" s="449"/>
      <c r="CM566" s="449"/>
      <c r="CN566" s="449"/>
      <c r="CO566" s="449"/>
      <c r="CP566" s="449"/>
      <c r="CQ566" s="449"/>
      <c r="CR566" s="449"/>
      <c r="CS566" s="449"/>
      <c r="CT566" s="449"/>
      <c r="CU566" s="449"/>
      <c r="CV566" s="449"/>
    </row>
    <row r="567" spans="1:100" s="448" customFormat="1" ht="11.25" customHeight="1">
      <c r="A567" s="432"/>
      <c r="B567" s="517"/>
      <c r="C567" s="45"/>
      <c r="D567" s="45">
        <v>3</v>
      </c>
      <c r="E567" s="454" t="s">
        <v>141</v>
      </c>
      <c r="F567" s="455"/>
      <c r="G567" s="454" t="s">
        <v>219</v>
      </c>
      <c r="H567" s="455"/>
      <c r="I567" s="455"/>
      <c r="J567" s="456" t="s">
        <v>218</v>
      </c>
      <c r="K567" s="792">
        <v>0.31509086909542866</v>
      </c>
      <c r="L567" s="793">
        <v>0</v>
      </c>
      <c r="M567" s="792">
        <v>0.34081321103942153</v>
      </c>
      <c r="N567" s="793">
        <v>0</v>
      </c>
      <c r="O567" s="792">
        <v>0.15879499898609464</v>
      </c>
      <c r="P567" s="793">
        <v>0</v>
      </c>
      <c r="Q567" s="792">
        <v>0.18342037531579031</v>
      </c>
      <c r="R567" s="793">
        <v>0</v>
      </c>
      <c r="S567" s="792">
        <v>8.9727877097111747E-2</v>
      </c>
      <c r="T567" s="793">
        <v>0</v>
      </c>
      <c r="U567" s="792">
        <v>4.4006847727656222E-2</v>
      </c>
      <c r="V567" s="793">
        <v>0</v>
      </c>
      <c r="W567" s="792" t="s">
        <v>154</v>
      </c>
      <c r="X567" s="793">
        <v>0</v>
      </c>
      <c r="Y567" s="792" t="s">
        <v>154</v>
      </c>
      <c r="Z567" s="793">
        <v>0</v>
      </c>
      <c r="AA567" s="792" t="s">
        <v>154</v>
      </c>
      <c r="AB567" s="793">
        <v>0</v>
      </c>
      <c r="AC567" s="792" t="s">
        <v>154</v>
      </c>
      <c r="AD567" s="793">
        <v>0</v>
      </c>
      <c r="AE567" s="45"/>
      <c r="AF567" s="17"/>
      <c r="AG567" s="518"/>
      <c r="AI567" s="449"/>
      <c r="AJ567" s="449"/>
      <c r="AK567" s="449"/>
      <c r="AL567" s="449"/>
      <c r="AM567" s="449"/>
      <c r="AN567" s="449"/>
      <c r="AO567" s="449"/>
      <c r="AP567" s="449"/>
      <c r="AQ567" s="449"/>
      <c r="AR567" s="449"/>
      <c r="AS567" s="449"/>
      <c r="AT567" s="449"/>
      <c r="AU567" s="449"/>
      <c r="AV567" s="449"/>
      <c r="AW567" s="449"/>
      <c r="AX567" s="449"/>
      <c r="AY567" s="449"/>
      <c r="AZ567" s="449"/>
      <c r="BA567" s="449"/>
      <c r="BB567" s="449"/>
      <c r="BC567" s="449"/>
      <c r="BD567" s="449"/>
      <c r="BE567" s="449"/>
      <c r="BF567" s="449"/>
      <c r="BG567" s="449"/>
      <c r="BH567" s="449"/>
      <c r="BI567" s="449"/>
      <c r="BJ567" s="449"/>
      <c r="BK567" s="449"/>
      <c r="BL567" s="449"/>
      <c r="BM567" s="449"/>
      <c r="BN567" s="449"/>
      <c r="BO567" s="449"/>
      <c r="BP567" s="449"/>
      <c r="BQ567" s="449"/>
      <c r="BR567" s="449"/>
      <c r="BS567" s="449"/>
      <c r="BT567" s="449"/>
      <c r="BU567" s="449"/>
      <c r="BV567" s="449"/>
      <c r="BW567" s="449"/>
      <c r="BX567" s="449"/>
      <c r="BY567" s="449"/>
      <c r="BZ567" s="449"/>
      <c r="CA567" s="449"/>
      <c r="CB567" s="449"/>
      <c r="CC567" s="449"/>
      <c r="CD567" s="449"/>
      <c r="CE567" s="449"/>
      <c r="CF567" s="449"/>
      <c r="CG567" s="449"/>
      <c r="CH567" s="449"/>
      <c r="CI567" s="449"/>
      <c r="CJ567" s="449"/>
      <c r="CK567" s="449"/>
      <c r="CL567" s="449"/>
      <c r="CM567" s="449"/>
      <c r="CN567" s="449"/>
      <c r="CO567" s="449"/>
      <c r="CP567" s="449"/>
      <c r="CQ567" s="449"/>
      <c r="CR567" s="449"/>
      <c r="CS567" s="449"/>
      <c r="CT567" s="449"/>
      <c r="CU567" s="449"/>
      <c r="CV567" s="449"/>
    </row>
    <row r="568" spans="1:100" s="448" customFormat="1" ht="11.25" customHeight="1">
      <c r="A568" s="432"/>
      <c r="B568" s="517"/>
      <c r="C568" s="45"/>
      <c r="D568" s="45">
        <v>4</v>
      </c>
      <c r="E568" s="454" t="s">
        <v>143</v>
      </c>
      <c r="F568" s="455"/>
      <c r="G568" s="454" t="s">
        <v>220</v>
      </c>
      <c r="H568" s="455"/>
      <c r="I568" s="455"/>
      <c r="J568" s="456" t="s">
        <v>218</v>
      </c>
      <c r="K568" s="792">
        <v>3.2788643738356792E-2</v>
      </c>
      <c r="L568" s="793">
        <v>0</v>
      </c>
      <c r="M568" s="792">
        <v>2.5183242195031146E-2</v>
      </c>
      <c r="N568" s="793">
        <v>0</v>
      </c>
      <c r="O568" s="792">
        <v>2.4625962409608258E-2</v>
      </c>
      <c r="P568" s="793">
        <v>0</v>
      </c>
      <c r="Q568" s="792">
        <v>1.6479174344778035E-2</v>
      </c>
      <c r="R568" s="793">
        <v>0</v>
      </c>
      <c r="S568" s="792">
        <v>3.5325935865004625E-3</v>
      </c>
      <c r="T568" s="793">
        <v>0</v>
      </c>
      <c r="U568" s="792">
        <v>2.7081137063173062E-2</v>
      </c>
      <c r="V568" s="793">
        <v>0</v>
      </c>
      <c r="W568" s="792" t="s">
        <v>154</v>
      </c>
      <c r="X568" s="793">
        <v>0</v>
      </c>
      <c r="Y568" s="792" t="s">
        <v>154</v>
      </c>
      <c r="Z568" s="793">
        <v>0</v>
      </c>
      <c r="AA568" s="792" t="s">
        <v>154</v>
      </c>
      <c r="AB568" s="793">
        <v>0</v>
      </c>
      <c r="AC568" s="792" t="s">
        <v>154</v>
      </c>
      <c r="AD568" s="793">
        <v>0</v>
      </c>
      <c r="AE568" s="45"/>
      <c r="AF568" s="17"/>
      <c r="AG568" s="518"/>
      <c r="AI568" s="449"/>
      <c r="AJ568" s="449"/>
      <c r="AK568" s="449"/>
      <c r="AL568" s="449"/>
      <c r="AM568" s="449"/>
      <c r="AN568" s="449"/>
      <c r="AO568" s="449"/>
      <c r="AP568" s="449"/>
      <c r="AQ568" s="449"/>
      <c r="AR568" s="449"/>
      <c r="AS568" s="449"/>
      <c r="AT568" s="449"/>
      <c r="AU568" s="449"/>
      <c r="AV568" s="449"/>
      <c r="AW568" s="449"/>
      <c r="AX568" s="449"/>
      <c r="AY568" s="449"/>
      <c r="AZ568" s="449"/>
      <c r="BA568" s="449"/>
      <c r="BB568" s="449"/>
      <c r="BC568" s="449"/>
      <c r="BD568" s="449"/>
      <c r="BE568" s="449"/>
      <c r="BF568" s="449"/>
      <c r="BG568" s="449"/>
      <c r="BH568" s="449"/>
      <c r="BI568" s="449"/>
      <c r="BJ568" s="449"/>
      <c r="BK568" s="449"/>
      <c r="BL568" s="449"/>
      <c r="BM568" s="449"/>
      <c r="BN568" s="449"/>
      <c r="BO568" s="449"/>
      <c r="BP568" s="449"/>
      <c r="BQ568" s="449"/>
      <c r="BR568" s="449"/>
      <c r="BS568" s="449"/>
      <c r="BT568" s="449"/>
      <c r="BU568" s="449"/>
      <c r="BV568" s="449"/>
      <c r="BW568" s="449"/>
      <c r="BX568" s="449"/>
      <c r="BY568" s="449"/>
      <c r="BZ568" s="449"/>
      <c r="CA568" s="449"/>
      <c r="CB568" s="449"/>
      <c r="CC568" s="449"/>
      <c r="CD568" s="449"/>
      <c r="CE568" s="449"/>
      <c r="CF568" s="449"/>
      <c r="CG568" s="449"/>
      <c r="CH568" s="449"/>
      <c r="CI568" s="449"/>
      <c r="CJ568" s="449"/>
      <c r="CK568" s="449"/>
      <c r="CL568" s="449"/>
      <c r="CM568" s="449"/>
      <c r="CN568" s="449"/>
      <c r="CO568" s="449"/>
      <c r="CP568" s="449"/>
      <c r="CQ568" s="449"/>
      <c r="CR568" s="449"/>
      <c r="CS568" s="449"/>
      <c r="CT568" s="449"/>
      <c r="CU568" s="449"/>
      <c r="CV568" s="449"/>
    </row>
    <row r="569" spans="1:100" s="448" customFormat="1" ht="11.25" customHeight="1">
      <c r="A569" s="432"/>
      <c r="B569" s="517"/>
      <c r="C569" s="45"/>
      <c r="D569" s="45">
        <v>5</v>
      </c>
      <c r="E569" s="454" t="s">
        <v>162</v>
      </c>
      <c r="F569" s="455"/>
      <c r="G569" s="454" t="s">
        <v>221</v>
      </c>
      <c r="H569" s="455"/>
      <c r="I569" s="455"/>
      <c r="J569" s="456" t="s">
        <v>218</v>
      </c>
      <c r="K569" s="792">
        <v>7.997230180087021E-3</v>
      </c>
      <c r="L569" s="793">
        <v>0</v>
      </c>
      <c r="M569" s="792">
        <v>1.4270503910517651E-2</v>
      </c>
      <c r="N569" s="793">
        <v>0</v>
      </c>
      <c r="O569" s="792">
        <v>5.1799438171934616E-2</v>
      </c>
      <c r="P569" s="793">
        <v>0</v>
      </c>
      <c r="Q569" s="792">
        <v>9.3143159340049759E-3</v>
      </c>
      <c r="R569" s="793">
        <v>0</v>
      </c>
      <c r="S569" s="792">
        <v>0</v>
      </c>
      <c r="T569" s="793">
        <v>0</v>
      </c>
      <c r="U569" s="792">
        <v>1.1847997465138213E-2</v>
      </c>
      <c r="V569" s="793">
        <v>0</v>
      </c>
      <c r="W569" s="792" t="s">
        <v>154</v>
      </c>
      <c r="X569" s="793">
        <v>0</v>
      </c>
      <c r="Y569" s="792" t="s">
        <v>154</v>
      </c>
      <c r="Z569" s="793">
        <v>0</v>
      </c>
      <c r="AA569" s="792" t="s">
        <v>154</v>
      </c>
      <c r="AB569" s="793">
        <v>0</v>
      </c>
      <c r="AC569" s="792" t="s">
        <v>154</v>
      </c>
      <c r="AD569" s="793">
        <v>0</v>
      </c>
      <c r="AE569" s="45"/>
      <c r="AF569" s="17"/>
      <c r="AG569" s="518"/>
      <c r="AI569" s="449"/>
      <c r="AJ569" s="449"/>
      <c r="AK569" s="449"/>
      <c r="AL569" s="449"/>
      <c r="AM569" s="449"/>
      <c r="AN569" s="449"/>
      <c r="AO569" s="449"/>
      <c r="AP569" s="449"/>
      <c r="AQ569" s="449"/>
      <c r="AR569" s="449"/>
      <c r="AS569" s="449"/>
      <c r="AT569" s="449"/>
      <c r="AU569" s="449"/>
      <c r="AV569" s="449"/>
      <c r="AW569" s="449"/>
      <c r="AX569" s="449"/>
      <c r="AY569" s="449"/>
      <c r="AZ569" s="449"/>
      <c r="BA569" s="449"/>
      <c r="BB569" s="449"/>
      <c r="BC569" s="449"/>
      <c r="BD569" s="449"/>
      <c r="BE569" s="449"/>
      <c r="BF569" s="449"/>
      <c r="BG569" s="449"/>
      <c r="BH569" s="449"/>
      <c r="BI569" s="449"/>
      <c r="BJ569" s="449"/>
      <c r="BK569" s="449"/>
      <c r="BL569" s="449"/>
      <c r="BM569" s="449"/>
      <c r="BN569" s="449"/>
      <c r="BO569" s="449"/>
      <c r="BP569" s="449"/>
      <c r="BQ569" s="449"/>
      <c r="BR569" s="449"/>
      <c r="BS569" s="449"/>
      <c r="BT569" s="449"/>
      <c r="BU569" s="449"/>
      <c r="BV569" s="449"/>
      <c r="BW569" s="449"/>
      <c r="BX569" s="449"/>
      <c r="BY569" s="449"/>
      <c r="BZ569" s="449"/>
      <c r="CA569" s="449"/>
      <c r="CB569" s="449"/>
      <c r="CC569" s="449"/>
      <c r="CD569" s="449"/>
      <c r="CE569" s="449"/>
      <c r="CF569" s="449"/>
      <c r="CG569" s="449"/>
      <c r="CH569" s="449"/>
      <c r="CI569" s="449"/>
      <c r="CJ569" s="449"/>
      <c r="CK569" s="449"/>
      <c r="CL569" s="449"/>
      <c r="CM569" s="449"/>
      <c r="CN569" s="449"/>
      <c r="CO569" s="449"/>
      <c r="CP569" s="449"/>
      <c r="CQ569" s="449"/>
      <c r="CR569" s="449"/>
      <c r="CS569" s="449"/>
      <c r="CT569" s="449"/>
      <c r="CU569" s="449"/>
      <c r="CV569" s="449"/>
    </row>
    <row r="570" spans="1:100" s="448" customFormat="1" ht="11.25" customHeight="1">
      <c r="A570" s="432"/>
      <c r="B570" s="517"/>
      <c r="C570" s="45"/>
      <c r="D570" s="45">
        <v>6</v>
      </c>
      <c r="E570" s="454" t="s">
        <v>162</v>
      </c>
      <c r="F570" s="455"/>
      <c r="G570" s="454" t="s">
        <v>229</v>
      </c>
      <c r="H570" s="455"/>
      <c r="I570" s="455"/>
      <c r="J570" s="456" t="s">
        <v>218</v>
      </c>
      <c r="K570" s="792">
        <v>4.8380097883164077E-3</v>
      </c>
      <c r="L570" s="793">
        <v>0</v>
      </c>
      <c r="M570" s="792">
        <v>4.6948624524666563E-3</v>
      </c>
      <c r="N570" s="793">
        <v>0</v>
      </c>
      <c r="O570" s="792">
        <v>5.4609075085061002E-3</v>
      </c>
      <c r="P570" s="793">
        <v>0</v>
      </c>
      <c r="Q570" s="792">
        <v>0</v>
      </c>
      <c r="R570" s="793">
        <v>0</v>
      </c>
      <c r="S570" s="792">
        <v>0</v>
      </c>
      <c r="T570" s="793">
        <v>0</v>
      </c>
      <c r="U570" s="792">
        <v>0</v>
      </c>
      <c r="V570" s="793">
        <v>0</v>
      </c>
      <c r="W570" s="792" t="s">
        <v>154</v>
      </c>
      <c r="X570" s="793">
        <v>0</v>
      </c>
      <c r="Y570" s="792" t="s">
        <v>154</v>
      </c>
      <c r="Z570" s="793">
        <v>0</v>
      </c>
      <c r="AA570" s="792" t="s">
        <v>154</v>
      </c>
      <c r="AB570" s="793">
        <v>0</v>
      </c>
      <c r="AC570" s="792" t="s">
        <v>154</v>
      </c>
      <c r="AD570" s="793">
        <v>0</v>
      </c>
      <c r="AE570" s="45"/>
      <c r="AF570" s="17"/>
      <c r="AG570" s="518"/>
      <c r="AI570" s="449"/>
      <c r="AJ570" s="449"/>
      <c r="AK570" s="449"/>
      <c r="AL570" s="449"/>
      <c r="AM570" s="449"/>
      <c r="AN570" s="449"/>
      <c r="AO570" s="449"/>
      <c r="AP570" s="449"/>
      <c r="AQ570" s="449"/>
      <c r="AR570" s="449"/>
      <c r="AS570" s="449"/>
      <c r="AT570" s="449"/>
      <c r="AU570" s="449"/>
      <c r="AV570" s="449"/>
      <c r="AW570" s="449"/>
      <c r="AX570" s="449"/>
      <c r="AY570" s="449"/>
      <c r="AZ570" s="449"/>
      <c r="BA570" s="449"/>
      <c r="BB570" s="449"/>
      <c r="BC570" s="449"/>
      <c r="BD570" s="449"/>
      <c r="BE570" s="449"/>
      <c r="BF570" s="449"/>
      <c r="BG570" s="449"/>
      <c r="BH570" s="449"/>
      <c r="BI570" s="449"/>
      <c r="BJ570" s="449"/>
      <c r="BK570" s="449"/>
      <c r="BL570" s="449"/>
      <c r="BM570" s="449"/>
      <c r="BN570" s="449"/>
      <c r="BO570" s="449"/>
      <c r="BP570" s="449"/>
      <c r="BQ570" s="449"/>
      <c r="BR570" s="449"/>
      <c r="BS570" s="449"/>
      <c r="BT570" s="449"/>
      <c r="BU570" s="449"/>
      <c r="BV570" s="449"/>
      <c r="BW570" s="449"/>
      <c r="BX570" s="449"/>
      <c r="BY570" s="449"/>
      <c r="BZ570" s="449"/>
      <c r="CA570" s="449"/>
      <c r="CB570" s="449"/>
      <c r="CC570" s="449"/>
      <c r="CD570" s="449"/>
      <c r="CE570" s="449"/>
      <c r="CF570" s="449"/>
      <c r="CG570" s="449"/>
      <c r="CH570" s="449"/>
      <c r="CI570" s="449"/>
      <c r="CJ570" s="449"/>
      <c r="CK570" s="449"/>
      <c r="CL570" s="449"/>
      <c r="CM570" s="449"/>
      <c r="CN570" s="449"/>
      <c r="CO570" s="449"/>
      <c r="CP570" s="449"/>
      <c r="CQ570" s="449"/>
      <c r="CR570" s="449"/>
      <c r="CS570" s="449"/>
      <c r="CT570" s="449"/>
      <c r="CU570" s="449"/>
      <c r="CV570" s="449"/>
    </row>
    <row r="571" spans="1:100" s="448" customFormat="1" ht="11.25" customHeight="1">
      <c r="A571" s="432"/>
      <c r="B571" s="517"/>
      <c r="C571" s="45"/>
      <c r="D571" s="45">
        <v>7</v>
      </c>
      <c r="E571" s="454" t="s">
        <v>162</v>
      </c>
      <c r="F571" s="455"/>
      <c r="G571" s="454" t="s">
        <v>230</v>
      </c>
      <c r="H571" s="455"/>
      <c r="I571" s="455"/>
      <c r="J571" s="456" t="s">
        <v>223</v>
      </c>
      <c r="K571" s="792">
        <v>0.18577957587135005</v>
      </c>
      <c r="L571" s="793">
        <v>0</v>
      </c>
      <c r="M571" s="792">
        <v>7.887368920143982E-2</v>
      </c>
      <c r="N571" s="793">
        <v>0</v>
      </c>
      <c r="O571" s="792">
        <v>5.3698923833643317E-2</v>
      </c>
      <c r="P571" s="793">
        <v>0</v>
      </c>
      <c r="Q571" s="792">
        <v>0.25176516360077555</v>
      </c>
      <c r="R571" s="793">
        <v>0</v>
      </c>
      <c r="S571" s="792">
        <v>0.28758297084468559</v>
      </c>
      <c r="T571" s="793">
        <v>0</v>
      </c>
      <c r="U571" s="792">
        <v>0.12982234823392508</v>
      </c>
      <c r="V571" s="793">
        <v>0</v>
      </c>
      <c r="W571" s="792" t="s">
        <v>154</v>
      </c>
      <c r="X571" s="793">
        <v>0</v>
      </c>
      <c r="Y571" s="792" t="s">
        <v>154</v>
      </c>
      <c r="Z571" s="793">
        <v>0</v>
      </c>
      <c r="AA571" s="792" t="s">
        <v>154</v>
      </c>
      <c r="AB571" s="793">
        <v>0</v>
      </c>
      <c r="AC571" s="792" t="s">
        <v>154</v>
      </c>
      <c r="AD571" s="793">
        <v>0</v>
      </c>
      <c r="AE571" s="45"/>
      <c r="AF571" s="17"/>
      <c r="AG571" s="518"/>
      <c r="AI571" s="449"/>
      <c r="AJ571" s="449"/>
      <c r="AK571" s="449"/>
      <c r="AL571" s="449"/>
      <c r="AM571" s="449"/>
      <c r="AN571" s="449"/>
      <c r="AO571" s="449"/>
      <c r="AP571" s="449"/>
      <c r="AQ571" s="449"/>
      <c r="AR571" s="449"/>
      <c r="AS571" s="449"/>
      <c r="AT571" s="449"/>
      <c r="AU571" s="449"/>
      <c r="AV571" s="449"/>
      <c r="AW571" s="449"/>
      <c r="AX571" s="449"/>
      <c r="AY571" s="449"/>
      <c r="AZ571" s="449"/>
      <c r="BA571" s="449"/>
      <c r="BB571" s="449"/>
      <c r="BC571" s="449"/>
      <c r="BD571" s="449"/>
      <c r="BE571" s="449"/>
      <c r="BF571" s="449"/>
      <c r="BG571" s="449"/>
      <c r="BH571" s="449"/>
      <c r="BI571" s="449"/>
      <c r="BJ571" s="449"/>
      <c r="BK571" s="449"/>
      <c r="BL571" s="449"/>
      <c r="BM571" s="449"/>
      <c r="BN571" s="449"/>
      <c r="BO571" s="449"/>
      <c r="BP571" s="449"/>
      <c r="BQ571" s="449"/>
      <c r="BR571" s="449"/>
      <c r="BS571" s="449"/>
      <c r="BT571" s="449"/>
      <c r="BU571" s="449"/>
      <c r="BV571" s="449"/>
      <c r="BW571" s="449"/>
      <c r="BX571" s="449"/>
      <c r="BY571" s="449"/>
      <c r="BZ571" s="449"/>
      <c r="CA571" s="449"/>
      <c r="CB571" s="449"/>
      <c r="CC571" s="449"/>
      <c r="CD571" s="449"/>
      <c r="CE571" s="449"/>
      <c r="CF571" s="449"/>
      <c r="CG571" s="449"/>
      <c r="CH571" s="449"/>
      <c r="CI571" s="449"/>
      <c r="CJ571" s="449"/>
      <c r="CK571" s="449"/>
      <c r="CL571" s="449"/>
      <c r="CM571" s="449"/>
      <c r="CN571" s="449"/>
      <c r="CO571" s="449"/>
      <c r="CP571" s="449"/>
      <c r="CQ571" s="449"/>
      <c r="CR571" s="449"/>
      <c r="CS571" s="449"/>
      <c r="CT571" s="449"/>
      <c r="CU571" s="449"/>
      <c r="CV571" s="449"/>
    </row>
    <row r="572" spans="1:100" s="448" customFormat="1" ht="11.25" customHeight="1">
      <c r="A572" s="432"/>
      <c r="B572" s="517"/>
      <c r="C572" s="45"/>
      <c r="D572" s="45">
        <v>8</v>
      </c>
      <c r="E572" s="454" t="s">
        <v>161</v>
      </c>
      <c r="F572" s="455"/>
      <c r="G572" s="454" t="s">
        <v>231</v>
      </c>
      <c r="H572" s="455"/>
      <c r="I572" s="455"/>
      <c r="J572" s="456" t="s">
        <v>223</v>
      </c>
      <c r="K572" s="792">
        <v>2.4673849920413677E-2</v>
      </c>
      <c r="L572" s="793">
        <v>0</v>
      </c>
      <c r="M572" s="792">
        <v>2.8169174714799939E-3</v>
      </c>
      <c r="N572" s="793">
        <v>0</v>
      </c>
      <c r="O572" s="792">
        <v>3.6406050056707333E-3</v>
      </c>
      <c r="P572" s="793">
        <v>0</v>
      </c>
      <c r="Q572" s="792">
        <v>6.0702272646827309E-2</v>
      </c>
      <c r="R572" s="793">
        <v>0</v>
      </c>
      <c r="S572" s="792">
        <v>7.9607742794376626E-3</v>
      </c>
      <c r="T572" s="793">
        <v>0</v>
      </c>
      <c r="U572" s="792">
        <v>5.8566472887484995E-3</v>
      </c>
      <c r="V572" s="793">
        <v>0</v>
      </c>
      <c r="W572" s="792" t="s">
        <v>154</v>
      </c>
      <c r="X572" s="793">
        <v>0</v>
      </c>
      <c r="Y572" s="792" t="s">
        <v>154</v>
      </c>
      <c r="Z572" s="793">
        <v>0</v>
      </c>
      <c r="AA572" s="792" t="s">
        <v>154</v>
      </c>
      <c r="AB572" s="793">
        <v>0</v>
      </c>
      <c r="AC572" s="792" t="s">
        <v>154</v>
      </c>
      <c r="AD572" s="793">
        <v>0</v>
      </c>
      <c r="AE572" s="45"/>
      <c r="AF572" s="17"/>
      <c r="AG572" s="518"/>
      <c r="AI572" s="449"/>
      <c r="AJ572" s="449"/>
      <c r="AK572" s="449"/>
      <c r="AL572" s="449"/>
      <c r="AM572" s="449"/>
      <c r="AN572" s="449"/>
      <c r="AO572" s="449"/>
      <c r="AP572" s="449"/>
      <c r="AQ572" s="449"/>
      <c r="AR572" s="449"/>
      <c r="AS572" s="449"/>
      <c r="AT572" s="449"/>
      <c r="AU572" s="449"/>
      <c r="AV572" s="449"/>
      <c r="AW572" s="449"/>
      <c r="AX572" s="449"/>
      <c r="AY572" s="449"/>
      <c r="AZ572" s="449"/>
      <c r="BA572" s="449"/>
      <c r="BB572" s="449"/>
      <c r="BC572" s="449"/>
      <c r="BD572" s="449"/>
      <c r="BE572" s="449"/>
      <c r="BF572" s="449"/>
      <c r="BG572" s="449"/>
      <c r="BH572" s="449"/>
      <c r="BI572" s="449"/>
      <c r="BJ572" s="449"/>
      <c r="BK572" s="449"/>
      <c r="BL572" s="449"/>
      <c r="BM572" s="449"/>
      <c r="BN572" s="449"/>
      <c r="BO572" s="449"/>
      <c r="BP572" s="449"/>
      <c r="BQ572" s="449"/>
      <c r="BR572" s="449"/>
      <c r="BS572" s="449"/>
      <c r="BT572" s="449"/>
      <c r="BU572" s="449"/>
      <c r="BV572" s="449"/>
      <c r="BW572" s="449"/>
      <c r="BX572" s="449"/>
      <c r="BY572" s="449"/>
      <c r="BZ572" s="449"/>
      <c r="CA572" s="449"/>
      <c r="CB572" s="449"/>
      <c r="CC572" s="449"/>
      <c r="CD572" s="449"/>
      <c r="CE572" s="449"/>
      <c r="CF572" s="449"/>
      <c r="CG572" s="449"/>
      <c r="CH572" s="449"/>
      <c r="CI572" s="449"/>
      <c r="CJ572" s="449"/>
      <c r="CK572" s="449"/>
      <c r="CL572" s="449"/>
      <c r="CM572" s="449"/>
      <c r="CN572" s="449"/>
      <c r="CO572" s="449"/>
      <c r="CP572" s="449"/>
      <c r="CQ572" s="449"/>
      <c r="CR572" s="449"/>
      <c r="CS572" s="449"/>
      <c r="CT572" s="449"/>
      <c r="CU572" s="449"/>
      <c r="CV572" s="449"/>
    </row>
    <row r="573" spans="1:100" s="448" customFormat="1" ht="11.25" customHeight="1">
      <c r="A573" s="432"/>
      <c r="B573" s="517"/>
      <c r="C573" s="45"/>
      <c r="D573" s="45">
        <v>9</v>
      </c>
      <c r="E573" s="454" t="s">
        <v>161</v>
      </c>
      <c r="F573" s="455"/>
      <c r="G573" s="454" t="s">
        <v>232</v>
      </c>
      <c r="H573" s="455"/>
      <c r="I573" s="455"/>
      <c r="J573" s="456" t="s">
        <v>223</v>
      </c>
      <c r="K573" s="792">
        <v>3.6285073412373053E-2</v>
      </c>
      <c r="L573" s="793">
        <v>0</v>
      </c>
      <c r="M573" s="792">
        <v>4.7887597015159891E-2</v>
      </c>
      <c r="N573" s="793">
        <v>0</v>
      </c>
      <c r="O573" s="792">
        <v>1.7292873776935981E-2</v>
      </c>
      <c r="P573" s="793">
        <v>0</v>
      </c>
      <c r="Q573" s="792">
        <v>1.0946311460903285E-2</v>
      </c>
      <c r="R573" s="793">
        <v>0</v>
      </c>
      <c r="S573" s="792">
        <v>1.1941161419156493E-2</v>
      </c>
      <c r="T573" s="793">
        <v>0</v>
      </c>
      <c r="U573" s="792">
        <v>0</v>
      </c>
      <c r="V573" s="793">
        <v>0</v>
      </c>
      <c r="W573" s="792" t="s">
        <v>154</v>
      </c>
      <c r="X573" s="793">
        <v>0</v>
      </c>
      <c r="Y573" s="792" t="s">
        <v>154</v>
      </c>
      <c r="Z573" s="793">
        <v>0</v>
      </c>
      <c r="AA573" s="792" t="s">
        <v>154</v>
      </c>
      <c r="AB573" s="793">
        <v>0</v>
      </c>
      <c r="AC573" s="792" t="s">
        <v>154</v>
      </c>
      <c r="AD573" s="793">
        <v>0</v>
      </c>
      <c r="AE573" s="45"/>
      <c r="AF573" s="17"/>
      <c r="AG573" s="518"/>
      <c r="AI573" s="449"/>
      <c r="AJ573" s="449"/>
      <c r="AK573" s="449"/>
      <c r="AL573" s="449"/>
      <c r="AM573" s="449"/>
      <c r="AN573" s="449"/>
      <c r="AO573" s="449"/>
      <c r="AP573" s="449"/>
      <c r="AQ573" s="449"/>
      <c r="AR573" s="449"/>
      <c r="AS573" s="449"/>
      <c r="AT573" s="449"/>
      <c r="AU573" s="449"/>
      <c r="AV573" s="449"/>
      <c r="AW573" s="449"/>
      <c r="AX573" s="449"/>
      <c r="AY573" s="449"/>
      <c r="AZ573" s="449"/>
      <c r="BA573" s="449"/>
      <c r="BB573" s="449"/>
      <c r="BC573" s="449"/>
      <c r="BD573" s="449"/>
      <c r="BE573" s="449"/>
      <c r="BF573" s="449"/>
      <c r="BG573" s="449"/>
      <c r="BH573" s="449"/>
      <c r="BI573" s="449"/>
      <c r="BJ573" s="449"/>
      <c r="BK573" s="449"/>
      <c r="BL573" s="449"/>
      <c r="BM573" s="449"/>
      <c r="BN573" s="449"/>
      <c r="BO573" s="449"/>
      <c r="BP573" s="449"/>
      <c r="BQ573" s="449"/>
      <c r="BR573" s="449"/>
      <c r="BS573" s="449"/>
      <c r="BT573" s="449"/>
      <c r="BU573" s="449"/>
      <c r="BV573" s="449"/>
      <c r="BW573" s="449"/>
      <c r="BX573" s="449"/>
      <c r="BY573" s="449"/>
      <c r="BZ573" s="449"/>
      <c r="CA573" s="449"/>
      <c r="CB573" s="449"/>
      <c r="CC573" s="449"/>
      <c r="CD573" s="449"/>
      <c r="CE573" s="449"/>
      <c r="CF573" s="449"/>
      <c r="CG573" s="449"/>
      <c r="CH573" s="449"/>
      <c r="CI573" s="449"/>
      <c r="CJ573" s="449"/>
      <c r="CK573" s="449"/>
      <c r="CL573" s="449"/>
      <c r="CM573" s="449"/>
      <c r="CN573" s="449"/>
      <c r="CO573" s="449"/>
      <c r="CP573" s="449"/>
      <c r="CQ573" s="449"/>
      <c r="CR573" s="449"/>
      <c r="CS573" s="449"/>
      <c r="CT573" s="449"/>
      <c r="CU573" s="449"/>
      <c r="CV573" s="449"/>
    </row>
    <row r="574" spans="1:100" s="448" customFormat="1" ht="11.25" customHeight="1">
      <c r="A574" s="432"/>
      <c r="B574" s="517"/>
      <c r="C574" s="45"/>
      <c r="D574" s="45">
        <v>10</v>
      </c>
      <c r="E574" s="454" t="s">
        <v>56</v>
      </c>
      <c r="F574" s="455"/>
      <c r="G574" s="454" t="s">
        <v>228</v>
      </c>
      <c r="H574" s="455"/>
      <c r="I574" s="455"/>
      <c r="J574" s="456" t="s">
        <v>223</v>
      </c>
      <c r="K574" s="792">
        <v>3.2398042336718523E-2</v>
      </c>
      <c r="L574" s="793">
        <v>0</v>
      </c>
      <c r="M574" s="792">
        <v>6.1027509506668652E-2</v>
      </c>
      <c r="N574" s="793">
        <v>0</v>
      </c>
      <c r="O574" s="792">
        <v>8.9848748582316729E-2</v>
      </c>
      <c r="P574" s="793">
        <v>0</v>
      </c>
      <c r="Q574" s="792">
        <v>4.8807762815194994E-3</v>
      </c>
      <c r="R574" s="793">
        <v>0</v>
      </c>
      <c r="S574" s="792">
        <v>4.9032150702922848E-3</v>
      </c>
      <c r="T574" s="793">
        <v>0</v>
      </c>
      <c r="U574" s="792">
        <v>2.3892118541916793E-2</v>
      </c>
      <c r="V574" s="793">
        <v>0</v>
      </c>
      <c r="W574" s="792" t="s">
        <v>154</v>
      </c>
      <c r="X574" s="793">
        <v>0</v>
      </c>
      <c r="Y574" s="792" t="s">
        <v>154</v>
      </c>
      <c r="Z574" s="793">
        <v>0</v>
      </c>
      <c r="AA574" s="792" t="s">
        <v>154</v>
      </c>
      <c r="AB574" s="793">
        <v>0</v>
      </c>
      <c r="AC574" s="792" t="s">
        <v>154</v>
      </c>
      <c r="AD574" s="793">
        <v>0</v>
      </c>
      <c r="AE574" s="45"/>
      <c r="AF574" s="17"/>
      <c r="AG574" s="518"/>
      <c r="AI574" s="449"/>
      <c r="AJ574" s="449"/>
      <c r="AK574" s="449"/>
      <c r="AL574" s="449"/>
      <c r="AM574" s="449"/>
      <c r="AN574" s="449"/>
      <c r="AO574" s="449"/>
      <c r="AP574" s="449"/>
      <c r="AQ574" s="449"/>
      <c r="AR574" s="449"/>
      <c r="AS574" s="449"/>
      <c r="AT574" s="449"/>
      <c r="AU574" s="449"/>
      <c r="AV574" s="449"/>
      <c r="AW574" s="449"/>
      <c r="AX574" s="449"/>
      <c r="AY574" s="449"/>
      <c r="AZ574" s="449"/>
      <c r="BA574" s="449"/>
      <c r="BB574" s="449"/>
      <c r="BC574" s="449"/>
      <c r="BD574" s="449"/>
      <c r="BE574" s="449"/>
      <c r="BF574" s="449"/>
      <c r="BG574" s="449"/>
      <c r="BH574" s="449"/>
      <c r="BI574" s="449"/>
      <c r="BJ574" s="449"/>
      <c r="BK574" s="449"/>
      <c r="BL574" s="449"/>
      <c r="BM574" s="449"/>
      <c r="BN574" s="449"/>
      <c r="BO574" s="449"/>
      <c r="BP574" s="449"/>
      <c r="BQ574" s="449"/>
      <c r="BR574" s="449"/>
      <c r="BS574" s="449"/>
      <c r="BT574" s="449"/>
      <c r="BU574" s="449"/>
      <c r="BV574" s="449"/>
      <c r="BW574" s="449"/>
      <c r="BX574" s="449"/>
      <c r="BY574" s="449"/>
      <c r="BZ574" s="449"/>
      <c r="CA574" s="449"/>
      <c r="CB574" s="449"/>
      <c r="CC574" s="449"/>
      <c r="CD574" s="449"/>
      <c r="CE574" s="449"/>
      <c r="CF574" s="449"/>
      <c r="CG574" s="449"/>
      <c r="CH574" s="449"/>
      <c r="CI574" s="449"/>
      <c r="CJ574" s="449"/>
      <c r="CK574" s="449"/>
      <c r="CL574" s="449"/>
      <c r="CM574" s="449"/>
      <c r="CN574" s="449"/>
      <c r="CO574" s="449"/>
      <c r="CP574" s="449"/>
      <c r="CQ574" s="449"/>
      <c r="CR574" s="449"/>
      <c r="CS574" s="449"/>
      <c r="CT574" s="449"/>
      <c r="CU574" s="449"/>
      <c r="CV574" s="449"/>
    </row>
    <row r="575" spans="1:100" s="448" customFormat="1" ht="11.25" customHeight="1">
      <c r="A575" s="432"/>
      <c r="B575" s="517"/>
      <c r="C575" s="45"/>
      <c r="D575" s="45">
        <v>11</v>
      </c>
      <c r="E575" s="454" t="s">
        <v>154</v>
      </c>
      <c r="F575" s="455"/>
      <c r="G575" s="454" t="s">
        <v>154</v>
      </c>
      <c r="H575" s="455"/>
      <c r="I575" s="455"/>
      <c r="J575" s="456" t="s">
        <v>154</v>
      </c>
      <c r="K575" s="792" t="s">
        <v>154</v>
      </c>
      <c r="L575" s="793">
        <v>0</v>
      </c>
      <c r="M575" s="792" t="s">
        <v>154</v>
      </c>
      <c r="N575" s="793">
        <v>0</v>
      </c>
      <c r="O575" s="792" t="s">
        <v>154</v>
      </c>
      <c r="P575" s="793">
        <v>0</v>
      </c>
      <c r="Q575" s="792" t="s">
        <v>154</v>
      </c>
      <c r="R575" s="793">
        <v>0</v>
      </c>
      <c r="S575" s="792" t="s">
        <v>154</v>
      </c>
      <c r="T575" s="793">
        <v>0</v>
      </c>
      <c r="U575" s="792" t="s">
        <v>154</v>
      </c>
      <c r="V575" s="793">
        <v>0</v>
      </c>
      <c r="W575" s="792" t="s">
        <v>154</v>
      </c>
      <c r="X575" s="793">
        <v>0</v>
      </c>
      <c r="Y575" s="792" t="s">
        <v>154</v>
      </c>
      <c r="Z575" s="793">
        <v>0</v>
      </c>
      <c r="AA575" s="792" t="s">
        <v>154</v>
      </c>
      <c r="AB575" s="793">
        <v>0</v>
      </c>
      <c r="AC575" s="792" t="s">
        <v>154</v>
      </c>
      <c r="AD575" s="793">
        <v>0</v>
      </c>
      <c r="AE575" s="45"/>
      <c r="AF575" s="17"/>
      <c r="AG575" s="518"/>
      <c r="AI575" s="449"/>
      <c r="AJ575" s="449"/>
      <c r="AK575" s="449"/>
      <c r="AL575" s="449"/>
      <c r="AM575" s="449"/>
      <c r="AN575" s="449"/>
      <c r="AO575" s="449"/>
      <c r="AP575" s="449"/>
      <c r="AQ575" s="449"/>
      <c r="AR575" s="449"/>
      <c r="AS575" s="449"/>
      <c r="AT575" s="449"/>
      <c r="AU575" s="449"/>
      <c r="AV575" s="449"/>
      <c r="AW575" s="449"/>
      <c r="AX575" s="449"/>
      <c r="AY575" s="449"/>
      <c r="AZ575" s="449"/>
      <c r="BA575" s="449"/>
      <c r="BB575" s="449"/>
      <c r="BC575" s="449"/>
      <c r="BD575" s="449"/>
      <c r="BE575" s="449"/>
      <c r="BF575" s="449"/>
      <c r="BG575" s="449"/>
      <c r="BH575" s="449"/>
      <c r="BI575" s="449"/>
      <c r="BJ575" s="449"/>
      <c r="BK575" s="449"/>
      <c r="BL575" s="449"/>
      <c r="BM575" s="449"/>
      <c r="BN575" s="449"/>
      <c r="BO575" s="449"/>
      <c r="BP575" s="449"/>
      <c r="BQ575" s="449"/>
      <c r="BR575" s="449"/>
      <c r="BS575" s="449"/>
      <c r="BT575" s="449"/>
      <c r="BU575" s="449"/>
      <c r="BV575" s="449"/>
      <c r="BW575" s="449"/>
      <c r="BX575" s="449"/>
      <c r="BY575" s="449"/>
      <c r="BZ575" s="449"/>
      <c r="CA575" s="449"/>
      <c r="CB575" s="449"/>
      <c r="CC575" s="449"/>
      <c r="CD575" s="449"/>
      <c r="CE575" s="449"/>
      <c r="CF575" s="449"/>
      <c r="CG575" s="449"/>
      <c r="CH575" s="449"/>
      <c r="CI575" s="449"/>
      <c r="CJ575" s="449"/>
      <c r="CK575" s="449"/>
      <c r="CL575" s="449"/>
      <c r="CM575" s="449"/>
      <c r="CN575" s="449"/>
      <c r="CO575" s="449"/>
      <c r="CP575" s="449"/>
      <c r="CQ575" s="449"/>
      <c r="CR575" s="449"/>
      <c r="CS575" s="449"/>
      <c r="CT575" s="449"/>
      <c r="CU575" s="449"/>
      <c r="CV575" s="449"/>
    </row>
    <row r="576" spans="1:100" s="448" customFormat="1" ht="11.25" customHeight="1">
      <c r="A576" s="432"/>
      <c r="B576" s="517"/>
      <c r="C576" s="45"/>
      <c r="D576" s="45">
        <v>12</v>
      </c>
      <c r="E576" s="454" t="s">
        <v>154</v>
      </c>
      <c r="F576" s="455"/>
      <c r="G576" s="454" t="s">
        <v>154</v>
      </c>
      <c r="H576" s="455"/>
      <c r="I576" s="455"/>
      <c r="J576" s="456" t="s">
        <v>154</v>
      </c>
      <c r="K576" s="792" t="s">
        <v>154</v>
      </c>
      <c r="L576" s="793">
        <v>0</v>
      </c>
      <c r="M576" s="792" t="s">
        <v>154</v>
      </c>
      <c r="N576" s="793">
        <v>0</v>
      </c>
      <c r="O576" s="792" t="s">
        <v>154</v>
      </c>
      <c r="P576" s="793">
        <v>0</v>
      </c>
      <c r="Q576" s="792" t="s">
        <v>154</v>
      </c>
      <c r="R576" s="793">
        <v>0</v>
      </c>
      <c r="S576" s="792" t="s">
        <v>154</v>
      </c>
      <c r="T576" s="793">
        <v>0</v>
      </c>
      <c r="U576" s="792" t="s">
        <v>154</v>
      </c>
      <c r="V576" s="793">
        <v>0</v>
      </c>
      <c r="W576" s="792" t="s">
        <v>154</v>
      </c>
      <c r="X576" s="793">
        <v>0</v>
      </c>
      <c r="Y576" s="792" t="s">
        <v>154</v>
      </c>
      <c r="Z576" s="793">
        <v>0</v>
      </c>
      <c r="AA576" s="792" t="s">
        <v>154</v>
      </c>
      <c r="AB576" s="793">
        <v>0</v>
      </c>
      <c r="AC576" s="792" t="s">
        <v>154</v>
      </c>
      <c r="AD576" s="793">
        <v>0</v>
      </c>
      <c r="AE576" s="45"/>
      <c r="AF576" s="17"/>
      <c r="AG576" s="518"/>
      <c r="AI576" s="449"/>
      <c r="AJ576" s="449"/>
      <c r="AK576" s="449"/>
      <c r="AL576" s="449"/>
      <c r="AM576" s="449"/>
      <c r="AN576" s="449"/>
      <c r="AO576" s="449"/>
      <c r="AP576" s="449"/>
      <c r="AQ576" s="449"/>
      <c r="AR576" s="449"/>
      <c r="AS576" s="449"/>
      <c r="AT576" s="449"/>
      <c r="AU576" s="449"/>
      <c r="AV576" s="449"/>
      <c r="AW576" s="449"/>
      <c r="AX576" s="449"/>
      <c r="AY576" s="449"/>
      <c r="AZ576" s="449"/>
      <c r="BA576" s="449"/>
      <c r="BB576" s="449"/>
      <c r="BC576" s="449"/>
      <c r="BD576" s="449"/>
      <c r="BE576" s="449"/>
      <c r="BF576" s="449"/>
      <c r="BG576" s="449"/>
      <c r="BH576" s="449"/>
      <c r="BI576" s="449"/>
      <c r="BJ576" s="449"/>
      <c r="BK576" s="449"/>
      <c r="BL576" s="449"/>
      <c r="BM576" s="449"/>
      <c r="BN576" s="449"/>
      <c r="BO576" s="449"/>
      <c r="BP576" s="449"/>
      <c r="BQ576" s="449"/>
      <c r="BR576" s="449"/>
      <c r="BS576" s="449"/>
      <c r="BT576" s="449"/>
      <c r="BU576" s="449"/>
      <c r="BV576" s="449"/>
      <c r="BW576" s="449"/>
      <c r="BX576" s="449"/>
      <c r="BY576" s="449"/>
      <c r="BZ576" s="449"/>
      <c r="CA576" s="449"/>
      <c r="CB576" s="449"/>
      <c r="CC576" s="449"/>
      <c r="CD576" s="449"/>
      <c r="CE576" s="449"/>
      <c r="CF576" s="449"/>
      <c r="CG576" s="449"/>
      <c r="CH576" s="449"/>
      <c r="CI576" s="449"/>
      <c r="CJ576" s="449"/>
      <c r="CK576" s="449"/>
      <c r="CL576" s="449"/>
      <c r="CM576" s="449"/>
      <c r="CN576" s="449"/>
      <c r="CO576" s="449"/>
      <c r="CP576" s="449"/>
      <c r="CQ576" s="449"/>
      <c r="CR576" s="449"/>
      <c r="CS576" s="449"/>
      <c r="CT576" s="449"/>
      <c r="CU576" s="449"/>
      <c r="CV576" s="449"/>
    </row>
    <row r="577" spans="1:100" s="448" customFormat="1" ht="11.25" customHeight="1">
      <c r="A577" s="432"/>
      <c r="B577" s="517"/>
      <c r="C577" s="45"/>
      <c r="D577" s="45">
        <v>13</v>
      </c>
      <c r="E577" s="454" t="s">
        <v>154</v>
      </c>
      <c r="F577" s="455"/>
      <c r="G577" s="454" t="s">
        <v>154</v>
      </c>
      <c r="H577" s="455"/>
      <c r="I577" s="455"/>
      <c r="J577" s="456" t="s">
        <v>154</v>
      </c>
      <c r="K577" s="792" t="s">
        <v>154</v>
      </c>
      <c r="L577" s="793">
        <v>0</v>
      </c>
      <c r="M577" s="792" t="s">
        <v>154</v>
      </c>
      <c r="N577" s="793">
        <v>0</v>
      </c>
      <c r="O577" s="792" t="s">
        <v>154</v>
      </c>
      <c r="P577" s="793">
        <v>0</v>
      </c>
      <c r="Q577" s="792" t="s">
        <v>154</v>
      </c>
      <c r="R577" s="793">
        <v>0</v>
      </c>
      <c r="S577" s="792" t="s">
        <v>154</v>
      </c>
      <c r="T577" s="793">
        <v>0</v>
      </c>
      <c r="U577" s="792" t="s">
        <v>154</v>
      </c>
      <c r="V577" s="793">
        <v>0</v>
      </c>
      <c r="W577" s="792" t="s">
        <v>154</v>
      </c>
      <c r="X577" s="793">
        <v>0</v>
      </c>
      <c r="Y577" s="792" t="s">
        <v>154</v>
      </c>
      <c r="Z577" s="793">
        <v>0</v>
      </c>
      <c r="AA577" s="792" t="s">
        <v>154</v>
      </c>
      <c r="AB577" s="793">
        <v>0</v>
      </c>
      <c r="AC577" s="792" t="s">
        <v>154</v>
      </c>
      <c r="AD577" s="793">
        <v>0</v>
      </c>
      <c r="AE577" s="45"/>
      <c r="AF577" s="17"/>
      <c r="AG577" s="518"/>
      <c r="AI577" s="449"/>
      <c r="AJ577" s="449"/>
      <c r="AK577" s="449"/>
      <c r="AL577" s="449"/>
      <c r="AM577" s="449"/>
      <c r="AN577" s="449"/>
      <c r="AO577" s="449"/>
      <c r="AP577" s="449"/>
      <c r="AQ577" s="449"/>
      <c r="AR577" s="449"/>
      <c r="AS577" s="449"/>
      <c r="AT577" s="449"/>
      <c r="AU577" s="449"/>
      <c r="AV577" s="449"/>
      <c r="AW577" s="449"/>
      <c r="AX577" s="449"/>
      <c r="AY577" s="449"/>
      <c r="AZ577" s="449"/>
      <c r="BA577" s="449"/>
      <c r="BB577" s="449"/>
      <c r="BC577" s="449"/>
      <c r="BD577" s="449"/>
      <c r="BE577" s="449"/>
      <c r="BF577" s="449"/>
      <c r="BG577" s="449"/>
      <c r="BH577" s="449"/>
      <c r="BI577" s="449"/>
      <c r="BJ577" s="449"/>
      <c r="BK577" s="449"/>
      <c r="BL577" s="449"/>
      <c r="BM577" s="449"/>
      <c r="BN577" s="449"/>
      <c r="BO577" s="449"/>
      <c r="BP577" s="449"/>
      <c r="BQ577" s="449"/>
      <c r="BR577" s="449"/>
      <c r="BS577" s="449"/>
      <c r="BT577" s="449"/>
      <c r="BU577" s="449"/>
      <c r="BV577" s="449"/>
      <c r="BW577" s="449"/>
      <c r="BX577" s="449"/>
      <c r="BY577" s="449"/>
      <c r="BZ577" s="449"/>
      <c r="CA577" s="449"/>
      <c r="CB577" s="449"/>
      <c r="CC577" s="449"/>
      <c r="CD577" s="449"/>
      <c r="CE577" s="449"/>
      <c r="CF577" s="449"/>
      <c r="CG577" s="449"/>
      <c r="CH577" s="449"/>
      <c r="CI577" s="449"/>
      <c r="CJ577" s="449"/>
      <c r="CK577" s="449"/>
      <c r="CL577" s="449"/>
      <c r="CM577" s="449"/>
      <c r="CN577" s="449"/>
      <c r="CO577" s="449"/>
      <c r="CP577" s="449"/>
      <c r="CQ577" s="449"/>
      <c r="CR577" s="449"/>
      <c r="CS577" s="449"/>
      <c r="CT577" s="449"/>
      <c r="CU577" s="449"/>
      <c r="CV577" s="449"/>
    </row>
    <row r="578" spans="1:100" s="448" customFormat="1" ht="11.25" customHeight="1">
      <c r="A578" s="432"/>
      <c r="B578" s="517"/>
      <c r="C578" s="45"/>
      <c r="D578" s="45">
        <v>14</v>
      </c>
      <c r="E578" s="454" t="s">
        <v>154</v>
      </c>
      <c r="F578" s="455"/>
      <c r="G578" s="454" t="s">
        <v>154</v>
      </c>
      <c r="H578" s="455"/>
      <c r="I578" s="455"/>
      <c r="J578" s="456" t="s">
        <v>154</v>
      </c>
      <c r="K578" s="792" t="s">
        <v>154</v>
      </c>
      <c r="L578" s="793">
        <v>0</v>
      </c>
      <c r="M578" s="792" t="s">
        <v>154</v>
      </c>
      <c r="N578" s="793">
        <v>0</v>
      </c>
      <c r="O578" s="792" t="s">
        <v>154</v>
      </c>
      <c r="P578" s="793">
        <v>0</v>
      </c>
      <c r="Q578" s="792" t="s">
        <v>154</v>
      </c>
      <c r="R578" s="793">
        <v>0</v>
      </c>
      <c r="S578" s="792" t="s">
        <v>154</v>
      </c>
      <c r="T578" s="793">
        <v>0</v>
      </c>
      <c r="U578" s="792" t="s">
        <v>154</v>
      </c>
      <c r="V578" s="793">
        <v>0</v>
      </c>
      <c r="W578" s="792" t="s">
        <v>154</v>
      </c>
      <c r="X578" s="793">
        <v>0</v>
      </c>
      <c r="Y578" s="792" t="s">
        <v>154</v>
      </c>
      <c r="Z578" s="793">
        <v>0</v>
      </c>
      <c r="AA578" s="792" t="s">
        <v>154</v>
      </c>
      <c r="AB578" s="793">
        <v>0</v>
      </c>
      <c r="AC578" s="792" t="s">
        <v>154</v>
      </c>
      <c r="AD578" s="793">
        <v>0</v>
      </c>
      <c r="AE578" s="45"/>
      <c r="AF578" s="17"/>
      <c r="AG578" s="518"/>
      <c r="AI578" s="449"/>
      <c r="AJ578" s="449"/>
      <c r="AK578" s="449"/>
      <c r="AL578" s="449"/>
      <c r="AM578" s="449"/>
      <c r="AN578" s="449"/>
      <c r="AO578" s="449"/>
      <c r="AP578" s="449"/>
      <c r="AQ578" s="449"/>
      <c r="AR578" s="449"/>
      <c r="AS578" s="449"/>
      <c r="AT578" s="449"/>
      <c r="AU578" s="449"/>
      <c r="AV578" s="449"/>
      <c r="AW578" s="449"/>
      <c r="AX578" s="449"/>
      <c r="AY578" s="449"/>
      <c r="AZ578" s="449"/>
      <c r="BA578" s="449"/>
      <c r="BB578" s="449"/>
      <c r="BC578" s="449"/>
      <c r="BD578" s="449"/>
      <c r="BE578" s="449"/>
      <c r="BF578" s="449"/>
      <c r="BG578" s="449"/>
      <c r="BH578" s="449"/>
      <c r="BI578" s="449"/>
      <c r="BJ578" s="449"/>
      <c r="BK578" s="449"/>
      <c r="BL578" s="449"/>
      <c r="BM578" s="449"/>
      <c r="BN578" s="449"/>
      <c r="BO578" s="449"/>
      <c r="BP578" s="449"/>
      <c r="BQ578" s="449"/>
      <c r="BR578" s="449"/>
      <c r="BS578" s="449"/>
      <c r="BT578" s="449"/>
      <c r="BU578" s="449"/>
      <c r="BV578" s="449"/>
      <c r="BW578" s="449"/>
      <c r="BX578" s="449"/>
      <c r="BY578" s="449"/>
      <c r="BZ578" s="449"/>
      <c r="CA578" s="449"/>
      <c r="CB578" s="449"/>
      <c r="CC578" s="449"/>
      <c r="CD578" s="449"/>
      <c r="CE578" s="449"/>
      <c r="CF578" s="449"/>
      <c r="CG578" s="449"/>
      <c r="CH578" s="449"/>
      <c r="CI578" s="449"/>
      <c r="CJ578" s="449"/>
      <c r="CK578" s="449"/>
      <c r="CL578" s="449"/>
      <c r="CM578" s="449"/>
      <c r="CN578" s="449"/>
      <c r="CO578" s="449"/>
      <c r="CP578" s="449"/>
      <c r="CQ578" s="449"/>
      <c r="CR578" s="449"/>
      <c r="CS578" s="449"/>
      <c r="CT578" s="449"/>
      <c r="CU578" s="449"/>
      <c r="CV578" s="449"/>
    </row>
    <row r="579" spans="1:100" s="448" customFormat="1" ht="11.25" customHeight="1">
      <c r="A579" s="432"/>
      <c r="B579" s="517"/>
      <c r="C579" s="45"/>
      <c r="D579" s="45">
        <v>15</v>
      </c>
      <c r="E579" s="454" t="s">
        <v>154</v>
      </c>
      <c r="F579" s="455"/>
      <c r="G579" s="454" t="s">
        <v>154</v>
      </c>
      <c r="H579" s="455"/>
      <c r="I579" s="455"/>
      <c r="J579" s="456" t="s">
        <v>154</v>
      </c>
      <c r="K579" s="792" t="s">
        <v>154</v>
      </c>
      <c r="L579" s="793">
        <v>0</v>
      </c>
      <c r="M579" s="792" t="s">
        <v>154</v>
      </c>
      <c r="N579" s="793">
        <v>0</v>
      </c>
      <c r="O579" s="792" t="s">
        <v>154</v>
      </c>
      <c r="P579" s="793">
        <v>0</v>
      </c>
      <c r="Q579" s="792" t="s">
        <v>154</v>
      </c>
      <c r="R579" s="793">
        <v>0</v>
      </c>
      <c r="S579" s="792" t="s">
        <v>154</v>
      </c>
      <c r="T579" s="793">
        <v>0</v>
      </c>
      <c r="U579" s="792" t="s">
        <v>154</v>
      </c>
      <c r="V579" s="793">
        <v>0</v>
      </c>
      <c r="W579" s="792" t="s">
        <v>154</v>
      </c>
      <c r="X579" s="793">
        <v>0</v>
      </c>
      <c r="Y579" s="792" t="s">
        <v>154</v>
      </c>
      <c r="Z579" s="793">
        <v>0</v>
      </c>
      <c r="AA579" s="792" t="s">
        <v>154</v>
      </c>
      <c r="AB579" s="793">
        <v>0</v>
      </c>
      <c r="AC579" s="792" t="s">
        <v>154</v>
      </c>
      <c r="AD579" s="793">
        <v>0</v>
      </c>
      <c r="AE579" s="45"/>
      <c r="AF579" s="17"/>
      <c r="AG579" s="518"/>
      <c r="AI579" s="449"/>
      <c r="AJ579" s="449"/>
      <c r="AK579" s="449"/>
      <c r="AL579" s="449"/>
      <c r="AM579" s="449"/>
      <c r="AN579" s="449"/>
      <c r="AO579" s="449"/>
      <c r="AP579" s="449"/>
      <c r="AQ579" s="449"/>
      <c r="AR579" s="449"/>
      <c r="AS579" s="449"/>
      <c r="AT579" s="449"/>
      <c r="AU579" s="449"/>
      <c r="AV579" s="449"/>
      <c r="AW579" s="449"/>
      <c r="AX579" s="449"/>
      <c r="AY579" s="449"/>
      <c r="AZ579" s="449"/>
      <c r="BA579" s="449"/>
      <c r="BB579" s="449"/>
      <c r="BC579" s="449"/>
      <c r="BD579" s="449"/>
      <c r="BE579" s="449"/>
      <c r="BF579" s="449"/>
      <c r="BG579" s="449"/>
      <c r="BH579" s="449"/>
      <c r="BI579" s="449"/>
      <c r="BJ579" s="449"/>
      <c r="BK579" s="449"/>
      <c r="BL579" s="449"/>
      <c r="BM579" s="449"/>
      <c r="BN579" s="449"/>
      <c r="BO579" s="449"/>
      <c r="BP579" s="449"/>
      <c r="BQ579" s="449"/>
      <c r="BR579" s="449"/>
      <c r="BS579" s="449"/>
      <c r="BT579" s="449"/>
      <c r="BU579" s="449"/>
      <c r="BV579" s="449"/>
      <c r="BW579" s="449"/>
      <c r="BX579" s="449"/>
      <c r="BY579" s="449"/>
      <c r="BZ579" s="449"/>
      <c r="CA579" s="449"/>
      <c r="CB579" s="449"/>
      <c r="CC579" s="449"/>
      <c r="CD579" s="449"/>
      <c r="CE579" s="449"/>
      <c r="CF579" s="449"/>
      <c r="CG579" s="449"/>
      <c r="CH579" s="449"/>
      <c r="CI579" s="449"/>
      <c r="CJ579" s="449"/>
      <c r="CK579" s="449"/>
      <c r="CL579" s="449"/>
      <c r="CM579" s="449"/>
      <c r="CN579" s="449"/>
      <c r="CO579" s="449"/>
      <c r="CP579" s="449"/>
      <c r="CQ579" s="449"/>
      <c r="CR579" s="449"/>
      <c r="CS579" s="449"/>
      <c r="CT579" s="449"/>
      <c r="CU579" s="449"/>
      <c r="CV579" s="449"/>
    </row>
    <row r="580" spans="1:100" s="448" customFormat="1" ht="11.25" customHeight="1">
      <c r="A580" s="432"/>
      <c r="B580" s="517"/>
      <c r="C580" s="45"/>
      <c r="D580" s="45">
        <v>16</v>
      </c>
      <c r="E580" s="454" t="s">
        <v>154</v>
      </c>
      <c r="F580" s="455"/>
      <c r="G580" s="454" t="s">
        <v>154</v>
      </c>
      <c r="H580" s="455"/>
      <c r="I580" s="455"/>
      <c r="J580" s="456" t="s">
        <v>154</v>
      </c>
      <c r="K580" s="792" t="s">
        <v>154</v>
      </c>
      <c r="L580" s="793">
        <v>0</v>
      </c>
      <c r="M580" s="792" t="s">
        <v>154</v>
      </c>
      <c r="N580" s="793">
        <v>0</v>
      </c>
      <c r="O580" s="792" t="s">
        <v>154</v>
      </c>
      <c r="P580" s="793">
        <v>0</v>
      </c>
      <c r="Q580" s="792" t="s">
        <v>154</v>
      </c>
      <c r="R580" s="793">
        <v>0</v>
      </c>
      <c r="S580" s="792" t="s">
        <v>154</v>
      </c>
      <c r="T580" s="793">
        <v>0</v>
      </c>
      <c r="U580" s="792" t="s">
        <v>154</v>
      </c>
      <c r="V580" s="793">
        <v>0</v>
      </c>
      <c r="W580" s="792" t="s">
        <v>154</v>
      </c>
      <c r="X580" s="793">
        <v>0</v>
      </c>
      <c r="Y580" s="792" t="s">
        <v>154</v>
      </c>
      <c r="Z580" s="793">
        <v>0</v>
      </c>
      <c r="AA580" s="792" t="s">
        <v>154</v>
      </c>
      <c r="AB580" s="793">
        <v>0</v>
      </c>
      <c r="AC580" s="792" t="s">
        <v>154</v>
      </c>
      <c r="AD580" s="793">
        <v>0</v>
      </c>
      <c r="AE580" s="45"/>
      <c r="AF580" s="17"/>
      <c r="AG580" s="518"/>
      <c r="AI580" s="449"/>
      <c r="AJ580" s="449"/>
      <c r="AK580" s="449"/>
      <c r="AL580" s="449"/>
      <c r="AM580" s="449"/>
      <c r="AN580" s="449"/>
      <c r="AO580" s="449"/>
      <c r="AP580" s="449"/>
      <c r="AQ580" s="449"/>
      <c r="AR580" s="449"/>
      <c r="AS580" s="449"/>
      <c r="AT580" s="449"/>
      <c r="AU580" s="449"/>
      <c r="AV580" s="449"/>
      <c r="AW580" s="449"/>
      <c r="AX580" s="449"/>
      <c r="AY580" s="449"/>
      <c r="AZ580" s="449"/>
      <c r="BA580" s="449"/>
      <c r="BB580" s="449"/>
      <c r="BC580" s="449"/>
      <c r="BD580" s="449"/>
      <c r="BE580" s="449"/>
      <c r="BF580" s="449"/>
      <c r="BG580" s="449"/>
      <c r="BH580" s="449"/>
      <c r="BI580" s="449"/>
      <c r="BJ580" s="449"/>
      <c r="BK580" s="449"/>
      <c r="BL580" s="449"/>
      <c r="BM580" s="449"/>
      <c r="BN580" s="449"/>
      <c r="BO580" s="449"/>
      <c r="BP580" s="449"/>
      <c r="BQ580" s="449"/>
      <c r="BR580" s="449"/>
      <c r="BS580" s="449"/>
      <c r="BT580" s="449"/>
      <c r="BU580" s="449"/>
      <c r="BV580" s="449"/>
      <c r="BW580" s="449"/>
      <c r="BX580" s="449"/>
      <c r="BY580" s="449"/>
      <c r="BZ580" s="449"/>
      <c r="CA580" s="449"/>
      <c r="CB580" s="449"/>
      <c r="CC580" s="449"/>
      <c r="CD580" s="449"/>
      <c r="CE580" s="449"/>
      <c r="CF580" s="449"/>
      <c r="CG580" s="449"/>
      <c r="CH580" s="449"/>
      <c r="CI580" s="449"/>
      <c r="CJ580" s="449"/>
      <c r="CK580" s="449"/>
      <c r="CL580" s="449"/>
      <c r="CM580" s="449"/>
      <c r="CN580" s="449"/>
      <c r="CO580" s="449"/>
      <c r="CP580" s="449"/>
      <c r="CQ580" s="449"/>
      <c r="CR580" s="449"/>
      <c r="CS580" s="449"/>
      <c r="CT580" s="449"/>
      <c r="CU580" s="449"/>
      <c r="CV580" s="449"/>
    </row>
    <row r="581" spans="1:100" s="448" customFormat="1" ht="11.25" customHeight="1">
      <c r="A581" s="432"/>
      <c r="B581" s="517"/>
      <c r="C581" s="45"/>
      <c r="D581" s="45">
        <v>17</v>
      </c>
      <c r="E581" s="454" t="s">
        <v>154</v>
      </c>
      <c r="F581" s="455"/>
      <c r="G581" s="454" t="s">
        <v>154</v>
      </c>
      <c r="H581" s="455"/>
      <c r="I581" s="455"/>
      <c r="J581" s="456" t="s">
        <v>154</v>
      </c>
      <c r="K581" s="792" t="s">
        <v>154</v>
      </c>
      <c r="L581" s="793">
        <v>0</v>
      </c>
      <c r="M581" s="792" t="s">
        <v>154</v>
      </c>
      <c r="N581" s="793">
        <v>0</v>
      </c>
      <c r="O581" s="792" t="s">
        <v>154</v>
      </c>
      <c r="P581" s="793">
        <v>0</v>
      </c>
      <c r="Q581" s="792" t="s">
        <v>154</v>
      </c>
      <c r="R581" s="793">
        <v>0</v>
      </c>
      <c r="S581" s="792" t="s">
        <v>154</v>
      </c>
      <c r="T581" s="793">
        <v>0</v>
      </c>
      <c r="U581" s="792" t="s">
        <v>154</v>
      </c>
      <c r="V581" s="793">
        <v>0</v>
      </c>
      <c r="W581" s="792" t="s">
        <v>154</v>
      </c>
      <c r="X581" s="793">
        <v>0</v>
      </c>
      <c r="Y581" s="792" t="s">
        <v>154</v>
      </c>
      <c r="Z581" s="793">
        <v>0</v>
      </c>
      <c r="AA581" s="792" t="s">
        <v>154</v>
      </c>
      <c r="AB581" s="793">
        <v>0</v>
      </c>
      <c r="AC581" s="792" t="s">
        <v>154</v>
      </c>
      <c r="AD581" s="793">
        <v>0</v>
      </c>
      <c r="AE581" s="45"/>
      <c r="AF581" s="17"/>
      <c r="AG581" s="518"/>
      <c r="AI581" s="449"/>
      <c r="AJ581" s="449"/>
      <c r="AK581" s="449"/>
      <c r="AL581" s="449"/>
      <c r="AM581" s="449"/>
      <c r="AN581" s="449"/>
      <c r="AO581" s="449"/>
      <c r="AP581" s="449"/>
      <c r="AQ581" s="449"/>
      <c r="AR581" s="449"/>
      <c r="AS581" s="449"/>
      <c r="AT581" s="449"/>
      <c r="AU581" s="449"/>
      <c r="AV581" s="449"/>
      <c r="AW581" s="449"/>
      <c r="AX581" s="449"/>
      <c r="AY581" s="449"/>
      <c r="AZ581" s="449"/>
      <c r="BA581" s="449"/>
      <c r="BB581" s="449"/>
      <c r="BC581" s="449"/>
      <c r="BD581" s="449"/>
      <c r="BE581" s="449"/>
      <c r="BF581" s="449"/>
      <c r="BG581" s="449"/>
      <c r="BH581" s="449"/>
      <c r="BI581" s="449"/>
      <c r="BJ581" s="449"/>
      <c r="BK581" s="449"/>
      <c r="BL581" s="449"/>
      <c r="BM581" s="449"/>
      <c r="BN581" s="449"/>
      <c r="BO581" s="449"/>
      <c r="BP581" s="449"/>
      <c r="BQ581" s="449"/>
      <c r="BR581" s="449"/>
      <c r="BS581" s="449"/>
      <c r="BT581" s="449"/>
      <c r="BU581" s="449"/>
      <c r="BV581" s="449"/>
      <c r="BW581" s="449"/>
      <c r="BX581" s="449"/>
      <c r="BY581" s="449"/>
      <c r="BZ581" s="449"/>
      <c r="CA581" s="449"/>
      <c r="CB581" s="449"/>
      <c r="CC581" s="449"/>
      <c r="CD581" s="449"/>
      <c r="CE581" s="449"/>
      <c r="CF581" s="449"/>
      <c r="CG581" s="449"/>
      <c r="CH581" s="449"/>
      <c r="CI581" s="449"/>
      <c r="CJ581" s="449"/>
      <c r="CK581" s="449"/>
      <c r="CL581" s="449"/>
      <c r="CM581" s="449"/>
      <c r="CN581" s="449"/>
      <c r="CO581" s="449"/>
      <c r="CP581" s="449"/>
      <c r="CQ581" s="449"/>
      <c r="CR581" s="449"/>
      <c r="CS581" s="449"/>
      <c r="CT581" s="449"/>
      <c r="CU581" s="449"/>
      <c r="CV581" s="449"/>
    </row>
    <row r="582" spans="1:100" s="448" customFormat="1" ht="11.25" customHeight="1">
      <c r="A582" s="432"/>
      <c r="B582" s="517"/>
      <c r="C582" s="45"/>
      <c r="D582" s="45">
        <v>18</v>
      </c>
      <c r="E582" s="454" t="s">
        <v>154</v>
      </c>
      <c r="F582" s="455"/>
      <c r="G582" s="454" t="s">
        <v>154</v>
      </c>
      <c r="H582" s="455"/>
      <c r="I582" s="455"/>
      <c r="J582" s="456" t="s">
        <v>154</v>
      </c>
      <c r="K582" s="792" t="s">
        <v>154</v>
      </c>
      <c r="L582" s="793">
        <v>0</v>
      </c>
      <c r="M582" s="792" t="s">
        <v>154</v>
      </c>
      <c r="N582" s="793">
        <v>0</v>
      </c>
      <c r="O582" s="792" t="s">
        <v>154</v>
      </c>
      <c r="P582" s="793">
        <v>0</v>
      </c>
      <c r="Q582" s="792" t="s">
        <v>154</v>
      </c>
      <c r="R582" s="793">
        <v>0</v>
      </c>
      <c r="S582" s="792" t="s">
        <v>154</v>
      </c>
      <c r="T582" s="793">
        <v>0</v>
      </c>
      <c r="U582" s="792" t="s">
        <v>154</v>
      </c>
      <c r="V582" s="793">
        <v>0</v>
      </c>
      <c r="W582" s="792" t="s">
        <v>154</v>
      </c>
      <c r="X582" s="793">
        <v>0</v>
      </c>
      <c r="Y582" s="792" t="s">
        <v>154</v>
      </c>
      <c r="Z582" s="793">
        <v>0</v>
      </c>
      <c r="AA582" s="792" t="s">
        <v>154</v>
      </c>
      <c r="AB582" s="793">
        <v>0</v>
      </c>
      <c r="AC582" s="792" t="s">
        <v>154</v>
      </c>
      <c r="AD582" s="793">
        <v>0</v>
      </c>
      <c r="AE582" s="45"/>
      <c r="AF582" s="17"/>
      <c r="AG582" s="518"/>
      <c r="AI582" s="449"/>
      <c r="AJ582" s="449"/>
      <c r="AK582" s="449"/>
      <c r="AL582" s="449"/>
      <c r="AM582" s="449"/>
      <c r="AN582" s="449"/>
      <c r="AO582" s="449"/>
      <c r="AP582" s="449"/>
      <c r="AQ582" s="449"/>
      <c r="AR582" s="449"/>
      <c r="AS582" s="449"/>
      <c r="AT582" s="449"/>
      <c r="AU582" s="449"/>
      <c r="AV582" s="449"/>
      <c r="AW582" s="449"/>
      <c r="AX582" s="449"/>
      <c r="AY582" s="449"/>
      <c r="AZ582" s="449"/>
      <c r="BA582" s="449"/>
      <c r="BB582" s="449"/>
      <c r="BC582" s="449"/>
      <c r="BD582" s="449"/>
      <c r="BE582" s="449"/>
      <c r="BF582" s="449"/>
      <c r="BG582" s="449"/>
      <c r="BH582" s="449"/>
      <c r="BI582" s="449"/>
      <c r="BJ582" s="449"/>
      <c r="BK582" s="449"/>
      <c r="BL582" s="449"/>
      <c r="BM582" s="449"/>
      <c r="BN582" s="449"/>
      <c r="BO582" s="449"/>
      <c r="BP582" s="449"/>
      <c r="BQ582" s="449"/>
      <c r="BR582" s="449"/>
      <c r="BS582" s="449"/>
      <c r="BT582" s="449"/>
      <c r="BU582" s="449"/>
      <c r="BV582" s="449"/>
      <c r="BW582" s="449"/>
      <c r="BX582" s="449"/>
      <c r="BY582" s="449"/>
      <c r="BZ582" s="449"/>
      <c r="CA582" s="449"/>
      <c r="CB582" s="449"/>
      <c r="CC582" s="449"/>
      <c r="CD582" s="449"/>
      <c r="CE582" s="449"/>
      <c r="CF582" s="449"/>
      <c r="CG582" s="449"/>
      <c r="CH582" s="449"/>
      <c r="CI582" s="449"/>
      <c r="CJ582" s="449"/>
      <c r="CK582" s="449"/>
      <c r="CL582" s="449"/>
      <c r="CM582" s="449"/>
      <c r="CN582" s="449"/>
      <c r="CO582" s="449"/>
      <c r="CP582" s="449"/>
      <c r="CQ582" s="449"/>
      <c r="CR582" s="449"/>
      <c r="CS582" s="449"/>
      <c r="CT582" s="449"/>
      <c r="CU582" s="449"/>
      <c r="CV582" s="449"/>
    </row>
    <row r="583" spans="1:100" s="448" customFormat="1" ht="11.25" customHeight="1">
      <c r="A583" s="432"/>
      <c r="B583" s="517"/>
      <c r="C583" s="45"/>
      <c r="D583" s="45">
        <v>19</v>
      </c>
      <c r="E583" s="454" t="s">
        <v>154</v>
      </c>
      <c r="F583" s="455"/>
      <c r="G583" s="454" t="s">
        <v>154</v>
      </c>
      <c r="H583" s="455"/>
      <c r="I583" s="455"/>
      <c r="J583" s="456" t="s">
        <v>154</v>
      </c>
      <c r="K583" s="792" t="s">
        <v>154</v>
      </c>
      <c r="L583" s="793">
        <v>0</v>
      </c>
      <c r="M583" s="792" t="s">
        <v>154</v>
      </c>
      <c r="N583" s="793">
        <v>0</v>
      </c>
      <c r="O583" s="792" t="s">
        <v>154</v>
      </c>
      <c r="P583" s="793">
        <v>0</v>
      </c>
      <c r="Q583" s="792" t="s">
        <v>154</v>
      </c>
      <c r="R583" s="793">
        <v>0</v>
      </c>
      <c r="S583" s="792" t="s">
        <v>154</v>
      </c>
      <c r="T583" s="793">
        <v>0</v>
      </c>
      <c r="U583" s="792" t="s">
        <v>154</v>
      </c>
      <c r="V583" s="793">
        <v>0</v>
      </c>
      <c r="W583" s="792" t="s">
        <v>154</v>
      </c>
      <c r="X583" s="793">
        <v>0</v>
      </c>
      <c r="Y583" s="792" t="s">
        <v>154</v>
      </c>
      <c r="Z583" s="793">
        <v>0</v>
      </c>
      <c r="AA583" s="792" t="s">
        <v>154</v>
      </c>
      <c r="AB583" s="793">
        <v>0</v>
      </c>
      <c r="AC583" s="792" t="s">
        <v>154</v>
      </c>
      <c r="AD583" s="793">
        <v>0</v>
      </c>
      <c r="AE583" s="45"/>
      <c r="AF583" s="17"/>
      <c r="AG583" s="518"/>
      <c r="AI583" s="449"/>
      <c r="AJ583" s="449"/>
      <c r="AK583" s="449"/>
      <c r="AL583" s="449"/>
      <c r="AM583" s="449"/>
      <c r="AN583" s="449"/>
      <c r="AO583" s="449"/>
      <c r="AP583" s="449"/>
      <c r="AQ583" s="449"/>
      <c r="AR583" s="449"/>
      <c r="AS583" s="449"/>
      <c r="AT583" s="449"/>
      <c r="AU583" s="449"/>
      <c r="AV583" s="449"/>
      <c r="AW583" s="449"/>
      <c r="AX583" s="449"/>
      <c r="AY583" s="449"/>
      <c r="AZ583" s="449"/>
      <c r="BA583" s="449"/>
      <c r="BB583" s="449"/>
      <c r="BC583" s="449"/>
      <c r="BD583" s="449"/>
      <c r="BE583" s="449"/>
      <c r="BF583" s="449"/>
      <c r="BG583" s="449"/>
      <c r="BH583" s="449"/>
      <c r="BI583" s="449"/>
      <c r="BJ583" s="449"/>
      <c r="BK583" s="449"/>
      <c r="BL583" s="449"/>
      <c r="BM583" s="449"/>
      <c r="BN583" s="449"/>
      <c r="BO583" s="449"/>
      <c r="BP583" s="449"/>
      <c r="BQ583" s="449"/>
      <c r="BR583" s="449"/>
      <c r="BS583" s="449"/>
      <c r="BT583" s="449"/>
      <c r="BU583" s="449"/>
      <c r="BV583" s="449"/>
      <c r="BW583" s="449"/>
      <c r="BX583" s="449"/>
      <c r="BY583" s="449"/>
      <c r="BZ583" s="449"/>
      <c r="CA583" s="449"/>
      <c r="CB583" s="449"/>
      <c r="CC583" s="449"/>
      <c r="CD583" s="449"/>
      <c r="CE583" s="449"/>
      <c r="CF583" s="449"/>
      <c r="CG583" s="449"/>
      <c r="CH583" s="449"/>
      <c r="CI583" s="449"/>
      <c r="CJ583" s="449"/>
      <c r="CK583" s="449"/>
      <c r="CL583" s="449"/>
      <c r="CM583" s="449"/>
      <c r="CN583" s="449"/>
      <c r="CO583" s="449"/>
      <c r="CP583" s="449"/>
      <c r="CQ583" s="449"/>
      <c r="CR583" s="449"/>
      <c r="CS583" s="449"/>
      <c r="CT583" s="449"/>
      <c r="CU583" s="449"/>
      <c r="CV583" s="449"/>
    </row>
    <row r="584" spans="1:100" s="448" customFormat="1" ht="11.25" customHeight="1">
      <c r="A584" s="432"/>
      <c r="B584" s="517"/>
      <c r="C584" s="45"/>
      <c r="D584" s="45">
        <v>20</v>
      </c>
      <c r="E584" s="494" t="s">
        <v>154</v>
      </c>
      <c r="F584" s="495"/>
      <c r="G584" s="494" t="s">
        <v>154</v>
      </c>
      <c r="H584" s="495"/>
      <c r="I584" s="495"/>
      <c r="J584" s="496" t="s">
        <v>154</v>
      </c>
      <c r="K584" s="796" t="s">
        <v>154</v>
      </c>
      <c r="L584" s="797">
        <v>0</v>
      </c>
      <c r="M584" s="796" t="s">
        <v>154</v>
      </c>
      <c r="N584" s="797">
        <v>0</v>
      </c>
      <c r="O584" s="796" t="s">
        <v>154</v>
      </c>
      <c r="P584" s="797">
        <v>0</v>
      </c>
      <c r="Q584" s="796" t="s">
        <v>154</v>
      </c>
      <c r="R584" s="797">
        <v>0</v>
      </c>
      <c r="S584" s="796" t="s">
        <v>154</v>
      </c>
      <c r="T584" s="797">
        <v>0</v>
      </c>
      <c r="U584" s="796" t="s">
        <v>154</v>
      </c>
      <c r="V584" s="797">
        <v>0</v>
      </c>
      <c r="W584" s="796" t="s">
        <v>154</v>
      </c>
      <c r="X584" s="797">
        <v>0</v>
      </c>
      <c r="Y584" s="796" t="s">
        <v>154</v>
      </c>
      <c r="Z584" s="797">
        <v>0</v>
      </c>
      <c r="AA584" s="796" t="s">
        <v>154</v>
      </c>
      <c r="AB584" s="797">
        <v>0</v>
      </c>
      <c r="AC584" s="796" t="s">
        <v>154</v>
      </c>
      <c r="AD584" s="797">
        <v>0</v>
      </c>
      <c r="AE584" s="45"/>
      <c r="AF584" s="17"/>
      <c r="AG584" s="518"/>
      <c r="AI584" s="449"/>
      <c r="AJ584" s="449"/>
      <c r="AK584" s="449"/>
      <c r="AL584" s="449"/>
      <c r="AM584" s="449"/>
      <c r="AN584" s="449"/>
      <c r="AO584" s="449"/>
      <c r="AP584" s="449"/>
      <c r="AQ584" s="449"/>
      <c r="AR584" s="449"/>
      <c r="AS584" s="449"/>
      <c r="AT584" s="449"/>
      <c r="AU584" s="449"/>
      <c r="AV584" s="449"/>
      <c r="AW584" s="449"/>
      <c r="AX584" s="449"/>
      <c r="AY584" s="449"/>
      <c r="AZ584" s="449"/>
      <c r="BA584" s="449"/>
      <c r="BB584" s="449"/>
      <c r="BC584" s="449"/>
      <c r="BD584" s="449"/>
      <c r="BE584" s="449"/>
      <c r="BF584" s="449"/>
      <c r="BG584" s="449"/>
      <c r="BH584" s="449"/>
      <c r="BI584" s="449"/>
      <c r="BJ584" s="449"/>
      <c r="BK584" s="449"/>
      <c r="BL584" s="449"/>
      <c r="BM584" s="449"/>
      <c r="BN584" s="449"/>
      <c r="BO584" s="449"/>
      <c r="BP584" s="449"/>
      <c r="BQ584" s="449"/>
      <c r="BR584" s="449"/>
      <c r="BS584" s="449"/>
      <c r="BT584" s="449"/>
      <c r="BU584" s="449"/>
      <c r="BV584" s="449"/>
      <c r="BW584" s="449"/>
      <c r="BX584" s="449"/>
      <c r="BY584" s="449"/>
      <c r="BZ584" s="449"/>
      <c r="CA584" s="449"/>
      <c r="CB584" s="449"/>
      <c r="CC584" s="449"/>
      <c r="CD584" s="449"/>
      <c r="CE584" s="449"/>
      <c r="CF584" s="449"/>
      <c r="CG584" s="449"/>
      <c r="CH584" s="449"/>
      <c r="CI584" s="449"/>
      <c r="CJ584" s="449"/>
      <c r="CK584" s="449"/>
      <c r="CL584" s="449"/>
      <c r="CM584" s="449"/>
      <c r="CN584" s="449"/>
      <c r="CO584" s="449"/>
      <c r="CP584" s="449"/>
      <c r="CQ584" s="449"/>
      <c r="CR584" s="449"/>
      <c r="CS584" s="449"/>
      <c r="CT584" s="449"/>
      <c r="CU584" s="449"/>
      <c r="CV584" s="449"/>
    </row>
    <row r="585" spans="1:100" s="448" customFormat="1" ht="11.25" customHeight="1">
      <c r="A585" s="432"/>
      <c r="B585" s="517"/>
      <c r="C585" s="45"/>
      <c r="D585" s="479"/>
      <c r="E585" s="497" t="s">
        <v>192</v>
      </c>
      <c r="F585" s="497"/>
      <c r="G585" s="497"/>
      <c r="H585" s="497"/>
      <c r="I585" s="497"/>
      <c r="J585" s="497"/>
      <c r="K585" s="798">
        <v>0.99972665244696013</v>
      </c>
      <c r="L585" s="799">
        <v>0</v>
      </c>
      <c r="M585" s="798">
        <v>0.99864600166870843</v>
      </c>
      <c r="N585" s="799">
        <v>0</v>
      </c>
      <c r="O585" s="798">
        <v>0.99958224057559941</v>
      </c>
      <c r="P585" s="799">
        <v>0</v>
      </c>
      <c r="Q585" s="798">
        <v>0.99964175707946135</v>
      </c>
      <c r="R585" s="799">
        <v>0</v>
      </c>
      <c r="S585" s="798">
        <v>0.99983083354656188</v>
      </c>
      <c r="T585" s="799">
        <v>0</v>
      </c>
      <c r="U585" s="798">
        <v>0.99993264855617925</v>
      </c>
      <c r="V585" s="799">
        <v>0</v>
      </c>
      <c r="W585" s="798" t="s">
        <v>154</v>
      </c>
      <c r="X585" s="799">
        <v>0</v>
      </c>
      <c r="Y585" s="798" t="s">
        <v>154</v>
      </c>
      <c r="Z585" s="799">
        <v>0</v>
      </c>
      <c r="AA585" s="798" t="s">
        <v>154</v>
      </c>
      <c r="AB585" s="799">
        <v>0</v>
      </c>
      <c r="AC585" s="798" t="s">
        <v>154</v>
      </c>
      <c r="AD585" s="799">
        <v>0</v>
      </c>
      <c r="AE585" s="45"/>
      <c r="AF585" s="17"/>
      <c r="AG585" s="518"/>
      <c r="AI585" s="449"/>
      <c r="AJ585" s="449"/>
      <c r="AK585" s="449"/>
      <c r="AL585" s="449"/>
      <c r="AM585" s="449"/>
      <c r="AN585" s="449"/>
      <c r="AO585" s="449"/>
      <c r="AP585" s="449"/>
      <c r="AQ585" s="449"/>
      <c r="AR585" s="449"/>
      <c r="AS585" s="449"/>
      <c r="AT585" s="449"/>
      <c r="AU585" s="449"/>
      <c r="AV585" s="449"/>
      <c r="AW585" s="449"/>
      <c r="AX585" s="449"/>
      <c r="AY585" s="449"/>
      <c r="AZ585" s="449"/>
      <c r="BA585" s="449"/>
      <c r="BB585" s="449"/>
      <c r="BC585" s="449"/>
      <c r="BD585" s="449"/>
      <c r="BE585" s="449"/>
      <c r="BF585" s="449"/>
      <c r="BG585" s="449"/>
      <c r="BH585" s="449"/>
      <c r="BI585" s="449"/>
      <c r="BJ585" s="449"/>
      <c r="BK585" s="449"/>
      <c r="BL585" s="449"/>
      <c r="BM585" s="449"/>
      <c r="BN585" s="449"/>
      <c r="BO585" s="449"/>
      <c r="BP585" s="449"/>
      <c r="BQ585" s="449"/>
      <c r="BR585" s="449"/>
      <c r="BS585" s="449"/>
      <c r="BT585" s="449"/>
      <c r="BU585" s="449"/>
      <c r="BV585" s="449"/>
      <c r="BW585" s="449"/>
      <c r="BX585" s="449"/>
      <c r="BY585" s="449"/>
      <c r="BZ585" s="449"/>
      <c r="CA585" s="449"/>
      <c r="CB585" s="449"/>
      <c r="CC585" s="449"/>
      <c r="CD585" s="449"/>
      <c r="CE585" s="449"/>
      <c r="CF585" s="449"/>
      <c r="CG585" s="449"/>
      <c r="CH585" s="449"/>
      <c r="CI585" s="449"/>
      <c r="CJ585" s="449"/>
      <c r="CK585" s="449"/>
      <c r="CL585" s="449"/>
      <c r="CM585" s="449"/>
      <c r="CN585" s="449"/>
      <c r="CO585" s="449"/>
      <c r="CP585" s="449"/>
      <c r="CQ585" s="449"/>
      <c r="CR585" s="449"/>
      <c r="CS585" s="449"/>
      <c r="CT585" s="449"/>
      <c r="CU585" s="449"/>
      <c r="CV585" s="449"/>
    </row>
    <row r="586" spans="1:100" s="448" customFormat="1" ht="11.25" customHeight="1">
      <c r="A586" s="432"/>
      <c r="B586" s="517"/>
      <c r="C586" s="45"/>
      <c r="D586" s="479"/>
      <c r="E586" s="483"/>
      <c r="F586" s="483" t="s">
        <v>193</v>
      </c>
      <c r="G586" s="483"/>
      <c r="H586" s="483" t="s">
        <v>194</v>
      </c>
      <c r="I586" s="479"/>
      <c r="J586" s="479"/>
      <c r="K586" s="792">
        <v>0.72059011090610481</v>
      </c>
      <c r="L586" s="793">
        <v>0</v>
      </c>
      <c r="M586" s="792">
        <v>0.80804028847396014</v>
      </c>
      <c r="N586" s="793">
        <v>0</v>
      </c>
      <c r="O586" s="792">
        <v>0.83510108937703265</v>
      </c>
      <c r="P586" s="793">
        <v>0</v>
      </c>
      <c r="Q586" s="792">
        <v>0.67134723308943567</v>
      </c>
      <c r="R586" s="793">
        <v>0</v>
      </c>
      <c r="S586" s="792">
        <v>0.68744271193299</v>
      </c>
      <c r="T586" s="793">
        <v>0</v>
      </c>
      <c r="U586" s="792">
        <v>0.84036153449158901</v>
      </c>
      <c r="V586" s="793">
        <v>0</v>
      </c>
      <c r="W586" s="792">
        <v>0</v>
      </c>
      <c r="X586" s="793">
        <v>0</v>
      </c>
      <c r="Y586" s="792">
        <v>0</v>
      </c>
      <c r="Z586" s="793">
        <v>0</v>
      </c>
      <c r="AA586" s="792">
        <v>0</v>
      </c>
      <c r="AB586" s="793">
        <v>0</v>
      </c>
      <c r="AC586" s="792">
        <v>0</v>
      </c>
      <c r="AD586" s="793">
        <v>0</v>
      </c>
      <c r="AE586" s="45"/>
      <c r="AF586" s="17"/>
      <c r="AG586" s="518"/>
      <c r="AI586" s="449"/>
      <c r="AJ586" s="449"/>
      <c r="AK586" s="449"/>
      <c r="AL586" s="449"/>
      <c r="AM586" s="449"/>
      <c r="AN586" s="449"/>
      <c r="AO586" s="449"/>
      <c r="AP586" s="449"/>
      <c r="AQ586" s="449"/>
      <c r="AR586" s="449"/>
      <c r="AS586" s="449"/>
      <c r="AT586" s="449"/>
      <c r="AU586" s="449"/>
      <c r="AV586" s="449"/>
      <c r="AW586" s="449"/>
      <c r="AX586" s="449"/>
      <c r="AY586" s="449"/>
      <c r="AZ586" s="449"/>
      <c r="BA586" s="449"/>
      <c r="BB586" s="449"/>
      <c r="BC586" s="449"/>
      <c r="BD586" s="449"/>
      <c r="BE586" s="449"/>
      <c r="BF586" s="449"/>
      <c r="BG586" s="449"/>
      <c r="BH586" s="449"/>
      <c r="BI586" s="449"/>
      <c r="BJ586" s="449"/>
      <c r="BK586" s="449"/>
      <c r="BL586" s="449"/>
      <c r="BM586" s="449"/>
      <c r="BN586" s="449"/>
      <c r="BO586" s="449"/>
      <c r="BP586" s="449"/>
      <c r="BQ586" s="449"/>
      <c r="BR586" s="449"/>
      <c r="BS586" s="449"/>
      <c r="BT586" s="449"/>
      <c r="BU586" s="449"/>
      <c r="BV586" s="449"/>
      <c r="BW586" s="449"/>
      <c r="BX586" s="449"/>
      <c r="BY586" s="449"/>
      <c r="BZ586" s="449"/>
      <c r="CA586" s="449"/>
      <c r="CB586" s="449"/>
      <c r="CC586" s="449"/>
      <c r="CD586" s="449"/>
      <c r="CE586" s="449"/>
      <c r="CF586" s="449"/>
      <c r="CG586" s="449"/>
      <c r="CH586" s="449"/>
      <c r="CI586" s="449"/>
      <c r="CJ586" s="449"/>
      <c r="CK586" s="449"/>
      <c r="CL586" s="449"/>
      <c r="CM586" s="449"/>
      <c r="CN586" s="449"/>
      <c r="CO586" s="449"/>
      <c r="CP586" s="449"/>
      <c r="CQ586" s="449"/>
      <c r="CR586" s="449"/>
      <c r="CS586" s="449"/>
      <c r="CT586" s="449"/>
      <c r="CU586" s="449"/>
      <c r="CV586" s="449"/>
    </row>
    <row r="587" spans="1:100" s="448" customFormat="1" ht="11.25" customHeight="1">
      <c r="A587" s="432"/>
      <c r="B587" s="517"/>
      <c r="C587" s="45"/>
      <c r="D587" s="479"/>
      <c r="E587" s="498"/>
      <c r="F587" s="498"/>
      <c r="G587" s="498"/>
      <c r="H587" s="498" t="s">
        <v>195</v>
      </c>
      <c r="I587" s="499"/>
      <c r="J587" s="499"/>
      <c r="K587" s="800">
        <v>0.27913654154085532</v>
      </c>
      <c r="L587" s="795">
        <v>0</v>
      </c>
      <c r="M587" s="800">
        <v>0.19060571319474837</v>
      </c>
      <c r="N587" s="795">
        <v>0</v>
      </c>
      <c r="O587" s="800">
        <v>0.16448115119856677</v>
      </c>
      <c r="P587" s="795">
        <v>0</v>
      </c>
      <c r="Q587" s="800">
        <v>0.32829452399002568</v>
      </c>
      <c r="R587" s="795">
        <v>0</v>
      </c>
      <c r="S587" s="800">
        <v>0.31238812161357205</v>
      </c>
      <c r="T587" s="795">
        <v>0</v>
      </c>
      <c r="U587" s="800">
        <v>0.15957111406459035</v>
      </c>
      <c r="V587" s="795">
        <v>0</v>
      </c>
      <c r="W587" s="800">
        <v>0</v>
      </c>
      <c r="X587" s="795">
        <v>0</v>
      </c>
      <c r="Y587" s="800">
        <v>0</v>
      </c>
      <c r="Z587" s="795">
        <v>0</v>
      </c>
      <c r="AA587" s="800">
        <v>0</v>
      </c>
      <c r="AB587" s="795">
        <v>0</v>
      </c>
      <c r="AC587" s="800">
        <v>0</v>
      </c>
      <c r="AD587" s="795">
        <v>0</v>
      </c>
      <c r="AE587" s="45"/>
      <c r="AF587" s="17"/>
      <c r="AG587" s="518"/>
      <c r="AI587" s="449"/>
      <c r="AJ587" s="449"/>
      <c r="AK587" s="449"/>
      <c r="AL587" s="449"/>
      <c r="AM587" s="449"/>
      <c r="AN587" s="449"/>
      <c r="AO587" s="449"/>
      <c r="AP587" s="449"/>
      <c r="AQ587" s="449"/>
      <c r="AR587" s="449"/>
      <c r="AS587" s="449"/>
      <c r="AT587" s="449"/>
      <c r="AU587" s="449"/>
      <c r="AV587" s="449"/>
      <c r="AW587" s="449"/>
      <c r="AX587" s="449"/>
      <c r="AY587" s="449"/>
      <c r="AZ587" s="449"/>
      <c r="BA587" s="449"/>
      <c r="BB587" s="449"/>
      <c r="BC587" s="449"/>
      <c r="BD587" s="449"/>
      <c r="BE587" s="449"/>
      <c r="BF587" s="449"/>
      <c r="BG587" s="449"/>
      <c r="BH587" s="449"/>
      <c r="BI587" s="449"/>
      <c r="BJ587" s="449"/>
      <c r="BK587" s="449"/>
      <c r="BL587" s="449"/>
      <c r="BM587" s="449"/>
      <c r="BN587" s="449"/>
      <c r="BO587" s="449"/>
      <c r="BP587" s="449"/>
      <c r="BQ587" s="449"/>
      <c r="BR587" s="449"/>
      <c r="BS587" s="449"/>
      <c r="BT587" s="449"/>
      <c r="BU587" s="449"/>
      <c r="BV587" s="449"/>
      <c r="BW587" s="449"/>
      <c r="BX587" s="449"/>
      <c r="BY587" s="449"/>
      <c r="BZ587" s="449"/>
      <c r="CA587" s="449"/>
      <c r="CB587" s="449"/>
      <c r="CC587" s="449"/>
      <c r="CD587" s="449"/>
      <c r="CE587" s="449"/>
      <c r="CF587" s="449"/>
      <c r="CG587" s="449"/>
      <c r="CH587" s="449"/>
      <c r="CI587" s="449"/>
      <c r="CJ587" s="449"/>
      <c r="CK587" s="449"/>
      <c r="CL587" s="449"/>
      <c r="CM587" s="449"/>
      <c r="CN587" s="449"/>
      <c r="CO587" s="449"/>
      <c r="CP587" s="449"/>
      <c r="CQ587" s="449"/>
      <c r="CR587" s="449"/>
      <c r="CS587" s="449"/>
      <c r="CT587" s="449"/>
      <c r="CU587" s="449"/>
      <c r="CV587" s="449"/>
    </row>
    <row r="588" spans="1:100" s="448" customFormat="1" ht="11.25" customHeight="1">
      <c r="A588" s="432"/>
      <c r="B588" s="517"/>
      <c r="C588" s="45"/>
      <c r="D588" s="479"/>
      <c r="E588" s="500" t="s">
        <v>196</v>
      </c>
      <c r="F588" s="501"/>
      <c r="G588" s="501"/>
      <c r="H588" s="501"/>
      <c r="I588" s="501"/>
      <c r="J588" s="502"/>
      <c r="K588" s="801">
        <v>2.7334755303987102E-4</v>
      </c>
      <c r="L588" s="801">
        <v>0</v>
      </c>
      <c r="M588" s="801">
        <v>1.3539983312915727E-3</v>
      </c>
      <c r="N588" s="801">
        <v>0</v>
      </c>
      <c r="O588" s="801">
        <v>4.1775942440058778E-4</v>
      </c>
      <c r="P588" s="801">
        <v>0</v>
      </c>
      <c r="Q588" s="801">
        <v>3.5824292053865392E-4</v>
      </c>
      <c r="R588" s="801">
        <v>0</v>
      </c>
      <c r="S588" s="801">
        <v>1.6916645343811876E-4</v>
      </c>
      <c r="T588" s="801">
        <v>0</v>
      </c>
      <c r="U588" s="801">
        <v>6.73514438207512E-5</v>
      </c>
      <c r="V588" s="801">
        <v>0</v>
      </c>
      <c r="W588" s="801" t="s">
        <v>154</v>
      </c>
      <c r="X588" s="801">
        <v>0</v>
      </c>
      <c r="Y588" s="801" t="s">
        <v>154</v>
      </c>
      <c r="Z588" s="801">
        <v>0</v>
      </c>
      <c r="AA588" s="801" t="s">
        <v>154</v>
      </c>
      <c r="AB588" s="801">
        <v>0</v>
      </c>
      <c r="AC588" s="801" t="s">
        <v>154</v>
      </c>
      <c r="AD588" s="801">
        <v>0</v>
      </c>
      <c r="AE588" s="45"/>
      <c r="AF588" s="17"/>
      <c r="AG588" s="518"/>
      <c r="AI588" s="449"/>
      <c r="AJ588" s="449"/>
    </row>
    <row r="589" spans="1:100" s="448" customFormat="1" ht="24.75" customHeight="1">
      <c r="A589" s="432"/>
      <c r="B589" s="517"/>
      <c r="C589" s="45"/>
      <c r="D589" s="479"/>
      <c r="E589" s="45"/>
      <c r="F589" s="45"/>
      <c r="G589" s="45"/>
      <c r="H589" s="45"/>
      <c r="I589" s="45"/>
      <c r="J589" s="45"/>
      <c r="K589" s="17"/>
      <c r="L589" s="17"/>
      <c r="M589" s="17"/>
      <c r="N589" s="17"/>
      <c r="O589" s="17"/>
      <c r="P589" s="17"/>
      <c r="Q589" s="17"/>
      <c r="R589" s="17"/>
      <c r="S589" s="17"/>
      <c r="T589" s="17"/>
      <c r="U589" s="17"/>
      <c r="V589" s="17"/>
      <c r="W589" s="17"/>
      <c r="X589" s="17"/>
      <c r="Y589" s="17"/>
      <c r="Z589" s="17"/>
      <c r="AA589" s="17"/>
      <c r="AB589" s="17"/>
      <c r="AC589" s="17"/>
      <c r="AD589" s="17"/>
      <c r="AE589" s="45"/>
      <c r="AF589" s="17"/>
      <c r="AG589" s="518"/>
      <c r="AI589" s="449"/>
      <c r="AJ589" s="449"/>
    </row>
    <row r="590" spans="1:100" s="448" customFormat="1" ht="12.75" customHeight="1">
      <c r="A590" s="432"/>
      <c r="B590" s="517"/>
      <c r="C590" s="476" t="s">
        <v>198</v>
      </c>
      <c r="D590" s="479"/>
      <c r="E590" s="45"/>
      <c r="F590" s="45"/>
      <c r="G590" s="45"/>
      <c r="H590" s="45"/>
      <c r="I590" s="45"/>
      <c r="J590" s="45"/>
      <c r="K590" s="17"/>
      <c r="L590" s="17"/>
      <c r="M590" s="17"/>
      <c r="N590" s="17"/>
      <c r="O590" s="17"/>
      <c r="P590" s="17"/>
      <c r="Q590" s="17"/>
      <c r="R590" s="17"/>
      <c r="S590" s="17"/>
      <c r="T590" s="484" t="s">
        <v>199</v>
      </c>
      <c r="U590" s="840" t="s">
        <v>233</v>
      </c>
      <c r="V590" s="841"/>
      <c r="W590" s="841"/>
      <c r="X590" s="842"/>
      <c r="Y590" s="485" t="s">
        <v>200</v>
      </c>
      <c r="Z590" s="17"/>
      <c r="AA590" s="17"/>
      <c r="AB590" s="17"/>
      <c r="AC590" s="17"/>
      <c r="AD590" s="17"/>
      <c r="AE590" s="17"/>
      <c r="AF590" s="17"/>
      <c r="AG590" s="518"/>
      <c r="AI590" s="449"/>
    </row>
    <row r="591" spans="1:100" s="448" customFormat="1" ht="5.25" customHeight="1">
      <c r="A591" s="432"/>
      <c r="B591" s="517"/>
      <c r="C591" s="486"/>
      <c r="D591" s="479"/>
      <c r="E591" s="45"/>
      <c r="F591" s="45"/>
      <c r="G591" s="45"/>
      <c r="H591" s="45"/>
      <c r="I591" s="45"/>
      <c r="J591" s="45"/>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518"/>
      <c r="AI591" s="449"/>
    </row>
    <row r="592" spans="1:100" s="448" customFormat="1" ht="12.75" customHeight="1">
      <c r="A592" s="432"/>
      <c r="B592" s="517"/>
      <c r="C592" s="45"/>
      <c r="D592" s="45"/>
      <c r="E592" s="45"/>
      <c r="F592" s="45"/>
      <c r="G592" s="45"/>
      <c r="H592" s="45"/>
      <c r="I592" s="460" t="s">
        <v>234</v>
      </c>
      <c r="J592" s="461"/>
      <c r="K592" s="461"/>
      <c r="L592" s="461"/>
      <c r="M592" s="461"/>
      <c r="N592" s="461"/>
      <c r="O592" s="461"/>
      <c r="P592" s="461"/>
      <c r="Q592" s="461"/>
      <c r="R592" s="461"/>
      <c r="S592" s="461"/>
      <c r="T592" s="461"/>
      <c r="U592" s="461"/>
      <c r="V592" s="461"/>
      <c r="W592" s="461"/>
      <c r="X592" s="461"/>
      <c r="Y592" s="461"/>
      <c r="Z592" s="461"/>
      <c r="AA592" s="461"/>
      <c r="AB592" s="462"/>
      <c r="AC592" s="17"/>
      <c r="AD592" s="17"/>
      <c r="AE592" s="17"/>
      <c r="AF592" s="17"/>
      <c r="AG592" s="518"/>
      <c r="AI592" s="449"/>
      <c r="AJ592" s="453"/>
    </row>
    <row r="593" spans="1:36" s="448" customFormat="1" ht="3.75" customHeight="1">
      <c r="A593" s="432"/>
      <c r="B593" s="517"/>
      <c r="C593" s="17"/>
      <c r="D593" s="17"/>
      <c r="E593" s="17"/>
      <c r="F593" s="17"/>
      <c r="G593" s="17"/>
      <c r="H593" s="17"/>
      <c r="I593" s="487"/>
      <c r="J593" s="487"/>
      <c r="K593" s="487"/>
      <c r="L593" s="487"/>
      <c r="M593" s="487"/>
      <c r="N593" s="487"/>
      <c r="O593" s="487"/>
      <c r="P593" s="487"/>
      <c r="Q593" s="487"/>
      <c r="R593" s="487"/>
      <c r="S593" s="487"/>
      <c r="T593" s="487"/>
      <c r="U593" s="487"/>
      <c r="V593" s="487"/>
      <c r="W593" s="487"/>
      <c r="X593" s="487"/>
      <c r="Y593" s="487"/>
      <c r="Z593" s="487"/>
      <c r="AA593" s="487"/>
      <c r="AB593" s="487"/>
      <c r="AC593" s="17"/>
      <c r="AD593" s="17"/>
      <c r="AE593" s="17"/>
      <c r="AF593" s="17"/>
      <c r="AG593" s="518"/>
      <c r="AI593" s="449"/>
      <c r="AJ593" s="453"/>
    </row>
    <row r="594" spans="1:36" s="448" customFormat="1" ht="12.75" customHeight="1">
      <c r="A594" s="432"/>
      <c r="B594" s="517"/>
      <c r="C594" s="17"/>
      <c r="D594" s="17"/>
      <c r="E594" s="17"/>
      <c r="F594" s="17"/>
      <c r="G594" s="17"/>
      <c r="H594" s="17"/>
      <c r="I594" s="488" t="s">
        <v>201</v>
      </c>
      <c r="J594" s="487"/>
      <c r="K594" s="463"/>
      <c r="L594" s="843" t="s">
        <v>239</v>
      </c>
      <c r="M594" s="844">
        <v>0</v>
      </c>
      <c r="N594" s="488" t="s">
        <v>202</v>
      </c>
      <c r="O594" s="487"/>
      <c r="P594" s="487"/>
      <c r="Q594" s="487"/>
      <c r="R594" s="487"/>
      <c r="S594" s="487"/>
      <c r="T594" s="487"/>
      <c r="U594" s="487"/>
      <c r="V594" s="487"/>
      <c r="W594" s="487"/>
      <c r="X594" s="487"/>
      <c r="Y594" s="487"/>
      <c r="Z594" s="487"/>
      <c r="AA594" s="487"/>
      <c r="AB594" s="487"/>
      <c r="AC594" s="17"/>
      <c r="AD594" s="17"/>
      <c r="AE594" s="17"/>
      <c r="AF594" s="17"/>
      <c r="AG594" s="518"/>
      <c r="AI594" s="449"/>
      <c r="AJ594" s="453"/>
    </row>
    <row r="595" spans="1:36" s="448" customFormat="1" ht="12.75" customHeight="1">
      <c r="A595" s="432"/>
      <c r="B595" s="517"/>
      <c r="C595" s="45"/>
      <c r="D595" s="45"/>
      <c r="E595" s="45"/>
      <c r="F595" s="45"/>
      <c r="G595" s="45"/>
      <c r="H595" s="45"/>
      <c r="I595" s="488"/>
      <c r="J595" s="488"/>
      <c r="K595" s="488"/>
      <c r="L595" s="489"/>
      <c r="M595" s="489"/>
      <c r="N595" s="489"/>
      <c r="O595" s="489"/>
      <c r="P595" s="489"/>
      <c r="Q595" s="489"/>
      <c r="R595" s="489"/>
      <c r="S595" s="489"/>
      <c r="T595" s="489"/>
      <c r="U595" s="489"/>
      <c r="V595" s="489"/>
      <c r="W595" s="489"/>
      <c r="X595" s="487"/>
      <c r="Y595" s="487"/>
      <c r="Z595" s="487"/>
      <c r="AA595" s="487"/>
      <c r="AB595" s="490"/>
      <c r="AC595" s="802" t="s">
        <v>131</v>
      </c>
      <c r="AD595" s="782"/>
      <c r="AE595" s="781" t="s">
        <v>203</v>
      </c>
      <c r="AF595" s="781"/>
      <c r="AG595" s="518"/>
      <c r="AI595" s="449"/>
      <c r="AJ595" s="453"/>
    </row>
    <row r="596" spans="1:36" s="448" customFormat="1" ht="15" customHeight="1">
      <c r="A596" s="432"/>
      <c r="B596" s="517"/>
      <c r="C596" s="17"/>
      <c r="D596" s="457" t="s">
        <v>204</v>
      </c>
      <c r="E596" s="458"/>
      <c r="F596" s="458"/>
      <c r="G596" s="458"/>
      <c r="H596" s="459"/>
      <c r="I596" s="807">
        <v>228377.10354293953</v>
      </c>
      <c r="J596" s="804"/>
      <c r="K596" s="807">
        <v>54576.516059931135</v>
      </c>
      <c r="L596" s="804"/>
      <c r="M596" s="807">
        <v>33100.701454427115</v>
      </c>
      <c r="N596" s="804"/>
      <c r="O596" s="807">
        <v>133543.77535064274</v>
      </c>
      <c r="P596" s="804"/>
      <c r="Q596" s="807">
        <v>27588.299021461738</v>
      </c>
      <c r="R596" s="804"/>
      <c r="S596" s="807">
        <v>13349.131407193627</v>
      </c>
      <c r="T596" s="804"/>
      <c r="U596" s="807">
        <v>0</v>
      </c>
      <c r="V596" s="804"/>
      <c r="W596" s="807">
        <v>0</v>
      </c>
      <c r="X596" s="804"/>
      <c r="Y596" s="807">
        <v>0</v>
      </c>
      <c r="Z596" s="804"/>
      <c r="AA596" s="807">
        <v>0</v>
      </c>
      <c r="AB596" s="803"/>
      <c r="AC596" s="808">
        <v>490535.52683659585</v>
      </c>
      <c r="AD596" s="809"/>
      <c r="AE596" s="803">
        <v>126.6169891407211</v>
      </c>
      <c r="AF596" s="804"/>
      <c r="AG596" s="518"/>
      <c r="AI596" s="449"/>
      <c r="AJ596" s="453"/>
    </row>
    <row r="597" spans="1:36" s="448" customFormat="1" ht="15" customHeight="1">
      <c r="A597" s="432"/>
      <c r="B597" s="517"/>
      <c r="C597" s="17"/>
      <c r="D597" s="503" t="s">
        <v>205</v>
      </c>
      <c r="E597" s="504"/>
      <c r="F597" s="504"/>
      <c r="G597" s="504"/>
      <c r="H597" s="505"/>
      <c r="I597" s="805">
        <v>258629.55653750061</v>
      </c>
      <c r="J597" s="806"/>
      <c r="K597" s="805">
        <v>64054.596276851909</v>
      </c>
      <c r="L597" s="806"/>
      <c r="M597" s="805">
        <v>39497.037915887893</v>
      </c>
      <c r="N597" s="806"/>
      <c r="O597" s="805">
        <v>155243.2361352127</v>
      </c>
      <c r="P597" s="806"/>
      <c r="Q597" s="805">
        <v>32752.254192701905</v>
      </c>
      <c r="R597" s="806"/>
      <c r="S597" s="805">
        <v>17029.535505774129</v>
      </c>
      <c r="T597" s="806"/>
      <c r="U597" s="805">
        <v>0</v>
      </c>
      <c r="V597" s="806"/>
      <c r="W597" s="805">
        <v>0</v>
      </c>
      <c r="X597" s="806"/>
      <c r="Y597" s="805">
        <v>0</v>
      </c>
      <c r="Z597" s="806"/>
      <c r="AA597" s="805">
        <v>0</v>
      </c>
      <c r="AB597" s="810"/>
      <c r="AC597" s="811">
        <v>567206.21656392911</v>
      </c>
      <c r="AD597" s="812"/>
      <c r="AE597" s="810">
        <v>146.40722115759837</v>
      </c>
      <c r="AF597" s="806"/>
      <c r="AG597" s="518"/>
      <c r="AH597" s="464"/>
      <c r="AI597" s="464"/>
      <c r="AJ597" s="453"/>
    </row>
    <row r="598" spans="1:36" s="448" customFormat="1" ht="15" customHeight="1">
      <c r="A598" s="432"/>
      <c r="B598" s="517"/>
      <c r="C598" s="17"/>
      <c r="D598" s="500" t="s">
        <v>161</v>
      </c>
      <c r="E598" s="501"/>
      <c r="F598" s="501"/>
      <c r="G598" s="501"/>
      <c r="H598" s="506">
        <v>1.0869565217391304</v>
      </c>
      <c r="I598" s="813">
        <v>128534.48931744054</v>
      </c>
      <c r="J598" s="817"/>
      <c r="K598" s="813">
        <v>33174.784379398588</v>
      </c>
      <c r="L598" s="817"/>
      <c r="M598" s="813">
        <v>27121.933234203116</v>
      </c>
      <c r="N598" s="817"/>
      <c r="O598" s="813">
        <v>94550.668856493066</v>
      </c>
      <c r="P598" s="817"/>
      <c r="Q598" s="813">
        <v>22751.990671115556</v>
      </c>
      <c r="R598" s="817"/>
      <c r="S598" s="813">
        <v>14719.261915919962</v>
      </c>
      <c r="T598" s="817"/>
      <c r="U598" s="813">
        <v>0</v>
      </c>
      <c r="V598" s="817"/>
      <c r="W598" s="813">
        <v>0</v>
      </c>
      <c r="X598" s="817"/>
      <c r="Y598" s="813">
        <v>0</v>
      </c>
      <c r="Z598" s="817"/>
      <c r="AA598" s="813">
        <v>0</v>
      </c>
      <c r="AB598" s="814"/>
      <c r="AC598" s="815">
        <v>320853.12837457086</v>
      </c>
      <c r="AD598" s="816"/>
      <c r="AE598" s="814">
        <v>82.818582648147995</v>
      </c>
      <c r="AF598" s="817"/>
      <c r="AG598" s="518"/>
      <c r="AI598" s="449"/>
      <c r="AJ598" s="453"/>
    </row>
    <row r="599" spans="1:36" s="448" customFormat="1" ht="15" customHeight="1">
      <c r="A599" s="432"/>
      <c r="B599" s="517"/>
      <c r="C599" s="17"/>
      <c r="D599" s="457" t="s">
        <v>141</v>
      </c>
      <c r="E599" s="458"/>
      <c r="F599" s="458"/>
      <c r="G599" s="458"/>
      <c r="H599" s="465">
        <v>1.0526315789473684</v>
      </c>
      <c r="I599" s="807">
        <v>111650.7221328532</v>
      </c>
      <c r="J599" s="804"/>
      <c r="K599" s="807">
        <v>27172.984486743659</v>
      </c>
      <c r="L599" s="804"/>
      <c r="M599" s="807">
        <v>7572.5875903720298</v>
      </c>
      <c r="N599" s="804"/>
      <c r="O599" s="807">
        <v>44508.829905539213</v>
      </c>
      <c r="P599" s="804"/>
      <c r="Q599" s="807">
        <v>4603.7914750997124</v>
      </c>
      <c r="R599" s="804"/>
      <c r="S599" s="807">
        <v>958.28483008625506</v>
      </c>
      <c r="T599" s="804"/>
      <c r="U599" s="807">
        <v>0</v>
      </c>
      <c r="V599" s="804"/>
      <c r="W599" s="807">
        <v>0</v>
      </c>
      <c r="X599" s="804"/>
      <c r="Y599" s="807">
        <v>0</v>
      </c>
      <c r="Z599" s="804"/>
      <c r="AA599" s="807">
        <v>0</v>
      </c>
      <c r="AB599" s="803"/>
      <c r="AC599" s="808">
        <v>196467.20042069405</v>
      </c>
      <c r="AD599" s="809"/>
      <c r="AE599" s="803">
        <v>50.712097332883822</v>
      </c>
      <c r="AF599" s="804"/>
      <c r="AG599" s="518"/>
      <c r="AI599" s="449"/>
      <c r="AJ599" s="453"/>
    </row>
    <row r="600" spans="1:36" s="448" customFormat="1" ht="15" customHeight="1">
      <c r="A600" s="432"/>
      <c r="B600" s="517"/>
      <c r="C600" s="17"/>
      <c r="D600" s="457" t="s">
        <v>142</v>
      </c>
      <c r="E600" s="458"/>
      <c r="F600" s="458"/>
      <c r="G600" s="458"/>
      <c r="H600" s="465">
        <v>1.0526315789473684</v>
      </c>
      <c r="I600" s="807">
        <v>2334.4851935111292</v>
      </c>
      <c r="J600" s="804"/>
      <c r="K600" s="807">
        <v>0</v>
      </c>
      <c r="L600" s="804"/>
      <c r="M600" s="807">
        <v>0</v>
      </c>
      <c r="N600" s="804"/>
      <c r="O600" s="807">
        <v>884.31463488025679</v>
      </c>
      <c r="P600" s="804"/>
      <c r="Q600" s="807">
        <v>0</v>
      </c>
      <c r="R600" s="804"/>
      <c r="S600" s="807">
        <v>0</v>
      </c>
      <c r="T600" s="804"/>
      <c r="U600" s="807">
        <v>0</v>
      </c>
      <c r="V600" s="804"/>
      <c r="W600" s="807">
        <v>0</v>
      </c>
      <c r="X600" s="804"/>
      <c r="Y600" s="807">
        <v>0</v>
      </c>
      <c r="Z600" s="804"/>
      <c r="AA600" s="807">
        <v>0</v>
      </c>
      <c r="AB600" s="803"/>
      <c r="AC600" s="808">
        <v>3218.7998283913857</v>
      </c>
      <c r="AD600" s="809"/>
      <c r="AE600" s="803">
        <v>0.83083634236618531</v>
      </c>
      <c r="AF600" s="804"/>
      <c r="AG600" s="518"/>
      <c r="AI600" s="449"/>
      <c r="AJ600" s="453"/>
    </row>
    <row r="601" spans="1:36" s="448" customFormat="1" ht="15" customHeight="1">
      <c r="A601" s="432"/>
      <c r="B601" s="517"/>
      <c r="C601" s="17"/>
      <c r="D601" s="457" t="s">
        <v>143</v>
      </c>
      <c r="E601" s="458"/>
      <c r="F601" s="458"/>
      <c r="G601" s="458"/>
      <c r="H601" s="465">
        <v>1.0526315789473684</v>
      </c>
      <c r="I601" s="807">
        <v>35537.796196202391</v>
      </c>
      <c r="J601" s="804"/>
      <c r="K601" s="807">
        <v>7791.7032533691072</v>
      </c>
      <c r="L601" s="804"/>
      <c r="M601" s="807">
        <v>4150.9842974850008</v>
      </c>
      <c r="N601" s="804"/>
      <c r="O601" s="807">
        <v>8800.2329999173598</v>
      </c>
      <c r="P601" s="804"/>
      <c r="Q601" s="807">
        <v>458.80286953878891</v>
      </c>
      <c r="R601" s="804"/>
      <c r="S601" s="807">
        <v>816.90949942473276</v>
      </c>
      <c r="T601" s="804"/>
      <c r="U601" s="807">
        <v>0</v>
      </c>
      <c r="V601" s="804"/>
      <c r="W601" s="807">
        <v>0</v>
      </c>
      <c r="X601" s="804"/>
      <c r="Y601" s="807">
        <v>0</v>
      </c>
      <c r="Z601" s="804"/>
      <c r="AA601" s="807">
        <v>0</v>
      </c>
      <c r="AB601" s="803"/>
      <c r="AC601" s="808">
        <v>57556.429115937375</v>
      </c>
      <c r="AD601" s="809"/>
      <c r="AE601" s="803">
        <v>14.856460667279933</v>
      </c>
      <c r="AF601" s="804"/>
      <c r="AG601" s="518"/>
      <c r="AI601" s="449"/>
      <c r="AJ601" s="453"/>
    </row>
    <row r="602" spans="1:36" s="448" customFormat="1" ht="15" customHeight="1">
      <c r="A602" s="432"/>
      <c r="B602" s="517"/>
      <c r="C602" s="17"/>
      <c r="D602" s="457" t="s">
        <v>160</v>
      </c>
      <c r="E602" s="458"/>
      <c r="F602" s="458"/>
      <c r="G602" s="458"/>
      <c r="H602" s="465"/>
      <c r="I602" s="807">
        <v>3562.9972273146846</v>
      </c>
      <c r="J602" s="804"/>
      <c r="K602" s="807">
        <v>1438.3917933076204</v>
      </c>
      <c r="L602" s="804"/>
      <c r="M602" s="807">
        <v>1491.1306498521615</v>
      </c>
      <c r="N602" s="804"/>
      <c r="O602" s="807">
        <v>18472.399733134826</v>
      </c>
      <c r="P602" s="804"/>
      <c r="Q602" s="807">
        <v>7115.2430674403267</v>
      </c>
      <c r="R602" s="804"/>
      <c r="S602" s="807">
        <v>1948.1367255877444</v>
      </c>
      <c r="T602" s="804"/>
      <c r="U602" s="807">
        <v>0</v>
      </c>
      <c r="V602" s="804"/>
      <c r="W602" s="807">
        <v>0</v>
      </c>
      <c r="X602" s="804"/>
      <c r="Y602" s="807">
        <v>0</v>
      </c>
      <c r="Z602" s="804"/>
      <c r="AA602" s="807">
        <v>0</v>
      </c>
      <c r="AB602" s="803"/>
      <c r="AC602" s="808">
        <v>34028.299196637359</v>
      </c>
      <c r="AD602" s="809"/>
      <c r="AE602" s="803">
        <v>8.7833817412639359</v>
      </c>
      <c r="AF602" s="804"/>
      <c r="AG602" s="518"/>
      <c r="AI602" s="449"/>
      <c r="AJ602" s="453"/>
    </row>
    <row r="603" spans="1:36" s="448" customFormat="1" ht="15" customHeight="1">
      <c r="A603" s="432"/>
      <c r="B603" s="517"/>
      <c r="C603" s="17"/>
      <c r="D603" s="457" t="s">
        <v>162</v>
      </c>
      <c r="E603" s="458"/>
      <c r="F603" s="458"/>
      <c r="G603" s="458"/>
      <c r="H603" s="465"/>
      <c r="I603" s="807">
        <v>13145.139094526712</v>
      </c>
      <c r="J603" s="804"/>
      <c r="K603" s="807">
        <v>3401.7489376294211</v>
      </c>
      <c r="L603" s="804"/>
      <c r="M603" s="807">
        <v>2433.2041788412848</v>
      </c>
      <c r="N603" s="804"/>
      <c r="O603" s="807">
        <v>9248.6945372552982</v>
      </c>
      <c r="P603" s="804"/>
      <c r="Q603" s="807">
        <v>2221.7612641941682</v>
      </c>
      <c r="R603" s="804"/>
      <c r="S603" s="807">
        <v>899.39431847968206</v>
      </c>
      <c r="T603" s="804"/>
      <c r="U603" s="807">
        <v>0</v>
      </c>
      <c r="V603" s="804"/>
      <c r="W603" s="807">
        <v>0</v>
      </c>
      <c r="X603" s="804"/>
      <c r="Y603" s="807">
        <v>0</v>
      </c>
      <c r="Z603" s="804"/>
      <c r="AA603" s="807">
        <v>0</v>
      </c>
      <c r="AB603" s="803"/>
      <c r="AC603" s="808">
        <v>31349.942330926566</v>
      </c>
      <c r="AD603" s="809"/>
      <c r="AE603" s="803">
        <v>8.0920444912024401</v>
      </c>
      <c r="AF603" s="804"/>
      <c r="AG603" s="518"/>
      <c r="AI603" s="449"/>
      <c r="AJ603" s="453"/>
    </row>
    <row r="604" spans="1:36" s="448" customFormat="1" ht="15" customHeight="1">
      <c r="A604" s="432"/>
      <c r="B604" s="517"/>
      <c r="C604" s="17"/>
      <c r="D604" s="466" t="s">
        <v>206</v>
      </c>
      <c r="E604" s="458"/>
      <c r="F604" s="458"/>
      <c r="G604" s="458"/>
      <c r="H604" s="465"/>
      <c r="I604" s="807">
        <v>0</v>
      </c>
      <c r="J604" s="804"/>
      <c r="K604" s="807">
        <v>0</v>
      </c>
      <c r="L604" s="804"/>
      <c r="M604" s="807">
        <v>0</v>
      </c>
      <c r="N604" s="804"/>
      <c r="O604" s="807">
        <v>0</v>
      </c>
      <c r="P604" s="804"/>
      <c r="Q604" s="807">
        <v>0</v>
      </c>
      <c r="R604" s="804"/>
      <c r="S604" s="807">
        <v>0</v>
      </c>
      <c r="T604" s="804"/>
      <c r="U604" s="807">
        <v>0</v>
      </c>
      <c r="V604" s="804"/>
      <c r="W604" s="807">
        <v>0</v>
      </c>
      <c r="X604" s="804"/>
      <c r="Y604" s="807">
        <v>0</v>
      </c>
      <c r="Z604" s="804"/>
      <c r="AA604" s="807">
        <v>0</v>
      </c>
      <c r="AB604" s="803"/>
      <c r="AC604" s="808">
        <v>0</v>
      </c>
      <c r="AD604" s="809"/>
      <c r="AE604" s="803">
        <v>0</v>
      </c>
      <c r="AF604" s="804"/>
      <c r="AG604" s="518"/>
      <c r="AI604" s="449"/>
      <c r="AJ604" s="453"/>
    </row>
    <row r="605" spans="1:36" s="448" customFormat="1" ht="15" customHeight="1">
      <c r="A605" s="432"/>
      <c r="B605" s="517"/>
      <c r="C605" s="17"/>
      <c r="D605" s="467" t="s">
        <v>207</v>
      </c>
      <c r="E605" s="468"/>
      <c r="F605" s="468"/>
      <c r="G605" s="468"/>
      <c r="H605" s="469"/>
      <c r="I605" s="818">
        <v>294765.62916184863</v>
      </c>
      <c r="J605" s="819"/>
      <c r="K605" s="818">
        <v>72979.612850448393</v>
      </c>
      <c r="L605" s="819"/>
      <c r="M605" s="818">
        <v>42769.839950753587</v>
      </c>
      <c r="N605" s="819"/>
      <c r="O605" s="818">
        <v>176465.14066722002</v>
      </c>
      <c r="P605" s="819"/>
      <c r="Q605" s="818">
        <v>37151.589347388552</v>
      </c>
      <c r="R605" s="819"/>
      <c r="S605" s="818">
        <v>19341.987289498375</v>
      </c>
      <c r="T605" s="819"/>
      <c r="U605" s="818">
        <v>0</v>
      </c>
      <c r="V605" s="819"/>
      <c r="W605" s="818">
        <v>0</v>
      </c>
      <c r="X605" s="819"/>
      <c r="Y605" s="818">
        <v>0</v>
      </c>
      <c r="Z605" s="819"/>
      <c r="AA605" s="818">
        <v>0</v>
      </c>
      <c r="AB605" s="831"/>
      <c r="AC605" s="845">
        <v>643473.79926715756</v>
      </c>
      <c r="AD605" s="846"/>
      <c r="AE605" s="831">
        <v>166.09340322314432</v>
      </c>
      <c r="AF605" s="819"/>
      <c r="AG605" s="518"/>
      <c r="AI605" s="449"/>
      <c r="AJ605" s="453"/>
    </row>
    <row r="606" spans="1:36" s="448" customFormat="1" ht="15" customHeight="1">
      <c r="A606" s="432"/>
      <c r="B606" s="517"/>
      <c r="C606" s="17"/>
      <c r="D606" s="508" t="s">
        <v>203</v>
      </c>
      <c r="E606" s="507"/>
      <c r="F606" s="507"/>
      <c r="G606" s="507"/>
      <c r="H606" s="509"/>
      <c r="I606" s="825">
        <v>211.20166150558993</v>
      </c>
      <c r="J606" s="832"/>
      <c r="K606" s="825">
        <v>158.89783636945475</v>
      </c>
      <c r="L606" s="832"/>
      <c r="M606" s="825">
        <v>95.065324049025946</v>
      </c>
      <c r="N606" s="832"/>
      <c r="O606" s="825">
        <v>159.91819824084578</v>
      </c>
      <c r="P606" s="832"/>
      <c r="Q606" s="825">
        <v>136.2225365935594</v>
      </c>
      <c r="R606" s="832"/>
      <c r="S606" s="825">
        <v>100.15302104158452</v>
      </c>
      <c r="T606" s="832"/>
      <c r="U606" s="825" t="s">
        <v>154</v>
      </c>
      <c r="V606" s="832"/>
      <c r="W606" s="825" t="s">
        <v>154</v>
      </c>
      <c r="X606" s="832"/>
      <c r="Y606" s="825" t="s">
        <v>154</v>
      </c>
      <c r="Z606" s="832"/>
      <c r="AA606" s="825" t="s">
        <v>154</v>
      </c>
      <c r="AB606" s="826"/>
      <c r="AC606" s="827"/>
      <c r="AD606" s="828"/>
      <c r="AE606" s="829"/>
      <c r="AF606" s="830"/>
      <c r="AG606" s="518"/>
      <c r="AI606" s="449"/>
      <c r="AJ606" s="453"/>
    </row>
    <row r="607" spans="1:36" s="448" customFormat="1" ht="15" customHeight="1">
      <c r="A607" s="432"/>
      <c r="B607" s="517"/>
      <c r="C607" s="17"/>
      <c r="D607" s="500" t="s">
        <v>208</v>
      </c>
      <c r="E607" s="501"/>
      <c r="F607" s="501"/>
      <c r="G607" s="501"/>
      <c r="H607" s="502"/>
      <c r="I607" s="813">
        <v>0</v>
      </c>
      <c r="J607" s="817"/>
      <c r="K607" s="813">
        <v>0</v>
      </c>
      <c r="L607" s="817"/>
      <c r="M607" s="813">
        <v>0</v>
      </c>
      <c r="N607" s="817"/>
      <c r="O607" s="813">
        <v>0</v>
      </c>
      <c r="P607" s="817"/>
      <c r="Q607" s="813">
        <v>0</v>
      </c>
      <c r="R607" s="817"/>
      <c r="S607" s="813">
        <v>0</v>
      </c>
      <c r="T607" s="817"/>
      <c r="U607" s="813">
        <v>0</v>
      </c>
      <c r="V607" s="817"/>
      <c r="W607" s="813">
        <v>0</v>
      </c>
      <c r="X607" s="817"/>
      <c r="Y607" s="813">
        <v>0</v>
      </c>
      <c r="Z607" s="817"/>
      <c r="AA607" s="813">
        <v>0</v>
      </c>
      <c r="AB607" s="814"/>
      <c r="AC607" s="815">
        <v>0</v>
      </c>
      <c r="AD607" s="816"/>
      <c r="AE607" s="814">
        <v>0</v>
      </c>
      <c r="AF607" s="817"/>
      <c r="AG607" s="518"/>
      <c r="AI607" s="449"/>
      <c r="AJ607" s="453"/>
    </row>
    <row r="608" spans="1:36" s="470" customFormat="1" ht="7.5" customHeight="1">
      <c r="B608" s="519"/>
      <c r="C608" s="491"/>
      <c r="D608" s="491"/>
      <c r="E608" s="491"/>
      <c r="F608" s="491"/>
      <c r="G608" s="491"/>
      <c r="H608" s="491"/>
      <c r="I608" s="492"/>
      <c r="J608" s="492"/>
      <c r="K608" s="492"/>
      <c r="L608" s="492"/>
      <c r="M608" s="492"/>
      <c r="N608" s="492"/>
      <c r="O608" s="492"/>
      <c r="P608" s="492"/>
      <c r="Q608" s="492"/>
      <c r="R608" s="492"/>
      <c r="S608" s="492"/>
      <c r="T608" s="492"/>
      <c r="U608" s="492"/>
      <c r="V608" s="492"/>
      <c r="W608" s="492"/>
      <c r="X608" s="492"/>
      <c r="Y608" s="492"/>
      <c r="Z608" s="492"/>
      <c r="AA608" s="492"/>
      <c r="AB608" s="492"/>
      <c r="AC608" s="491"/>
      <c r="AD608" s="491"/>
      <c r="AE608" s="491"/>
      <c r="AF608" s="491"/>
      <c r="AG608" s="520"/>
      <c r="AI608" s="471"/>
      <c r="AJ608" s="448"/>
    </row>
    <row r="609" spans="1:100" s="448" customFormat="1" ht="12" customHeight="1">
      <c r="A609" s="432"/>
      <c r="B609" s="837" t="s">
        <v>209</v>
      </c>
      <c r="C609" s="838"/>
      <c r="D609" s="839">
        <v>42328.647667824072</v>
      </c>
      <c r="E609" s="839"/>
      <c r="F609" s="839"/>
      <c r="G609" s="521"/>
      <c r="H609" s="521"/>
      <c r="I609" s="521"/>
      <c r="J609" s="521"/>
      <c r="K609" s="521"/>
      <c r="L609" s="521"/>
      <c r="M609" s="521"/>
      <c r="N609" s="522"/>
      <c r="O609" s="521"/>
      <c r="P609" s="521"/>
      <c r="Q609" s="521"/>
      <c r="R609" s="521"/>
      <c r="S609" s="523"/>
      <c r="T609" s="523"/>
      <c r="U609" s="521"/>
      <c r="V609" s="521"/>
      <c r="W609" s="521"/>
      <c r="X609" s="521"/>
      <c r="Y609" s="521"/>
      <c r="Z609" s="523"/>
      <c r="AA609" s="521"/>
      <c r="AB609" s="521"/>
      <c r="AC609" s="523"/>
      <c r="AD609" s="523"/>
      <c r="AE609" s="521"/>
      <c r="AF609" s="524"/>
      <c r="AG609" s="525"/>
      <c r="AI609" s="449"/>
      <c r="AJ609" s="449"/>
    </row>
    <row r="610" spans="1:100" s="432" customFormat="1" ht="9" customHeight="1">
      <c r="B610" s="472"/>
      <c r="C610" s="473"/>
      <c r="D610" s="473"/>
      <c r="E610" s="473"/>
      <c r="F610" s="473"/>
      <c r="G610" s="473"/>
      <c r="H610" s="473"/>
      <c r="I610" s="473"/>
      <c r="J610" s="473"/>
      <c r="K610" s="473"/>
      <c r="L610" s="473"/>
      <c r="M610" s="473"/>
      <c r="N610" s="473"/>
      <c r="O610" s="473"/>
      <c r="P610" s="473"/>
      <c r="Q610" s="473"/>
      <c r="R610" s="473"/>
      <c r="S610" s="473"/>
      <c r="T610" s="473"/>
      <c r="U610" s="473"/>
      <c r="V610" s="473"/>
      <c r="W610" s="473"/>
      <c r="X610" s="473"/>
      <c r="Y610" s="473"/>
      <c r="Z610" s="473"/>
      <c r="AA610" s="473"/>
      <c r="AB610" s="473"/>
      <c r="AC610" s="473"/>
      <c r="AD610" s="473"/>
      <c r="AE610" s="473"/>
      <c r="AF610" s="473"/>
      <c r="AG610" s="473"/>
      <c r="AH610" s="474"/>
      <c r="AI610" s="438"/>
      <c r="AJ610" s="438"/>
    </row>
    <row r="611" spans="1:100" s="432" customFormat="1" ht="7.5" customHeight="1">
      <c r="AI611" s="438"/>
      <c r="AJ611" s="453"/>
    </row>
    <row r="613" spans="1:100" s="432" customFormat="1" ht="7.5" customHeight="1"/>
    <row r="614" spans="1:100" s="432" customFormat="1" ht="22.5" customHeight="1" collapsed="1">
      <c r="B614" s="510" t="s">
        <v>240</v>
      </c>
      <c r="C614" s="433"/>
      <c r="D614" s="434"/>
      <c r="E614" s="434"/>
      <c r="F614" s="435"/>
      <c r="G614" s="434"/>
      <c r="H614" s="434"/>
      <c r="I614" s="434"/>
      <c r="J614" s="434"/>
      <c r="K614" s="434"/>
      <c r="L614" s="434"/>
      <c r="M614" s="434"/>
      <c r="N614" s="434"/>
      <c r="O614" s="434"/>
      <c r="P614" s="434"/>
      <c r="Q614" s="434"/>
      <c r="R614" s="434"/>
      <c r="S614" s="434"/>
      <c r="T614" s="434"/>
      <c r="U614" s="434"/>
      <c r="V614" s="434"/>
      <c r="W614" s="434"/>
      <c r="X614" s="434"/>
      <c r="Y614" s="434"/>
      <c r="Z614" s="434"/>
      <c r="AA614" s="434"/>
      <c r="AB614" s="434"/>
      <c r="AC614" s="436"/>
      <c r="AD614" s="434"/>
      <c r="AE614" s="434"/>
      <c r="AF614" s="511" t="s">
        <v>179</v>
      </c>
      <c r="AG614" s="437"/>
      <c r="AI614" s="438"/>
      <c r="AJ614" s="438"/>
      <c r="AK614" s="438"/>
      <c r="AL614" s="438"/>
      <c r="AM614" s="438"/>
      <c r="AN614" s="438"/>
      <c r="AO614" s="438"/>
      <c r="AP614" s="438"/>
      <c r="AQ614" s="438"/>
      <c r="AR614" s="438"/>
      <c r="AS614" s="438"/>
      <c r="AT614" s="438"/>
      <c r="AU614" s="438"/>
      <c r="AV614" s="438"/>
      <c r="AW614" s="438"/>
      <c r="AX614" s="438"/>
      <c r="AY614" s="438"/>
      <c r="AZ614" s="438"/>
      <c r="BA614" s="438"/>
      <c r="BB614" s="438"/>
      <c r="BC614" s="438"/>
      <c r="BD614" s="438"/>
      <c r="BE614" s="438"/>
      <c r="BF614" s="438"/>
      <c r="BG614" s="438"/>
      <c r="BH614" s="438"/>
      <c r="BI614" s="438"/>
      <c r="BJ614" s="438"/>
      <c r="BK614" s="438"/>
      <c r="BL614" s="438"/>
      <c r="BM614" s="438"/>
      <c r="BN614" s="438"/>
      <c r="BO614" s="438"/>
      <c r="BP614" s="438"/>
      <c r="BQ614" s="438"/>
      <c r="BR614" s="438"/>
      <c r="BS614" s="438"/>
      <c r="BT614" s="438"/>
      <c r="BU614" s="438"/>
      <c r="BV614" s="438"/>
      <c r="BW614" s="438"/>
      <c r="BX614" s="438"/>
      <c r="BY614" s="438"/>
      <c r="BZ614" s="438"/>
      <c r="CA614" s="438"/>
      <c r="CB614" s="438"/>
      <c r="CC614" s="438"/>
      <c r="CD614" s="438"/>
      <c r="CE614" s="438"/>
      <c r="CF614" s="438"/>
      <c r="CG614" s="438"/>
      <c r="CH614" s="438"/>
      <c r="CI614" s="438"/>
      <c r="CJ614" s="438"/>
      <c r="CK614" s="438"/>
      <c r="CL614" s="438"/>
      <c r="CM614" s="438"/>
      <c r="CN614" s="438"/>
      <c r="CO614" s="438"/>
      <c r="CP614" s="438"/>
      <c r="CQ614" s="438"/>
      <c r="CR614" s="438"/>
      <c r="CS614" s="438"/>
      <c r="CT614" s="438"/>
      <c r="CU614" s="438"/>
      <c r="CV614" s="438"/>
    </row>
    <row r="615" spans="1:100" s="432" customFormat="1" ht="8.25" customHeight="1" thickBot="1">
      <c r="B615" s="512"/>
      <c r="C615" s="513"/>
      <c r="D615" s="513"/>
      <c r="E615" s="513"/>
      <c r="F615" s="514"/>
      <c r="G615" s="515"/>
      <c r="H615" s="513"/>
      <c r="I615" s="513"/>
      <c r="J615" s="513"/>
      <c r="K615" s="513"/>
      <c r="L615" s="513"/>
      <c r="M615" s="513"/>
      <c r="N615" s="513"/>
      <c r="O615" s="513"/>
      <c r="P615" s="513"/>
      <c r="Q615" s="513"/>
      <c r="R615" s="513"/>
      <c r="S615" s="513"/>
      <c r="T615" s="513"/>
      <c r="U615" s="513"/>
      <c r="V615" s="513"/>
      <c r="W615" s="513"/>
      <c r="X615" s="513"/>
      <c r="Y615" s="513"/>
      <c r="Z615" s="513"/>
      <c r="AA615" s="513"/>
      <c r="AB615" s="513"/>
      <c r="AC615" s="513"/>
      <c r="AD615" s="513"/>
      <c r="AE615" s="513"/>
      <c r="AF615" s="513"/>
      <c r="AG615" s="516"/>
      <c r="AI615" s="438"/>
      <c r="AJ615" s="438"/>
      <c r="AK615" s="438"/>
      <c r="AL615" s="438"/>
      <c r="AM615" s="438"/>
      <c r="AN615" s="438"/>
      <c r="AO615" s="438"/>
      <c r="AP615" s="438"/>
      <c r="AQ615" s="438"/>
      <c r="AR615" s="438"/>
      <c r="AS615" s="438"/>
      <c r="AT615" s="438"/>
      <c r="AU615" s="438"/>
      <c r="AV615" s="438"/>
      <c r="AW615" s="438"/>
      <c r="AX615" s="438"/>
      <c r="AY615" s="438"/>
      <c r="AZ615" s="438"/>
      <c r="BA615" s="438"/>
      <c r="BB615" s="438"/>
      <c r="BC615" s="438"/>
      <c r="BD615" s="438"/>
      <c r="BE615" s="438"/>
      <c r="BF615" s="438"/>
      <c r="BG615" s="438"/>
      <c r="BH615" s="438"/>
      <c r="BI615" s="438"/>
      <c r="BJ615" s="438"/>
      <c r="BK615" s="438"/>
      <c r="BL615" s="438"/>
      <c r="BM615" s="438"/>
      <c r="BN615" s="438"/>
      <c r="BO615" s="438"/>
      <c r="BP615" s="438"/>
      <c r="BQ615" s="438"/>
      <c r="BR615" s="438"/>
      <c r="BS615" s="438"/>
      <c r="BT615" s="438"/>
      <c r="BU615" s="438"/>
      <c r="BV615" s="438"/>
      <c r="BW615" s="438"/>
      <c r="BX615" s="438"/>
      <c r="BY615" s="438"/>
      <c r="BZ615" s="438"/>
      <c r="CA615" s="438"/>
      <c r="CB615" s="438"/>
      <c r="CC615" s="438"/>
      <c r="CD615" s="438"/>
      <c r="CE615" s="438"/>
      <c r="CF615" s="438"/>
      <c r="CG615" s="438"/>
      <c r="CH615" s="438"/>
      <c r="CI615" s="438"/>
      <c r="CJ615" s="438"/>
      <c r="CK615" s="438"/>
      <c r="CL615" s="438"/>
      <c r="CM615" s="438"/>
      <c r="CN615" s="438"/>
      <c r="CO615" s="438"/>
      <c r="CP615" s="438"/>
      <c r="CQ615" s="438"/>
      <c r="CR615" s="438"/>
      <c r="CS615" s="438"/>
      <c r="CT615" s="438"/>
      <c r="CU615" s="438"/>
      <c r="CV615" s="438"/>
    </row>
    <row r="616" spans="1:100" s="432" customFormat="1" ht="15" customHeight="1" thickTop="1" thickBot="1">
      <c r="B616" s="517"/>
      <c r="C616" s="17"/>
      <c r="D616" s="17"/>
      <c r="E616" s="17"/>
      <c r="F616" s="475" t="s">
        <v>52</v>
      </c>
      <c r="G616" s="45"/>
      <c r="H616" s="45"/>
      <c r="I616" s="439"/>
      <c r="J616" s="440" t="s">
        <v>96</v>
      </c>
      <c r="K616" s="441" t="s">
        <v>321</v>
      </c>
      <c r="L616" s="442"/>
      <c r="M616" s="443"/>
      <c r="N616" s="597" t="s">
        <v>340</v>
      </c>
      <c r="O616" s="597"/>
      <c r="P616" s="597"/>
      <c r="Q616" s="597"/>
      <c r="R616" s="597"/>
      <c r="S616" s="597"/>
      <c r="T616" s="597"/>
      <c r="U616" s="597"/>
      <c r="V616" s="597"/>
      <c r="W616" s="597"/>
      <c r="X616" s="597"/>
      <c r="Y616" s="597"/>
      <c r="Z616" s="597"/>
      <c r="AA616" s="597"/>
      <c r="AB616" s="598"/>
      <c r="AC616" s="446"/>
      <c r="AD616" s="447" t="s">
        <v>67</v>
      </c>
      <c r="AE616" s="894">
        <v>2015</v>
      </c>
      <c r="AF616" s="895"/>
      <c r="AG616" s="518"/>
      <c r="AI616" s="438"/>
      <c r="AJ616" s="438"/>
      <c r="AK616" s="438"/>
      <c r="AL616" s="438"/>
      <c r="AM616" s="438"/>
      <c r="AN616" s="438"/>
      <c r="AO616" s="438"/>
      <c r="AP616" s="438"/>
      <c r="AQ616" s="438"/>
      <c r="AR616" s="438"/>
      <c r="AS616" s="438"/>
      <c r="AT616" s="438"/>
      <c r="AU616" s="438"/>
      <c r="AV616" s="438"/>
      <c r="AW616" s="438"/>
      <c r="AX616" s="438"/>
      <c r="AY616" s="438"/>
      <c r="AZ616" s="438"/>
      <c r="BA616" s="438"/>
      <c r="BB616" s="438"/>
      <c r="BC616" s="438"/>
      <c r="BD616" s="438"/>
      <c r="BE616" s="438"/>
      <c r="BF616" s="438"/>
      <c r="BG616" s="438"/>
      <c r="BH616" s="438"/>
      <c r="BI616" s="438"/>
      <c r="BJ616" s="438"/>
      <c r="BK616" s="438"/>
      <c r="BL616" s="438"/>
      <c r="BM616" s="438"/>
      <c r="BN616" s="438"/>
      <c r="BO616" s="438"/>
      <c r="BP616" s="438"/>
      <c r="BQ616" s="438"/>
      <c r="BR616" s="438"/>
      <c r="BS616" s="438"/>
      <c r="BT616" s="438"/>
      <c r="BU616" s="438"/>
      <c r="BV616" s="438"/>
      <c r="BW616" s="438"/>
      <c r="BX616" s="438"/>
      <c r="BY616" s="438"/>
      <c r="BZ616" s="438"/>
      <c r="CA616" s="438"/>
      <c r="CB616" s="438"/>
      <c r="CC616" s="438"/>
      <c r="CD616" s="438"/>
      <c r="CE616" s="438"/>
      <c r="CF616" s="438"/>
      <c r="CG616" s="438"/>
      <c r="CH616" s="438"/>
      <c r="CI616" s="438"/>
      <c r="CJ616" s="438"/>
      <c r="CK616" s="438"/>
      <c r="CL616" s="438"/>
      <c r="CM616" s="438"/>
      <c r="CN616" s="438"/>
      <c r="CO616" s="438"/>
      <c r="CP616" s="438"/>
      <c r="CQ616" s="438"/>
      <c r="CR616" s="438"/>
      <c r="CS616" s="438"/>
      <c r="CT616" s="438"/>
      <c r="CU616" s="438"/>
      <c r="CV616" s="438"/>
    </row>
    <row r="617" spans="1:100" s="448" customFormat="1" ht="15" customHeight="1" thickTop="1">
      <c r="A617" s="432"/>
      <c r="B617" s="517"/>
      <c r="C617" s="17"/>
      <c r="D617" s="17"/>
      <c r="E617" s="17"/>
      <c r="F617" s="475" t="s">
        <v>180</v>
      </c>
      <c r="G617" s="45"/>
      <c r="H617" s="45"/>
      <c r="I617" s="439"/>
      <c r="J617" s="896" t="s">
        <v>341</v>
      </c>
      <c r="K617" s="897" t="s">
        <v>340</v>
      </c>
      <c r="L617" s="897" t="s">
        <v>340</v>
      </c>
      <c r="M617" s="897" t="s">
        <v>340</v>
      </c>
      <c r="N617" s="897" t="s">
        <v>340</v>
      </c>
      <c r="O617" s="897" t="s">
        <v>340</v>
      </c>
      <c r="P617" s="897" t="s">
        <v>340</v>
      </c>
      <c r="Q617" s="897" t="s">
        <v>340</v>
      </c>
      <c r="R617" s="897" t="s">
        <v>340</v>
      </c>
      <c r="S617" s="897" t="s">
        <v>340</v>
      </c>
      <c r="T617" s="897" t="s">
        <v>340</v>
      </c>
      <c r="U617" s="897" t="s">
        <v>340</v>
      </c>
      <c r="V617" s="897" t="s">
        <v>340</v>
      </c>
      <c r="W617" s="897" t="s">
        <v>340</v>
      </c>
      <c r="X617" s="897" t="s">
        <v>340</v>
      </c>
      <c r="Y617" s="897" t="s">
        <v>340</v>
      </c>
      <c r="Z617" s="897" t="s">
        <v>340</v>
      </c>
      <c r="AA617" s="897" t="s">
        <v>340</v>
      </c>
      <c r="AB617" s="897" t="s">
        <v>340</v>
      </c>
      <c r="AC617" s="897" t="s">
        <v>340</v>
      </c>
      <c r="AD617" s="897" t="s">
        <v>340</v>
      </c>
      <c r="AE617" s="897" t="s">
        <v>340</v>
      </c>
      <c r="AF617" s="898" t="s">
        <v>340</v>
      </c>
      <c r="AG617" s="518"/>
      <c r="AI617" s="449"/>
      <c r="AJ617" s="449"/>
      <c r="AK617" s="449"/>
      <c r="AL617" s="449"/>
      <c r="AM617" s="449"/>
      <c r="AN617" s="449"/>
      <c r="AO617" s="449"/>
      <c r="AP617" s="449"/>
      <c r="AQ617" s="449"/>
      <c r="AR617" s="449"/>
      <c r="AS617" s="449"/>
      <c r="AT617" s="449"/>
      <c r="AU617" s="449"/>
      <c r="AV617" s="449"/>
      <c r="AW617" s="449"/>
      <c r="AX617" s="449"/>
      <c r="AY617" s="449"/>
      <c r="AZ617" s="449"/>
      <c r="BA617" s="449"/>
      <c r="BB617" s="449"/>
      <c r="BC617" s="449"/>
      <c r="BD617" s="449"/>
      <c r="BE617" s="449"/>
      <c r="BF617" s="449"/>
      <c r="BG617" s="449"/>
      <c r="BH617" s="449"/>
      <c r="BI617" s="449"/>
      <c r="BJ617" s="449"/>
      <c r="BK617" s="449"/>
      <c r="BL617" s="449"/>
      <c r="BM617" s="449"/>
      <c r="BN617" s="449"/>
      <c r="BO617" s="449"/>
      <c r="BP617" s="449"/>
      <c r="BQ617" s="449"/>
      <c r="BR617" s="449"/>
      <c r="BS617" s="449"/>
      <c r="BT617" s="449"/>
      <c r="BU617" s="449"/>
      <c r="BV617" s="449"/>
      <c r="BW617" s="449"/>
      <c r="BX617" s="449"/>
      <c r="BY617" s="449"/>
      <c r="BZ617" s="449"/>
      <c r="CA617" s="449"/>
      <c r="CB617" s="449"/>
      <c r="CC617" s="449"/>
      <c r="CD617" s="449"/>
      <c r="CE617" s="449"/>
      <c r="CF617" s="449"/>
      <c r="CG617" s="449"/>
      <c r="CH617" s="449"/>
      <c r="CI617" s="449"/>
      <c r="CJ617" s="449"/>
      <c r="CK617" s="449"/>
      <c r="CL617" s="449"/>
      <c r="CM617" s="449"/>
      <c r="CN617" s="449"/>
      <c r="CO617" s="449"/>
      <c r="CP617" s="449"/>
      <c r="CQ617" s="449"/>
      <c r="CR617" s="449"/>
      <c r="CS617" s="449"/>
      <c r="CT617" s="449"/>
      <c r="CU617" s="449"/>
      <c r="CV617" s="449"/>
    </row>
    <row r="618" spans="1:100" s="448" customFormat="1" ht="4.5" customHeight="1">
      <c r="A618" s="432"/>
      <c r="B618" s="517"/>
      <c r="C618" s="45"/>
      <c r="D618" s="45"/>
      <c r="E618" s="45"/>
      <c r="F618" s="45"/>
      <c r="G618" s="45"/>
      <c r="H618" s="45"/>
      <c r="I618" s="45"/>
      <c r="J618" s="17"/>
      <c r="K618" s="17"/>
      <c r="L618" s="17"/>
      <c r="M618" s="17"/>
      <c r="N618" s="17"/>
      <c r="O618" s="17"/>
      <c r="P618" s="17"/>
      <c r="Q618" s="17"/>
      <c r="R618" s="17"/>
      <c r="S618" s="17"/>
      <c r="T618" s="17"/>
      <c r="U618" s="17"/>
      <c r="V618" s="17"/>
      <c r="W618" s="17"/>
      <c r="X618" s="17"/>
      <c r="Y618" s="17"/>
      <c r="Z618" s="17"/>
      <c r="AA618" s="17"/>
      <c r="AB618" s="17"/>
      <c r="AC618" s="17"/>
      <c r="AD618" s="17"/>
      <c r="AE618" s="45"/>
      <c r="AF618" s="17"/>
      <c r="AG618" s="518"/>
      <c r="AI618" s="449"/>
      <c r="AJ618" s="449"/>
      <c r="AK618" s="449"/>
      <c r="AL618" s="449"/>
      <c r="AM618" s="449"/>
      <c r="AN618" s="449"/>
      <c r="AO618" s="449"/>
      <c r="AP618" s="449"/>
      <c r="AQ618" s="449"/>
      <c r="AR618" s="449"/>
      <c r="AS618" s="449"/>
      <c r="AT618" s="449"/>
      <c r="AU618" s="449"/>
      <c r="AV618" s="449"/>
      <c r="AW618" s="449"/>
      <c r="AX618" s="449"/>
      <c r="AY618" s="449"/>
      <c r="AZ618" s="449"/>
      <c r="BA618" s="449"/>
      <c r="BB618" s="449"/>
      <c r="BC618" s="449"/>
      <c r="BD618" s="449"/>
      <c r="BE618" s="449"/>
      <c r="BF618" s="449"/>
      <c r="BG618" s="449"/>
      <c r="BH618" s="449"/>
      <c r="BI618" s="449"/>
      <c r="BJ618" s="449"/>
      <c r="BK618" s="449"/>
      <c r="BL618" s="449"/>
      <c r="BM618" s="449"/>
      <c r="BN618" s="449"/>
      <c r="BO618" s="449"/>
      <c r="BP618" s="449"/>
      <c r="BQ618" s="449"/>
      <c r="BR618" s="449"/>
      <c r="BS618" s="449"/>
      <c r="BT618" s="449"/>
      <c r="BU618" s="449"/>
      <c r="BV618" s="449"/>
      <c r="BW618" s="449"/>
      <c r="BX618" s="449"/>
      <c r="BY618" s="449"/>
      <c r="BZ618" s="449"/>
      <c r="CA618" s="449"/>
      <c r="CB618" s="449"/>
      <c r="CC618" s="449"/>
      <c r="CD618" s="449"/>
      <c r="CE618" s="449"/>
      <c r="CF618" s="449"/>
      <c r="CG618" s="449"/>
      <c r="CH618" s="449"/>
      <c r="CI618" s="449"/>
      <c r="CJ618" s="449"/>
      <c r="CK618" s="449"/>
      <c r="CL618" s="449"/>
      <c r="CM618" s="449"/>
      <c r="CN618" s="449"/>
      <c r="CO618" s="449"/>
      <c r="CP618" s="449"/>
      <c r="CQ618" s="449"/>
      <c r="CR618" s="449"/>
      <c r="CS618" s="449"/>
      <c r="CT618" s="449"/>
      <c r="CU618" s="449"/>
      <c r="CV618" s="449"/>
    </row>
    <row r="619" spans="1:100" s="448" customFormat="1" ht="15" customHeight="1">
      <c r="A619" s="432"/>
      <c r="B619" s="517"/>
      <c r="C619" s="17"/>
      <c r="D619" s="450" t="s">
        <v>181</v>
      </c>
      <c r="E619" s="45"/>
      <c r="F619" s="45"/>
      <c r="G619" s="451"/>
      <c r="H619" s="451"/>
      <c r="I619" s="452"/>
      <c r="J619" s="896" t="s">
        <v>154</v>
      </c>
      <c r="K619" s="897"/>
      <c r="L619" s="897"/>
      <c r="M619" s="897"/>
      <c r="N619" s="897"/>
      <c r="O619" s="897"/>
      <c r="P619" s="897"/>
      <c r="Q619" s="897"/>
      <c r="R619" s="897"/>
      <c r="S619" s="897"/>
      <c r="T619" s="897"/>
      <c r="U619" s="897"/>
      <c r="V619" s="897"/>
      <c r="W619" s="897"/>
      <c r="X619" s="897"/>
      <c r="Y619" s="897"/>
      <c r="Z619" s="897"/>
      <c r="AA619" s="897"/>
      <c r="AB619" s="897"/>
      <c r="AC619" s="897"/>
      <c r="AD619" s="897"/>
      <c r="AE619" s="897"/>
      <c r="AF619" s="898"/>
      <c r="AG619" s="518"/>
      <c r="AI619" s="449"/>
      <c r="AJ619" s="449"/>
      <c r="AK619" s="449"/>
      <c r="AL619" s="449"/>
      <c r="AM619" s="449"/>
      <c r="AN619" s="449"/>
      <c r="AO619" s="449"/>
      <c r="AP619" s="449"/>
      <c r="AQ619" s="449"/>
      <c r="AR619" s="449"/>
      <c r="AS619" s="449"/>
      <c r="AT619" s="449"/>
      <c r="AU619" s="449"/>
      <c r="AV619" s="449"/>
      <c r="AW619" s="449"/>
      <c r="AX619" s="449"/>
      <c r="AY619" s="449"/>
      <c r="AZ619" s="449"/>
      <c r="BA619" s="449"/>
      <c r="BB619" s="449"/>
      <c r="BC619" s="449"/>
      <c r="BD619" s="449"/>
      <c r="BE619" s="449"/>
      <c r="BF619" s="449"/>
      <c r="BG619" s="449"/>
      <c r="BH619" s="449"/>
      <c r="BI619" s="449"/>
      <c r="BJ619" s="449"/>
      <c r="BK619" s="449"/>
      <c r="BL619" s="449"/>
      <c r="BM619" s="449"/>
      <c r="BN619" s="449"/>
      <c r="BO619" s="449"/>
      <c r="BP619" s="449"/>
      <c r="BQ619" s="449"/>
      <c r="BR619" s="449"/>
      <c r="BS619" s="449"/>
      <c r="BT619" s="449"/>
      <c r="BU619" s="449"/>
      <c r="BV619" s="449"/>
      <c r="BW619" s="449"/>
      <c r="BX619" s="449"/>
      <c r="BY619" s="449"/>
      <c r="BZ619" s="449"/>
      <c r="CA619" s="449"/>
      <c r="CB619" s="449"/>
      <c r="CC619" s="449"/>
      <c r="CD619" s="449"/>
      <c r="CE619" s="449"/>
      <c r="CF619" s="449"/>
      <c r="CG619" s="449"/>
      <c r="CH619" s="449"/>
      <c r="CI619" s="449"/>
      <c r="CJ619" s="449"/>
      <c r="CK619" s="449"/>
      <c r="CL619" s="449"/>
      <c r="CM619" s="449"/>
      <c r="CN619" s="449"/>
      <c r="CO619" s="449"/>
      <c r="CP619" s="449"/>
      <c r="CQ619" s="449"/>
      <c r="CR619" s="449"/>
      <c r="CS619" s="449"/>
      <c r="CT619" s="449"/>
      <c r="CU619" s="449"/>
      <c r="CV619" s="449"/>
    </row>
    <row r="620" spans="1:100" s="448" customFormat="1" ht="4.5" customHeight="1">
      <c r="A620" s="432"/>
      <c r="B620" s="517"/>
      <c r="C620" s="17"/>
      <c r="D620" s="17"/>
      <c r="E620" s="45"/>
      <c r="F620" s="45"/>
      <c r="G620" s="45"/>
      <c r="H620" s="45"/>
      <c r="I620" s="45"/>
      <c r="J620" s="45"/>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518"/>
      <c r="AI620" s="449"/>
      <c r="AJ620" s="449"/>
      <c r="AK620" s="449"/>
      <c r="AL620" s="449"/>
      <c r="AM620" s="449"/>
      <c r="AN620" s="449"/>
      <c r="AO620" s="449"/>
      <c r="AP620" s="449"/>
      <c r="AQ620" s="449"/>
      <c r="AR620" s="449"/>
      <c r="AS620" s="449"/>
      <c r="AT620" s="449"/>
      <c r="AU620" s="449"/>
      <c r="AV620" s="449"/>
      <c r="AW620" s="449"/>
      <c r="AX620" s="449"/>
      <c r="AY620" s="449"/>
      <c r="AZ620" s="449"/>
      <c r="BA620" s="449"/>
      <c r="BB620" s="449"/>
      <c r="BC620" s="449"/>
      <c r="BD620" s="449"/>
      <c r="BE620" s="449"/>
      <c r="BF620" s="449"/>
      <c r="BG620" s="449"/>
      <c r="BH620" s="449"/>
      <c r="BI620" s="449"/>
      <c r="BJ620" s="449"/>
      <c r="BK620" s="449"/>
      <c r="BL620" s="449"/>
      <c r="BM620" s="449"/>
      <c r="BN620" s="449"/>
      <c r="BO620" s="449"/>
      <c r="BP620" s="449"/>
      <c r="BQ620" s="449"/>
      <c r="BR620" s="449"/>
      <c r="BS620" s="449"/>
      <c r="BT620" s="449"/>
      <c r="BU620" s="449"/>
      <c r="BV620" s="449"/>
      <c r="BW620" s="449"/>
      <c r="BX620" s="449"/>
      <c r="BY620" s="449"/>
      <c r="BZ620" s="449"/>
      <c r="CA620" s="449"/>
      <c r="CB620" s="449"/>
      <c r="CC620" s="449"/>
      <c r="CD620" s="449"/>
      <c r="CE620" s="449"/>
      <c r="CF620" s="449"/>
      <c r="CG620" s="449"/>
      <c r="CH620" s="449"/>
      <c r="CI620" s="449"/>
      <c r="CJ620" s="449"/>
      <c r="CK620" s="449"/>
      <c r="CL620" s="449"/>
      <c r="CM620" s="449"/>
      <c r="CN620" s="449"/>
      <c r="CO620" s="449"/>
      <c r="CP620" s="449"/>
      <c r="CQ620" s="449"/>
      <c r="CR620" s="449"/>
      <c r="CS620" s="449"/>
      <c r="CT620" s="449"/>
      <c r="CU620" s="449"/>
      <c r="CV620" s="449"/>
    </row>
    <row r="621" spans="1:100" s="448" customFormat="1" ht="15">
      <c r="A621" s="432"/>
      <c r="B621" s="517"/>
      <c r="C621" s="17"/>
      <c r="D621" s="45"/>
      <c r="E621" s="17"/>
      <c r="F621" s="17"/>
      <c r="G621" s="17"/>
      <c r="H621" s="17"/>
      <c r="I621" s="17"/>
      <c r="J621" s="17"/>
      <c r="K621" s="778">
        <v>1</v>
      </c>
      <c r="L621" s="778"/>
      <c r="M621" s="778">
        <v>2</v>
      </c>
      <c r="N621" s="778"/>
      <c r="O621" s="778">
        <v>3</v>
      </c>
      <c r="P621" s="778"/>
      <c r="Q621" s="778">
        <v>4</v>
      </c>
      <c r="R621" s="778"/>
      <c r="S621" s="778">
        <v>5</v>
      </c>
      <c r="T621" s="778"/>
      <c r="U621" s="778">
        <v>6</v>
      </c>
      <c r="V621" s="778"/>
      <c r="W621" s="778">
        <v>7</v>
      </c>
      <c r="X621" s="778"/>
      <c r="Y621" s="778">
        <v>8</v>
      </c>
      <c r="Z621" s="778"/>
      <c r="AA621" s="778">
        <v>9</v>
      </c>
      <c r="AB621" s="778"/>
      <c r="AC621" s="778">
        <v>10</v>
      </c>
      <c r="AD621" s="778"/>
      <c r="AE621" s="17"/>
      <c r="AF621" s="17"/>
      <c r="AG621" s="518"/>
      <c r="AI621" s="449"/>
      <c r="AJ621" s="449"/>
      <c r="AK621" s="449"/>
      <c r="AL621" s="449"/>
      <c r="AM621" s="449"/>
      <c r="AN621" s="449"/>
      <c r="AO621" s="449"/>
      <c r="AP621" s="449"/>
      <c r="AQ621" s="449"/>
      <c r="AR621" s="449"/>
      <c r="AS621" s="449"/>
      <c r="AT621" s="449"/>
      <c r="AU621" s="449"/>
      <c r="AV621" s="449"/>
      <c r="AW621" s="449"/>
      <c r="AX621" s="449"/>
      <c r="AY621" s="449"/>
      <c r="AZ621" s="449"/>
      <c r="BA621" s="449"/>
      <c r="BB621" s="449"/>
      <c r="BC621" s="449"/>
      <c r="BD621" s="449"/>
      <c r="BE621" s="449"/>
      <c r="BF621" s="449"/>
      <c r="BG621" s="449"/>
      <c r="BH621" s="449"/>
      <c r="BI621" s="449"/>
      <c r="BJ621" s="449"/>
      <c r="BK621" s="449"/>
      <c r="BL621" s="449"/>
      <c r="BM621" s="449"/>
      <c r="BN621" s="449"/>
      <c r="BO621" s="449"/>
      <c r="BP621" s="449"/>
      <c r="BQ621" s="449"/>
      <c r="BR621" s="449"/>
      <c r="BS621" s="449"/>
      <c r="BT621" s="449"/>
      <c r="BU621" s="449"/>
      <c r="BV621" s="449"/>
      <c r="BW621" s="449"/>
      <c r="BX621" s="449"/>
      <c r="BY621" s="449"/>
      <c r="BZ621" s="449"/>
      <c r="CA621" s="449"/>
      <c r="CB621" s="449"/>
      <c r="CC621" s="449"/>
      <c r="CD621" s="449"/>
      <c r="CE621" s="449"/>
      <c r="CF621" s="449"/>
      <c r="CG621" s="449"/>
      <c r="CH621" s="449"/>
      <c r="CI621" s="449"/>
      <c r="CJ621" s="449"/>
      <c r="CK621" s="449"/>
      <c r="CL621" s="449"/>
      <c r="CM621" s="449"/>
      <c r="CN621" s="449"/>
      <c r="CO621" s="449"/>
      <c r="CP621" s="449"/>
      <c r="CQ621" s="449"/>
      <c r="CR621" s="449"/>
      <c r="CS621" s="449"/>
      <c r="CT621" s="449"/>
      <c r="CU621" s="449"/>
      <c r="CV621" s="449"/>
    </row>
    <row r="622" spans="1:100" s="448" customFormat="1" ht="32.25" customHeight="1">
      <c r="A622" s="432"/>
      <c r="B622" s="517"/>
      <c r="C622" s="45"/>
      <c r="D622" s="45" t="s">
        <v>182</v>
      </c>
      <c r="E622" s="45"/>
      <c r="F622" s="45"/>
      <c r="G622" s="45"/>
      <c r="H622" s="45"/>
      <c r="I622" s="45"/>
      <c r="J622" s="45"/>
      <c r="K622" s="892" t="s">
        <v>342</v>
      </c>
      <c r="L622" s="893"/>
      <c r="M622" s="892" t="s">
        <v>343</v>
      </c>
      <c r="N622" s="893"/>
      <c r="O622" s="892" t="s">
        <v>344</v>
      </c>
      <c r="P622" s="893"/>
      <c r="Q622" s="892" t="s">
        <v>345</v>
      </c>
      <c r="R622" s="893"/>
      <c r="S622" s="892" t="s">
        <v>154</v>
      </c>
      <c r="T622" s="893"/>
      <c r="U622" s="892" t="s">
        <v>154</v>
      </c>
      <c r="V622" s="893"/>
      <c r="W622" s="892" t="s">
        <v>154</v>
      </c>
      <c r="X622" s="893"/>
      <c r="Y622" s="892" t="s">
        <v>154</v>
      </c>
      <c r="Z622" s="893"/>
      <c r="AA622" s="892" t="s">
        <v>154</v>
      </c>
      <c r="AB622" s="893"/>
      <c r="AC622" s="892" t="s">
        <v>154</v>
      </c>
      <c r="AD622" s="893"/>
      <c r="AE622" s="45"/>
      <c r="AF622" s="17"/>
      <c r="AG622" s="518"/>
      <c r="AI622" s="449"/>
      <c r="AJ622" s="449"/>
      <c r="AK622" s="449"/>
      <c r="AL622" s="449"/>
      <c r="AM622" s="449"/>
      <c r="AN622" s="449"/>
      <c r="AO622" s="449"/>
      <c r="AP622" s="449"/>
      <c r="AQ622" s="449"/>
      <c r="AR622" s="449"/>
      <c r="AS622" s="449"/>
      <c r="AT622" s="449"/>
      <c r="AU622" s="449"/>
      <c r="AV622" s="449"/>
      <c r="AW622" s="449"/>
      <c r="AX622" s="449"/>
      <c r="AY622" s="449"/>
      <c r="AZ622" s="449"/>
      <c r="BA622" s="449"/>
      <c r="BB622" s="449"/>
      <c r="BC622" s="449"/>
      <c r="BD622" s="449"/>
      <c r="BE622" s="449"/>
      <c r="BF622" s="449"/>
      <c r="BG622" s="449"/>
      <c r="BH622" s="449"/>
      <c r="BI622" s="449"/>
      <c r="BJ622" s="449"/>
      <c r="BK622" s="449"/>
      <c r="BL622" s="449"/>
      <c r="BM622" s="449"/>
      <c r="BN622" s="449"/>
      <c r="BO622" s="449"/>
      <c r="BP622" s="449"/>
      <c r="BQ622" s="449"/>
      <c r="BR622" s="449"/>
      <c r="BS622" s="449"/>
      <c r="BT622" s="449"/>
      <c r="BU622" s="449"/>
      <c r="BV622" s="449"/>
      <c r="BW622" s="449"/>
      <c r="BX622" s="449"/>
      <c r="BY622" s="449"/>
      <c r="BZ622" s="449"/>
      <c r="CA622" s="449"/>
      <c r="CB622" s="449"/>
      <c r="CC622" s="449"/>
      <c r="CD622" s="449"/>
      <c r="CE622" s="449"/>
      <c r="CF622" s="449"/>
      <c r="CG622" s="449"/>
      <c r="CH622" s="449"/>
      <c r="CI622" s="449"/>
      <c r="CJ622" s="449"/>
      <c r="CK622" s="449"/>
      <c r="CL622" s="449"/>
      <c r="CM622" s="449"/>
      <c r="CN622" s="449"/>
      <c r="CO622" s="449"/>
      <c r="CP622" s="449"/>
      <c r="CQ622" s="449"/>
      <c r="CR622" s="449"/>
      <c r="CS622" s="449"/>
      <c r="CT622" s="449"/>
      <c r="CU622" s="449"/>
      <c r="CV622" s="449"/>
    </row>
    <row r="623" spans="1:100" s="448" customFormat="1" ht="18.75" customHeight="1">
      <c r="A623" s="432"/>
      <c r="B623" s="517"/>
      <c r="C623" s="45"/>
      <c r="D623" s="45"/>
      <c r="E623" s="45" t="s">
        <v>183</v>
      </c>
      <c r="F623" s="45"/>
      <c r="G623" s="45"/>
      <c r="H623" s="45"/>
      <c r="I623" s="45"/>
      <c r="J623" s="45"/>
      <c r="K623" s="892" t="s">
        <v>154</v>
      </c>
      <c r="L623" s="893"/>
      <c r="M623" s="892" t="s">
        <v>154</v>
      </c>
      <c r="N623" s="893"/>
      <c r="O623" s="892" t="s">
        <v>154</v>
      </c>
      <c r="P623" s="893"/>
      <c r="Q623" s="892" t="s">
        <v>154</v>
      </c>
      <c r="R623" s="893"/>
      <c r="S623" s="892" t="s">
        <v>154</v>
      </c>
      <c r="T623" s="893"/>
      <c r="U623" s="892" t="s">
        <v>154</v>
      </c>
      <c r="V623" s="893"/>
      <c r="W623" s="892" t="s">
        <v>154</v>
      </c>
      <c r="X623" s="893"/>
      <c r="Y623" s="892" t="s">
        <v>154</v>
      </c>
      <c r="Z623" s="893"/>
      <c r="AA623" s="892" t="s">
        <v>154</v>
      </c>
      <c r="AB623" s="893"/>
      <c r="AC623" s="892" t="s">
        <v>154</v>
      </c>
      <c r="AD623" s="893"/>
      <c r="AE623" s="45"/>
      <c r="AF623" s="17"/>
      <c r="AG623" s="518"/>
      <c r="AI623" s="449"/>
      <c r="AJ623" s="449"/>
      <c r="AK623" s="449"/>
      <c r="AL623" s="449"/>
      <c r="AM623" s="449"/>
      <c r="AN623" s="449"/>
      <c r="AO623" s="449"/>
      <c r="AP623" s="449"/>
      <c r="AQ623" s="449"/>
      <c r="AR623" s="449"/>
      <c r="AS623" s="449"/>
      <c r="AT623" s="449"/>
      <c r="AU623" s="449"/>
      <c r="AV623" s="449"/>
      <c r="AW623" s="449"/>
      <c r="AX623" s="449"/>
      <c r="AY623" s="449"/>
      <c r="AZ623" s="449"/>
      <c r="BA623" s="449"/>
      <c r="BB623" s="449"/>
      <c r="BC623" s="449"/>
      <c r="BD623" s="449"/>
      <c r="BE623" s="449"/>
      <c r="BF623" s="449"/>
      <c r="BG623" s="449"/>
      <c r="BH623" s="449"/>
      <c r="BI623" s="449"/>
      <c r="BJ623" s="449"/>
      <c r="BK623" s="449"/>
      <c r="BL623" s="449"/>
      <c r="BM623" s="449"/>
      <c r="BN623" s="449"/>
      <c r="BO623" s="449"/>
      <c r="BP623" s="449"/>
      <c r="BQ623" s="449"/>
      <c r="BR623" s="449"/>
      <c r="BS623" s="449"/>
      <c r="BT623" s="449"/>
      <c r="BU623" s="449"/>
      <c r="BV623" s="449"/>
      <c r="BW623" s="449"/>
      <c r="BX623" s="449"/>
      <c r="BY623" s="449"/>
      <c r="BZ623" s="449"/>
      <c r="CA623" s="449"/>
      <c r="CB623" s="449"/>
      <c r="CC623" s="449"/>
      <c r="CD623" s="449"/>
      <c r="CE623" s="449"/>
      <c r="CF623" s="449"/>
      <c r="CG623" s="449"/>
      <c r="CH623" s="449"/>
      <c r="CI623" s="449"/>
      <c r="CJ623" s="449"/>
      <c r="CK623" s="449"/>
      <c r="CL623" s="449"/>
      <c r="CM623" s="449"/>
      <c r="CN623" s="449"/>
      <c r="CO623" s="449"/>
      <c r="CP623" s="449"/>
      <c r="CQ623" s="449"/>
      <c r="CR623" s="449"/>
      <c r="CS623" s="449"/>
      <c r="CT623" s="449"/>
      <c r="CU623" s="449"/>
      <c r="CV623" s="449"/>
    </row>
    <row r="624" spans="1:100" s="448" customFormat="1" ht="21" customHeight="1">
      <c r="A624" s="432"/>
      <c r="B624" s="517"/>
      <c r="C624" s="45"/>
      <c r="D624" s="45"/>
      <c r="E624" s="45" t="s">
        <v>184</v>
      </c>
      <c r="F624" s="45"/>
      <c r="G624" s="45"/>
      <c r="H624" s="45"/>
      <c r="I624" s="45"/>
      <c r="J624" s="45"/>
      <c r="K624" s="783" t="s">
        <v>154</v>
      </c>
      <c r="L624" s="784"/>
      <c r="M624" s="783" t="s">
        <v>154</v>
      </c>
      <c r="N624" s="784"/>
      <c r="O624" s="783" t="s">
        <v>154</v>
      </c>
      <c r="P624" s="784"/>
      <c r="Q624" s="783" t="s">
        <v>154</v>
      </c>
      <c r="R624" s="784"/>
      <c r="S624" s="783" t="s">
        <v>154</v>
      </c>
      <c r="T624" s="784"/>
      <c r="U624" s="783" t="s">
        <v>154</v>
      </c>
      <c r="V624" s="784"/>
      <c r="W624" s="783" t="s">
        <v>154</v>
      </c>
      <c r="X624" s="784"/>
      <c r="Y624" s="783" t="s">
        <v>154</v>
      </c>
      <c r="Z624" s="784"/>
      <c r="AA624" s="783" t="s">
        <v>154</v>
      </c>
      <c r="AB624" s="784"/>
      <c r="AC624" s="783" t="s">
        <v>154</v>
      </c>
      <c r="AD624" s="784"/>
      <c r="AE624" s="45"/>
      <c r="AF624" s="17"/>
      <c r="AG624" s="518"/>
      <c r="AI624" s="449"/>
      <c r="AJ624" s="449"/>
      <c r="AK624" s="449"/>
      <c r="AL624" s="449"/>
      <c r="AM624" s="449"/>
      <c r="AN624" s="449"/>
      <c r="AO624" s="449"/>
      <c r="AP624" s="449"/>
      <c r="AQ624" s="449"/>
      <c r="AR624" s="449"/>
      <c r="AS624" s="449"/>
      <c r="AT624" s="449"/>
      <c r="AU624" s="449"/>
      <c r="AV624" s="449"/>
      <c r="AW624" s="449"/>
      <c r="AX624" s="449"/>
      <c r="AY624" s="449"/>
      <c r="AZ624" s="449"/>
      <c r="BA624" s="449"/>
      <c r="BB624" s="449"/>
      <c r="BC624" s="449"/>
      <c r="BD624" s="449"/>
      <c r="BE624" s="449"/>
      <c r="BF624" s="449"/>
      <c r="BG624" s="449"/>
      <c r="BH624" s="449"/>
      <c r="BI624" s="449"/>
      <c r="BJ624" s="449"/>
      <c r="BK624" s="449"/>
      <c r="BL624" s="449"/>
      <c r="BM624" s="449"/>
      <c r="BN624" s="449"/>
      <c r="BO624" s="449"/>
      <c r="BP624" s="449"/>
      <c r="BQ624" s="449"/>
      <c r="BR624" s="449"/>
      <c r="BS624" s="449"/>
      <c r="BT624" s="449"/>
      <c r="BU624" s="449"/>
      <c r="BV624" s="449"/>
      <c r="BW624" s="449"/>
      <c r="BX624" s="449"/>
      <c r="BY624" s="449"/>
      <c r="BZ624" s="449"/>
      <c r="CA624" s="449"/>
      <c r="CB624" s="449"/>
      <c r="CC624" s="449"/>
      <c r="CD624" s="449"/>
      <c r="CE624" s="449"/>
      <c r="CF624" s="449"/>
      <c r="CG624" s="449"/>
      <c r="CH624" s="449"/>
      <c r="CI624" s="449"/>
      <c r="CJ624" s="449"/>
      <c r="CK624" s="449"/>
      <c r="CL624" s="449"/>
      <c r="CM624" s="449"/>
      <c r="CN624" s="449"/>
      <c r="CO624" s="449"/>
      <c r="CP624" s="449"/>
      <c r="CQ624" s="449"/>
      <c r="CR624" s="449"/>
      <c r="CS624" s="449"/>
      <c r="CT624" s="449"/>
      <c r="CU624" s="449"/>
      <c r="CV624" s="449"/>
    </row>
    <row r="625" spans="1:100" s="448" customFormat="1" ht="6.75" customHeight="1">
      <c r="A625" s="432"/>
      <c r="B625" s="5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518"/>
      <c r="AI625" s="449"/>
      <c r="AJ625" s="449"/>
      <c r="AK625" s="449"/>
      <c r="AL625" s="449"/>
      <c r="AM625" s="449"/>
      <c r="AN625" s="449"/>
      <c r="AO625" s="449"/>
      <c r="AP625" s="449"/>
      <c r="AQ625" s="449"/>
      <c r="AR625" s="449"/>
      <c r="AS625" s="449"/>
      <c r="AT625" s="449"/>
      <c r="AU625" s="449"/>
      <c r="AV625" s="449"/>
      <c r="AW625" s="449"/>
      <c r="AX625" s="449"/>
      <c r="AY625" s="449"/>
      <c r="AZ625" s="449"/>
      <c r="BA625" s="449"/>
      <c r="BB625" s="449"/>
      <c r="BC625" s="449"/>
      <c r="BD625" s="449"/>
      <c r="BE625" s="449"/>
      <c r="BF625" s="449"/>
      <c r="BG625" s="449"/>
      <c r="BH625" s="449"/>
      <c r="BI625" s="449"/>
      <c r="BJ625" s="449"/>
      <c r="BK625" s="449"/>
      <c r="BL625" s="449"/>
      <c r="BM625" s="449"/>
      <c r="BN625" s="449"/>
      <c r="BO625" s="449"/>
      <c r="BP625" s="449"/>
      <c r="BQ625" s="449"/>
      <c r="BR625" s="449"/>
      <c r="BS625" s="449"/>
      <c r="BT625" s="449"/>
      <c r="BU625" s="449"/>
      <c r="BV625" s="449"/>
      <c r="BW625" s="449"/>
      <c r="BX625" s="449"/>
      <c r="BY625" s="449"/>
      <c r="BZ625" s="449"/>
      <c r="CA625" s="449"/>
      <c r="CB625" s="449"/>
      <c r="CC625" s="449"/>
      <c r="CD625" s="449"/>
      <c r="CE625" s="449"/>
      <c r="CF625" s="449"/>
      <c r="CG625" s="449"/>
      <c r="CH625" s="449"/>
      <c r="CI625" s="449"/>
      <c r="CJ625" s="449"/>
      <c r="CK625" s="449"/>
      <c r="CL625" s="449"/>
      <c r="CM625" s="449"/>
      <c r="CN625" s="449"/>
      <c r="CO625" s="449"/>
      <c r="CP625" s="449"/>
      <c r="CQ625" s="449"/>
      <c r="CR625" s="449"/>
      <c r="CS625" s="449"/>
      <c r="CT625" s="449"/>
      <c r="CU625" s="449"/>
      <c r="CV625" s="449"/>
    </row>
    <row r="626" spans="1:100" s="448" customFormat="1" ht="15" customHeight="1">
      <c r="A626" s="432"/>
      <c r="B626" s="517"/>
      <c r="C626" s="476" t="s">
        <v>185</v>
      </c>
      <c r="D626" s="17"/>
      <c r="E626" s="17"/>
      <c r="F626" s="17"/>
      <c r="G626" s="17"/>
      <c r="H626" s="17"/>
      <c r="I626" s="781" t="s">
        <v>131</v>
      </c>
      <c r="J626" s="782"/>
      <c r="K626" s="17"/>
      <c r="L626" s="17"/>
      <c r="M626" s="17"/>
      <c r="N626" s="17"/>
      <c r="O626" s="17"/>
      <c r="P626" s="17"/>
      <c r="Q626" s="17"/>
      <c r="R626" s="17"/>
      <c r="S626" s="17"/>
      <c r="T626" s="17"/>
      <c r="U626" s="17"/>
      <c r="V626" s="17"/>
      <c r="W626" s="17"/>
      <c r="X626" s="17"/>
      <c r="Y626" s="17"/>
      <c r="Z626" s="17"/>
      <c r="AA626" s="17"/>
      <c r="AB626" s="17"/>
      <c r="AC626" s="17"/>
      <c r="AD626" s="477"/>
      <c r="AE626" s="17"/>
      <c r="AF626" s="17"/>
      <c r="AG626" s="518"/>
      <c r="AI626" s="449"/>
      <c r="AJ626" s="449"/>
      <c r="AK626" s="449"/>
      <c r="AL626" s="449"/>
      <c r="AM626" s="449"/>
      <c r="AN626" s="449"/>
      <c r="AO626" s="449"/>
      <c r="AP626" s="449"/>
      <c r="AQ626" s="449"/>
      <c r="AR626" s="449"/>
      <c r="AS626" s="449"/>
      <c r="AT626" s="449"/>
      <c r="AU626" s="449"/>
      <c r="AV626" s="449"/>
      <c r="AW626" s="449"/>
      <c r="AX626" s="449"/>
      <c r="AY626" s="449"/>
      <c r="AZ626" s="449"/>
      <c r="BA626" s="449"/>
      <c r="BB626" s="449"/>
      <c r="BC626" s="449"/>
      <c r="BD626" s="449"/>
      <c r="BE626" s="449"/>
      <c r="BF626" s="449"/>
      <c r="BG626" s="449"/>
      <c r="BH626" s="449"/>
      <c r="BI626" s="449"/>
      <c r="BJ626" s="449"/>
      <c r="BK626" s="449"/>
      <c r="BL626" s="449"/>
      <c r="BM626" s="449"/>
      <c r="BN626" s="449"/>
      <c r="BO626" s="449"/>
      <c r="BP626" s="449"/>
      <c r="BQ626" s="449"/>
      <c r="BR626" s="449"/>
      <c r="BS626" s="449"/>
      <c r="BT626" s="449"/>
      <c r="BU626" s="449"/>
      <c r="BV626" s="449"/>
      <c r="BW626" s="449"/>
      <c r="BX626" s="449"/>
      <c r="BY626" s="449"/>
      <c r="BZ626" s="449"/>
      <c r="CA626" s="449"/>
      <c r="CB626" s="449"/>
      <c r="CC626" s="449"/>
      <c r="CD626" s="449"/>
      <c r="CE626" s="449"/>
      <c r="CF626" s="449"/>
      <c r="CG626" s="449"/>
      <c r="CH626" s="449"/>
      <c r="CI626" s="449"/>
      <c r="CJ626" s="449"/>
      <c r="CK626" s="449"/>
      <c r="CL626" s="449"/>
      <c r="CM626" s="449"/>
      <c r="CN626" s="449"/>
      <c r="CO626" s="449"/>
      <c r="CP626" s="449"/>
      <c r="CQ626" s="449"/>
      <c r="CR626" s="449"/>
      <c r="CS626" s="449"/>
      <c r="CT626" s="449"/>
      <c r="CU626" s="449"/>
      <c r="CV626" s="449"/>
    </row>
    <row r="627" spans="1:100" s="448" customFormat="1" ht="12" customHeight="1">
      <c r="A627" s="432"/>
      <c r="B627" s="517"/>
      <c r="C627" s="45"/>
      <c r="D627" s="478" t="s">
        <v>164</v>
      </c>
      <c r="E627" s="45"/>
      <c r="F627" s="45"/>
      <c r="G627" s="45"/>
      <c r="H627" s="45"/>
      <c r="I627" s="889">
        <v>363.51388538023059</v>
      </c>
      <c r="J627" s="890">
        <v>0</v>
      </c>
      <c r="K627" s="891">
        <v>316.43975903614461</v>
      </c>
      <c r="L627" s="888">
        <v>0</v>
      </c>
      <c r="M627" s="887">
        <v>37.068749999999994</v>
      </c>
      <c r="N627" s="888">
        <v>0</v>
      </c>
      <c r="O627" s="887">
        <v>3.0053763440860215</v>
      </c>
      <c r="P627" s="888">
        <v>0</v>
      </c>
      <c r="Q627" s="887">
        <v>7</v>
      </c>
      <c r="R627" s="888">
        <v>0</v>
      </c>
      <c r="S627" s="887">
        <v>0</v>
      </c>
      <c r="T627" s="888">
        <v>0</v>
      </c>
      <c r="U627" s="887">
        <v>0</v>
      </c>
      <c r="V627" s="888">
        <v>0</v>
      </c>
      <c r="W627" s="887">
        <v>0</v>
      </c>
      <c r="X627" s="888">
        <v>0</v>
      </c>
      <c r="Y627" s="887">
        <v>0</v>
      </c>
      <c r="Z627" s="888">
        <v>0</v>
      </c>
      <c r="AA627" s="887">
        <v>0</v>
      </c>
      <c r="AB627" s="888">
        <v>0</v>
      </c>
      <c r="AC627" s="887">
        <v>0</v>
      </c>
      <c r="AD627" s="888">
        <v>0</v>
      </c>
      <c r="AE627" s="17" t="s">
        <v>313</v>
      </c>
      <c r="AF627" s="17"/>
      <c r="AG627" s="518"/>
      <c r="AI627" s="449"/>
      <c r="AJ627" s="449"/>
      <c r="AK627" s="449"/>
      <c r="AL627" s="449"/>
      <c r="AM627" s="449"/>
      <c r="AN627" s="449"/>
      <c r="AO627" s="449"/>
      <c r="AP627" s="449"/>
      <c r="AQ627" s="449"/>
      <c r="AR627" s="449"/>
      <c r="AS627" s="449"/>
      <c r="AT627" s="449"/>
      <c r="AU627" s="449"/>
      <c r="AV627" s="449"/>
      <c r="AW627" s="449"/>
      <c r="AX627" s="449"/>
      <c r="AY627" s="449"/>
      <c r="AZ627" s="449"/>
      <c r="BA627" s="449"/>
      <c r="BB627" s="449"/>
      <c r="BC627" s="449"/>
      <c r="BD627" s="449"/>
      <c r="BE627" s="449"/>
      <c r="BF627" s="449"/>
      <c r="BG627" s="449"/>
      <c r="BH627" s="449"/>
      <c r="BI627" s="449"/>
      <c r="BJ627" s="449"/>
      <c r="BK627" s="449"/>
      <c r="BL627" s="449"/>
      <c r="BM627" s="449"/>
      <c r="BN627" s="449"/>
      <c r="BO627" s="449"/>
      <c r="BP627" s="449"/>
      <c r="BQ627" s="449"/>
      <c r="BR627" s="449"/>
      <c r="BS627" s="449"/>
      <c r="BT627" s="449"/>
      <c r="BU627" s="449"/>
      <c r="BV627" s="449"/>
      <c r="BW627" s="449"/>
      <c r="BX627" s="449"/>
      <c r="BY627" s="449"/>
      <c r="BZ627" s="449"/>
      <c r="CA627" s="449"/>
      <c r="CB627" s="449"/>
      <c r="CC627" s="449"/>
      <c r="CD627" s="449"/>
      <c r="CE627" s="449"/>
      <c r="CF627" s="449"/>
      <c r="CG627" s="449"/>
      <c r="CH627" s="449"/>
      <c r="CI627" s="449"/>
      <c r="CJ627" s="449"/>
      <c r="CK627" s="449"/>
      <c r="CL627" s="449"/>
      <c r="CM627" s="449"/>
      <c r="CN627" s="449"/>
      <c r="CO627" s="449"/>
      <c r="CP627" s="449"/>
      <c r="CQ627" s="449"/>
      <c r="CR627" s="449"/>
      <c r="CS627" s="449"/>
      <c r="CT627" s="449"/>
      <c r="CU627" s="449"/>
      <c r="CV627" s="449"/>
    </row>
    <row r="628" spans="1:100" s="448" customFormat="1" ht="12" customHeight="1">
      <c r="A628" s="432"/>
      <c r="B628" s="517"/>
      <c r="C628" s="45"/>
      <c r="D628" s="478" t="s">
        <v>165</v>
      </c>
      <c r="E628" s="45"/>
      <c r="F628" s="45"/>
      <c r="G628" s="45"/>
      <c r="H628" s="45"/>
      <c r="I628" s="889">
        <v>387</v>
      </c>
      <c r="J628" s="890">
        <v>0</v>
      </c>
      <c r="K628" s="891">
        <v>325</v>
      </c>
      <c r="L628" s="888">
        <v>0</v>
      </c>
      <c r="M628" s="887">
        <v>37</v>
      </c>
      <c r="N628" s="888">
        <v>0</v>
      </c>
      <c r="O628" s="887">
        <v>3</v>
      </c>
      <c r="P628" s="888">
        <v>0</v>
      </c>
      <c r="Q628" s="887">
        <v>22</v>
      </c>
      <c r="R628" s="888">
        <v>0</v>
      </c>
      <c r="S628" s="887">
        <v>0</v>
      </c>
      <c r="T628" s="888">
        <v>0</v>
      </c>
      <c r="U628" s="887">
        <v>0</v>
      </c>
      <c r="V628" s="888">
        <v>0</v>
      </c>
      <c r="W628" s="887">
        <v>0</v>
      </c>
      <c r="X628" s="888">
        <v>0</v>
      </c>
      <c r="Y628" s="887">
        <v>0</v>
      </c>
      <c r="Z628" s="888">
        <v>0</v>
      </c>
      <c r="AA628" s="887">
        <v>0</v>
      </c>
      <c r="AB628" s="888">
        <v>0</v>
      </c>
      <c r="AC628" s="887">
        <v>0</v>
      </c>
      <c r="AD628" s="888">
        <v>0</v>
      </c>
      <c r="AE628" s="17" t="s">
        <v>313</v>
      </c>
      <c r="AF628" s="17"/>
      <c r="AG628" s="518"/>
      <c r="AI628" s="449"/>
      <c r="AJ628" s="449"/>
      <c r="AK628" s="449"/>
      <c r="AL628" s="449"/>
      <c r="AM628" s="449"/>
      <c r="AN628" s="449"/>
      <c r="AO628" s="449"/>
      <c r="AP628" s="449"/>
      <c r="AQ628" s="449"/>
      <c r="AR628" s="449"/>
      <c r="AS628" s="449"/>
      <c r="AT628" s="449"/>
      <c r="AU628" s="449"/>
      <c r="AV628" s="449"/>
      <c r="AW628" s="449"/>
      <c r="AX628" s="449"/>
      <c r="AY628" s="449"/>
      <c r="AZ628" s="449"/>
      <c r="BA628" s="449"/>
      <c r="BB628" s="449"/>
      <c r="BC628" s="449"/>
      <c r="BD628" s="449"/>
      <c r="BE628" s="449"/>
      <c r="BF628" s="449"/>
      <c r="BG628" s="449"/>
      <c r="BH628" s="449"/>
      <c r="BI628" s="449"/>
      <c r="BJ628" s="449"/>
      <c r="BK628" s="449"/>
      <c r="BL628" s="449"/>
      <c r="BM628" s="449"/>
      <c r="BN628" s="449"/>
      <c r="BO628" s="449"/>
      <c r="BP628" s="449"/>
      <c r="BQ628" s="449"/>
      <c r="BR628" s="449"/>
      <c r="BS628" s="449"/>
      <c r="BT628" s="449"/>
      <c r="BU628" s="449"/>
      <c r="BV628" s="449"/>
      <c r="BW628" s="449"/>
      <c r="BX628" s="449"/>
      <c r="BY628" s="449"/>
      <c r="BZ628" s="449"/>
      <c r="CA628" s="449"/>
      <c r="CB628" s="449"/>
      <c r="CC628" s="449"/>
      <c r="CD628" s="449"/>
      <c r="CE628" s="449"/>
      <c r="CF628" s="449"/>
      <c r="CG628" s="449"/>
      <c r="CH628" s="449"/>
      <c r="CI628" s="449"/>
      <c r="CJ628" s="449"/>
      <c r="CK628" s="449"/>
      <c r="CL628" s="449"/>
      <c r="CM628" s="449"/>
      <c r="CN628" s="449"/>
      <c r="CO628" s="449"/>
      <c r="CP628" s="449"/>
      <c r="CQ628" s="449"/>
      <c r="CR628" s="449"/>
      <c r="CS628" s="449"/>
      <c r="CT628" s="449"/>
      <c r="CU628" s="449"/>
      <c r="CV628" s="449"/>
    </row>
    <row r="629" spans="1:100" s="448" customFormat="1" ht="12" customHeight="1">
      <c r="A629" s="432"/>
      <c r="B629" s="517"/>
      <c r="C629" s="45"/>
      <c r="D629" s="478" t="s">
        <v>166</v>
      </c>
      <c r="E629" s="45"/>
      <c r="F629" s="45"/>
      <c r="G629" s="45"/>
      <c r="H629" s="45"/>
      <c r="I629" s="889"/>
      <c r="J629" s="890"/>
      <c r="K629" s="891">
        <v>52.529000000000003</v>
      </c>
      <c r="L629" s="888">
        <v>0</v>
      </c>
      <c r="M629" s="887">
        <v>5.931</v>
      </c>
      <c r="N629" s="888">
        <v>0</v>
      </c>
      <c r="O629" s="887">
        <v>0.55900000000000005</v>
      </c>
      <c r="P629" s="888">
        <v>0</v>
      </c>
      <c r="Q629" s="887">
        <v>2.359</v>
      </c>
      <c r="R629" s="888">
        <v>0</v>
      </c>
      <c r="S629" s="887">
        <v>0</v>
      </c>
      <c r="T629" s="888">
        <v>0</v>
      </c>
      <c r="U629" s="887">
        <v>0</v>
      </c>
      <c r="V629" s="888">
        <v>0</v>
      </c>
      <c r="W629" s="887">
        <v>0</v>
      </c>
      <c r="X629" s="888">
        <v>0</v>
      </c>
      <c r="Y629" s="887">
        <v>0</v>
      </c>
      <c r="Z629" s="888">
        <v>0</v>
      </c>
      <c r="AA629" s="887">
        <v>0</v>
      </c>
      <c r="AB629" s="888">
        <v>0</v>
      </c>
      <c r="AC629" s="887">
        <v>0</v>
      </c>
      <c r="AD629" s="888">
        <v>0</v>
      </c>
      <c r="AE629" s="17" t="s">
        <v>314</v>
      </c>
      <c r="AF629" s="17"/>
      <c r="AG629" s="518"/>
      <c r="AI629" s="449"/>
      <c r="AJ629" s="449"/>
      <c r="AK629" s="449"/>
      <c r="AL629" s="449"/>
      <c r="AM629" s="449"/>
      <c r="AN629" s="449"/>
      <c r="AO629" s="449"/>
      <c r="AP629" s="449"/>
      <c r="AQ629" s="449"/>
      <c r="AR629" s="449"/>
      <c r="AS629" s="449"/>
      <c r="AT629" s="449"/>
      <c r="AU629" s="449"/>
      <c r="AV629" s="449"/>
      <c r="AW629" s="449"/>
      <c r="AX629" s="449"/>
      <c r="AY629" s="449"/>
      <c r="AZ629" s="449"/>
      <c r="BA629" s="449"/>
      <c r="BB629" s="449"/>
      <c r="BC629" s="449"/>
      <c r="BD629" s="449"/>
      <c r="BE629" s="449"/>
      <c r="BF629" s="449"/>
      <c r="BG629" s="449"/>
      <c r="BH629" s="449"/>
      <c r="BI629" s="449"/>
      <c r="BJ629" s="449"/>
      <c r="BK629" s="449"/>
      <c r="BL629" s="449"/>
      <c r="BM629" s="449"/>
      <c r="BN629" s="449"/>
      <c r="BO629" s="449"/>
      <c r="BP629" s="449"/>
      <c r="BQ629" s="449"/>
      <c r="BR629" s="449"/>
      <c r="BS629" s="449"/>
      <c r="BT629" s="449"/>
      <c r="BU629" s="449"/>
      <c r="BV629" s="449"/>
      <c r="BW629" s="449"/>
      <c r="BX629" s="449"/>
      <c r="BY629" s="449"/>
      <c r="BZ629" s="449"/>
      <c r="CA629" s="449"/>
      <c r="CB629" s="449"/>
      <c r="CC629" s="449"/>
      <c r="CD629" s="449"/>
      <c r="CE629" s="449"/>
      <c r="CF629" s="449"/>
      <c r="CG629" s="449"/>
      <c r="CH629" s="449"/>
      <c r="CI629" s="449"/>
      <c r="CJ629" s="449"/>
      <c r="CK629" s="449"/>
      <c r="CL629" s="449"/>
      <c r="CM629" s="449"/>
      <c r="CN629" s="449"/>
      <c r="CO629" s="449"/>
      <c r="CP629" s="449"/>
      <c r="CQ629" s="449"/>
      <c r="CR629" s="449"/>
      <c r="CS629" s="449"/>
      <c r="CT629" s="449"/>
      <c r="CU629" s="449"/>
      <c r="CV629" s="449"/>
    </row>
    <row r="630" spans="1:100" s="448" customFormat="1" ht="12" customHeight="1">
      <c r="A630" s="432"/>
      <c r="B630" s="517"/>
      <c r="C630" s="45"/>
      <c r="D630" s="478" t="s">
        <v>167</v>
      </c>
      <c r="E630" s="45"/>
      <c r="F630" s="45"/>
      <c r="G630" s="45"/>
      <c r="H630" s="17"/>
      <c r="I630" s="889">
        <v>52.171300000000002</v>
      </c>
      <c r="J630" s="890">
        <v>0</v>
      </c>
      <c r="K630" s="891">
        <v>44.649650000000001</v>
      </c>
      <c r="L630" s="888">
        <v>0</v>
      </c>
      <c r="M630" s="887">
        <v>5.0413499999999996</v>
      </c>
      <c r="N630" s="888">
        <v>0</v>
      </c>
      <c r="O630" s="887">
        <v>0.47514999999999996</v>
      </c>
      <c r="P630" s="888">
        <v>0</v>
      </c>
      <c r="Q630" s="887">
        <v>2.00515</v>
      </c>
      <c r="R630" s="888">
        <v>0</v>
      </c>
      <c r="S630" s="887">
        <v>0</v>
      </c>
      <c r="T630" s="888">
        <v>0</v>
      </c>
      <c r="U630" s="887">
        <v>0</v>
      </c>
      <c r="V630" s="888">
        <v>0</v>
      </c>
      <c r="W630" s="887">
        <v>0</v>
      </c>
      <c r="X630" s="888">
        <v>0</v>
      </c>
      <c r="Y630" s="887">
        <v>0</v>
      </c>
      <c r="Z630" s="888">
        <v>0</v>
      </c>
      <c r="AA630" s="887">
        <v>0</v>
      </c>
      <c r="AB630" s="888">
        <v>0</v>
      </c>
      <c r="AC630" s="887">
        <v>0</v>
      </c>
      <c r="AD630" s="888">
        <v>0</v>
      </c>
      <c r="AE630" s="17" t="s">
        <v>314</v>
      </c>
      <c r="AF630" s="17"/>
      <c r="AG630" s="518"/>
      <c r="AI630" s="449"/>
      <c r="AJ630" s="449"/>
      <c r="AK630" s="449"/>
      <c r="AL630" s="449"/>
      <c r="AM630" s="449"/>
      <c r="AN630" s="449"/>
      <c r="AO630" s="449"/>
      <c r="AP630" s="449"/>
      <c r="AQ630" s="449"/>
      <c r="AR630" s="449"/>
      <c r="AS630" s="449"/>
      <c r="AT630" s="449"/>
      <c r="AU630" s="449"/>
      <c r="AV630" s="449"/>
      <c r="AW630" s="449"/>
      <c r="AX630" s="449"/>
      <c r="AY630" s="449"/>
      <c r="AZ630" s="449"/>
      <c r="BA630" s="449"/>
      <c r="BB630" s="449"/>
      <c r="BC630" s="449"/>
      <c r="BD630" s="449"/>
      <c r="BE630" s="449"/>
      <c r="BF630" s="449"/>
      <c r="BG630" s="449"/>
      <c r="BH630" s="449"/>
      <c r="BI630" s="449"/>
      <c r="BJ630" s="449"/>
      <c r="BK630" s="449"/>
      <c r="BL630" s="449"/>
      <c r="BM630" s="449"/>
      <c r="BN630" s="449"/>
      <c r="BO630" s="449"/>
      <c r="BP630" s="449"/>
      <c r="BQ630" s="449"/>
      <c r="BR630" s="449"/>
      <c r="BS630" s="449"/>
      <c r="BT630" s="449"/>
      <c r="BU630" s="449"/>
      <c r="BV630" s="449"/>
      <c r="BW630" s="449"/>
      <c r="BX630" s="449"/>
      <c r="BY630" s="449"/>
      <c r="BZ630" s="449"/>
      <c r="CA630" s="449"/>
      <c r="CB630" s="449"/>
      <c r="CC630" s="449"/>
      <c r="CD630" s="449"/>
      <c r="CE630" s="449"/>
      <c r="CF630" s="449"/>
      <c r="CG630" s="449"/>
      <c r="CH630" s="449"/>
      <c r="CI630" s="449"/>
      <c r="CJ630" s="449"/>
      <c r="CK630" s="449"/>
      <c r="CL630" s="449"/>
      <c r="CM630" s="449"/>
      <c r="CN630" s="449"/>
      <c r="CO630" s="449"/>
      <c r="CP630" s="449"/>
      <c r="CQ630" s="449"/>
      <c r="CR630" s="449"/>
      <c r="CS630" s="449"/>
      <c r="CT630" s="449"/>
      <c r="CU630" s="449"/>
      <c r="CV630" s="449"/>
    </row>
    <row r="631" spans="1:100" s="448" customFormat="1" ht="6.75" customHeight="1">
      <c r="A631" s="432"/>
      <c r="B631" s="5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518"/>
      <c r="AI631" s="449"/>
      <c r="AJ631" s="449"/>
      <c r="AK631" s="449"/>
      <c r="AL631" s="449"/>
      <c r="AM631" s="449"/>
      <c r="AN631" s="449"/>
      <c r="AO631" s="449"/>
      <c r="AP631" s="449"/>
      <c r="AQ631" s="449"/>
      <c r="AR631" s="449"/>
      <c r="AS631" s="449"/>
      <c r="AT631" s="449"/>
      <c r="AU631" s="449"/>
      <c r="AV631" s="449"/>
      <c r="AW631" s="449"/>
      <c r="AX631" s="449"/>
      <c r="AY631" s="449"/>
      <c r="AZ631" s="449"/>
      <c r="BA631" s="449"/>
      <c r="BB631" s="449"/>
      <c r="BC631" s="449"/>
      <c r="BD631" s="449"/>
      <c r="BE631" s="449"/>
      <c r="BF631" s="449"/>
      <c r="BG631" s="449"/>
      <c r="BH631" s="449"/>
      <c r="BI631" s="449"/>
      <c r="BJ631" s="449"/>
      <c r="BK631" s="449"/>
      <c r="BL631" s="449"/>
      <c r="BM631" s="449"/>
      <c r="BN631" s="449"/>
      <c r="BO631" s="449"/>
      <c r="BP631" s="449"/>
      <c r="BQ631" s="449"/>
      <c r="BR631" s="449"/>
      <c r="BS631" s="449"/>
      <c r="BT631" s="449"/>
      <c r="BU631" s="449"/>
      <c r="BV631" s="449"/>
      <c r="BW631" s="449"/>
      <c r="BX631" s="449"/>
      <c r="BY631" s="449"/>
      <c r="BZ631" s="449"/>
      <c r="CA631" s="449"/>
      <c r="CB631" s="449"/>
      <c r="CC631" s="449"/>
      <c r="CD631" s="449"/>
      <c r="CE631" s="449"/>
      <c r="CF631" s="449"/>
      <c r="CG631" s="449"/>
      <c r="CH631" s="449"/>
      <c r="CI631" s="449"/>
      <c r="CJ631" s="449"/>
      <c r="CK631" s="449"/>
      <c r="CL631" s="449"/>
      <c r="CM631" s="449"/>
      <c r="CN631" s="449"/>
      <c r="CO631" s="449"/>
      <c r="CP631" s="449"/>
      <c r="CQ631" s="449"/>
      <c r="CR631" s="449"/>
      <c r="CS631" s="449"/>
      <c r="CT631" s="449"/>
      <c r="CU631" s="449"/>
      <c r="CV631" s="449"/>
    </row>
    <row r="632" spans="1:100" s="448" customFormat="1" ht="16.5" customHeight="1">
      <c r="A632" s="432"/>
      <c r="B632" s="517"/>
      <c r="C632" s="476" t="s">
        <v>186</v>
      </c>
      <c r="D632" s="17"/>
      <c r="E632" s="45"/>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477"/>
      <c r="AE632" s="17"/>
      <c r="AF632" s="17"/>
      <c r="AG632" s="518"/>
      <c r="AI632" s="449"/>
      <c r="AJ632" s="449"/>
      <c r="AK632" s="449"/>
      <c r="AL632" s="449"/>
      <c r="AM632" s="449"/>
      <c r="AN632" s="449"/>
      <c r="AO632" s="449"/>
      <c r="AP632" s="449"/>
      <c r="AQ632" s="449"/>
      <c r="AR632" s="449"/>
      <c r="AS632" s="449"/>
      <c r="AT632" s="449"/>
      <c r="AU632" s="449"/>
      <c r="AV632" s="449"/>
      <c r="AW632" s="449"/>
      <c r="AX632" s="449"/>
      <c r="AY632" s="449"/>
      <c r="AZ632" s="449"/>
      <c r="BA632" s="449"/>
      <c r="BB632" s="449"/>
      <c r="BC632" s="449"/>
      <c r="BD632" s="449"/>
      <c r="BE632" s="449"/>
      <c r="BF632" s="449"/>
      <c r="BG632" s="449"/>
      <c r="BH632" s="449"/>
      <c r="BI632" s="449"/>
      <c r="BJ632" s="449"/>
      <c r="BK632" s="449"/>
      <c r="BL632" s="449"/>
      <c r="BM632" s="449"/>
      <c r="BN632" s="449"/>
      <c r="BO632" s="449"/>
      <c r="BP632" s="449"/>
      <c r="BQ632" s="449"/>
      <c r="BR632" s="449"/>
      <c r="BS632" s="449"/>
      <c r="BT632" s="449"/>
      <c r="BU632" s="449"/>
      <c r="BV632" s="449"/>
      <c r="BW632" s="449"/>
      <c r="BX632" s="449"/>
      <c r="BY632" s="449"/>
      <c r="BZ632" s="449"/>
      <c r="CA632" s="449"/>
      <c r="CB632" s="449"/>
      <c r="CC632" s="449"/>
      <c r="CD632" s="449"/>
      <c r="CE632" s="449"/>
      <c r="CF632" s="449"/>
      <c r="CG632" s="449"/>
      <c r="CH632" s="449"/>
      <c r="CI632" s="449"/>
      <c r="CJ632" s="449"/>
      <c r="CK632" s="449"/>
      <c r="CL632" s="449"/>
      <c r="CM632" s="449"/>
      <c r="CN632" s="449"/>
      <c r="CO632" s="449"/>
      <c r="CP632" s="449"/>
      <c r="CQ632" s="449"/>
      <c r="CR632" s="449"/>
      <c r="CS632" s="449"/>
      <c r="CT632" s="449"/>
      <c r="CU632" s="449"/>
      <c r="CV632" s="449"/>
    </row>
    <row r="633" spans="1:100" s="448" customFormat="1" ht="12.75" customHeight="1">
      <c r="A633" s="432"/>
      <c r="B633" s="517"/>
      <c r="C633" s="45"/>
      <c r="D633" s="479" t="s">
        <v>168</v>
      </c>
      <c r="E633" s="45"/>
      <c r="F633" s="45"/>
      <c r="G633" s="45"/>
      <c r="H633" s="45"/>
      <c r="I633" s="45"/>
      <c r="J633" s="45"/>
      <c r="K633" s="17"/>
      <c r="L633" s="17"/>
      <c r="M633" s="17"/>
      <c r="N633" s="17"/>
      <c r="O633" s="17"/>
      <c r="P633" s="17"/>
      <c r="Q633" s="17"/>
      <c r="R633" s="17"/>
      <c r="S633" s="17"/>
      <c r="T633" s="17"/>
      <c r="U633" s="17"/>
      <c r="V633" s="17"/>
      <c r="W633" s="17"/>
      <c r="X633" s="17"/>
      <c r="Y633" s="17"/>
      <c r="Z633" s="17"/>
      <c r="AA633" s="17"/>
      <c r="AB633" s="17"/>
      <c r="AC633" s="17"/>
      <c r="AD633" s="17"/>
      <c r="AE633" s="45"/>
      <c r="AF633" s="17"/>
      <c r="AG633" s="518"/>
      <c r="AI633" s="449"/>
      <c r="AJ633" s="453"/>
      <c r="AK633" s="453"/>
    </row>
    <row r="634" spans="1:100" s="448" customFormat="1" ht="12.75" customHeight="1">
      <c r="A634" s="432"/>
      <c r="B634" s="517"/>
      <c r="C634" s="45"/>
      <c r="D634" s="480" t="s">
        <v>169</v>
      </c>
      <c r="E634" s="45"/>
      <c r="F634" s="45"/>
      <c r="G634" s="45"/>
      <c r="H634" s="45"/>
      <c r="I634" s="45"/>
      <c r="J634" s="45"/>
      <c r="K634" s="17"/>
      <c r="L634" s="17"/>
      <c r="M634" s="17"/>
      <c r="N634" s="17"/>
      <c r="O634" s="17"/>
      <c r="P634" s="17"/>
      <c r="Q634" s="17"/>
      <c r="R634" s="17"/>
      <c r="S634" s="17"/>
      <c r="T634" s="17"/>
      <c r="U634" s="17"/>
      <c r="V634" s="17"/>
      <c r="W634" s="17"/>
      <c r="X634" s="17"/>
      <c r="Y634" s="17"/>
      <c r="Z634" s="17"/>
      <c r="AA634" s="17"/>
      <c r="AB634" s="17"/>
      <c r="AC634" s="17"/>
      <c r="AD634" s="477"/>
      <c r="AE634" s="45"/>
      <c r="AF634" s="17"/>
      <c r="AG634" s="518"/>
      <c r="AI634" s="449"/>
      <c r="AJ634" s="453"/>
      <c r="AK634" s="453"/>
    </row>
    <row r="635" spans="1:100" s="448" customFormat="1" ht="11.25" customHeight="1">
      <c r="A635" s="432"/>
      <c r="B635" s="517"/>
      <c r="C635" s="45"/>
      <c r="D635" s="45"/>
      <c r="E635" s="45" t="s">
        <v>170</v>
      </c>
      <c r="F635" s="45"/>
      <c r="G635" s="45"/>
      <c r="H635" s="45"/>
      <c r="I635" s="45"/>
      <c r="J635" s="45"/>
      <c r="K635" s="885">
        <v>0.3</v>
      </c>
      <c r="L635" s="886"/>
      <c r="M635" s="885">
        <v>0.2</v>
      </c>
      <c r="N635" s="886"/>
      <c r="O635" s="885">
        <v>0.16</v>
      </c>
      <c r="P635" s="886"/>
      <c r="Q635" s="885">
        <v>0.6</v>
      </c>
      <c r="R635" s="886"/>
      <c r="S635" s="885">
        <v>0</v>
      </c>
      <c r="T635" s="886"/>
      <c r="U635" s="885">
        <v>0</v>
      </c>
      <c r="V635" s="886"/>
      <c r="W635" s="885">
        <v>0</v>
      </c>
      <c r="X635" s="886"/>
      <c r="Y635" s="885">
        <v>0</v>
      </c>
      <c r="Z635" s="886"/>
      <c r="AA635" s="885">
        <v>0</v>
      </c>
      <c r="AB635" s="886"/>
      <c r="AC635" s="885">
        <v>0</v>
      </c>
      <c r="AD635" s="886"/>
      <c r="AE635" s="45" t="s">
        <v>171</v>
      </c>
      <c r="AF635" s="17"/>
      <c r="AG635" s="518"/>
      <c r="AI635" s="449"/>
      <c r="AJ635" s="453"/>
      <c r="AK635" s="453"/>
    </row>
    <row r="636" spans="1:100" s="448" customFormat="1" ht="11.25" customHeight="1">
      <c r="A636" s="432"/>
      <c r="B636" s="517"/>
      <c r="C636" s="45"/>
      <c r="D636" s="45"/>
      <c r="E636" s="45" t="s">
        <v>172</v>
      </c>
      <c r="F636" s="45"/>
      <c r="G636" s="45"/>
      <c r="H636" s="45"/>
      <c r="I636" s="45"/>
      <c r="J636" s="45"/>
      <c r="K636" s="885">
        <v>0.7</v>
      </c>
      <c r="L636" s="886"/>
      <c r="M636" s="885">
        <v>0.4</v>
      </c>
      <c r="N636" s="886"/>
      <c r="O636" s="885">
        <v>0.35</v>
      </c>
      <c r="P636" s="886"/>
      <c r="Q636" s="885">
        <v>1.4</v>
      </c>
      <c r="R636" s="886"/>
      <c r="S636" s="885">
        <v>0</v>
      </c>
      <c r="T636" s="886"/>
      <c r="U636" s="885">
        <v>0</v>
      </c>
      <c r="V636" s="886"/>
      <c r="W636" s="885">
        <v>0</v>
      </c>
      <c r="X636" s="886"/>
      <c r="Y636" s="885">
        <v>0</v>
      </c>
      <c r="Z636" s="886"/>
      <c r="AA636" s="885">
        <v>0</v>
      </c>
      <c r="AB636" s="886"/>
      <c r="AC636" s="885">
        <v>0</v>
      </c>
      <c r="AD636" s="886"/>
      <c r="AE636" s="45" t="s">
        <v>171</v>
      </c>
      <c r="AF636" s="17"/>
      <c r="AG636" s="518"/>
      <c r="AI636" s="449"/>
      <c r="AJ636" s="453"/>
      <c r="AK636" s="453"/>
    </row>
    <row r="637" spans="1:100" s="448" customFormat="1" ht="11.25" customHeight="1">
      <c r="A637" s="432"/>
      <c r="B637" s="517"/>
      <c r="C637" s="45"/>
      <c r="D637" s="45"/>
      <c r="E637" s="45" t="s">
        <v>173</v>
      </c>
      <c r="F637" s="45"/>
      <c r="G637" s="45"/>
      <c r="H637" s="45"/>
      <c r="I637" s="45"/>
      <c r="J637" s="45"/>
      <c r="K637" s="885">
        <v>2.6</v>
      </c>
      <c r="L637" s="886"/>
      <c r="M637" s="885">
        <v>2.4</v>
      </c>
      <c r="N637" s="886"/>
      <c r="O637" s="885">
        <v>1.7999999999999998</v>
      </c>
      <c r="P637" s="886"/>
      <c r="Q637" s="885">
        <v>2.7</v>
      </c>
      <c r="R637" s="886"/>
      <c r="S637" s="885">
        <v>0</v>
      </c>
      <c r="T637" s="886"/>
      <c r="U637" s="885">
        <v>0</v>
      </c>
      <c r="V637" s="886"/>
      <c r="W637" s="885">
        <v>0</v>
      </c>
      <c r="X637" s="886"/>
      <c r="Y637" s="885">
        <v>0</v>
      </c>
      <c r="Z637" s="886"/>
      <c r="AA637" s="885">
        <v>0</v>
      </c>
      <c r="AB637" s="886"/>
      <c r="AC637" s="885">
        <v>0</v>
      </c>
      <c r="AD637" s="886"/>
      <c r="AE637" s="45" t="s">
        <v>171</v>
      </c>
      <c r="AF637" s="17"/>
      <c r="AG637" s="518"/>
      <c r="AI637" s="449"/>
      <c r="AJ637" s="453"/>
      <c r="AK637" s="453"/>
    </row>
    <row r="638" spans="1:100" s="448" customFormat="1" ht="11.25" customHeight="1">
      <c r="A638" s="432"/>
      <c r="B638" s="517"/>
      <c r="C638" s="45"/>
      <c r="D638" s="45"/>
      <c r="E638" s="45" t="s">
        <v>174</v>
      </c>
      <c r="F638" s="45"/>
      <c r="G638" s="45"/>
      <c r="H638" s="45"/>
      <c r="I638" s="45"/>
      <c r="J638" s="45"/>
      <c r="K638" s="885">
        <v>0.35</v>
      </c>
      <c r="L638" s="886"/>
      <c r="M638" s="885">
        <v>0.25</v>
      </c>
      <c r="N638" s="886"/>
      <c r="O638" s="885">
        <v>0.2</v>
      </c>
      <c r="P638" s="886"/>
      <c r="Q638" s="885">
        <v>0.6</v>
      </c>
      <c r="R638" s="886"/>
      <c r="S638" s="885">
        <v>0</v>
      </c>
      <c r="T638" s="886"/>
      <c r="U638" s="885">
        <v>0</v>
      </c>
      <c r="V638" s="886"/>
      <c r="W638" s="885">
        <v>0</v>
      </c>
      <c r="X638" s="886"/>
      <c r="Y638" s="885">
        <v>0</v>
      </c>
      <c r="Z638" s="886"/>
      <c r="AA638" s="885">
        <v>0</v>
      </c>
      <c r="AB638" s="886"/>
      <c r="AC638" s="885">
        <v>0</v>
      </c>
      <c r="AD638" s="886"/>
      <c r="AE638" s="45" t="s">
        <v>171</v>
      </c>
      <c r="AF638" s="17"/>
      <c r="AG638" s="518"/>
      <c r="AI638" s="449"/>
      <c r="AJ638" s="453"/>
      <c r="AK638" s="453"/>
    </row>
    <row r="639" spans="1:100" s="448" customFormat="1" ht="12.75" customHeight="1">
      <c r="A639" s="432"/>
      <c r="B639" s="517"/>
      <c r="C639" s="45"/>
      <c r="D639" s="479" t="s">
        <v>175</v>
      </c>
      <c r="E639" s="45"/>
      <c r="F639" s="45"/>
      <c r="G639" s="45"/>
      <c r="H639" s="45"/>
      <c r="I639" s="45"/>
      <c r="J639" s="45"/>
      <c r="K639" s="17"/>
      <c r="L639" s="17"/>
      <c r="M639" s="17"/>
      <c r="N639" s="17"/>
      <c r="O639" s="17"/>
      <c r="P639" s="17"/>
      <c r="Q639" s="17"/>
      <c r="R639" s="17"/>
      <c r="S639" s="17"/>
      <c r="T639" s="17"/>
      <c r="U639" s="17"/>
      <c r="V639" s="17"/>
      <c r="W639" s="17"/>
      <c r="X639" s="17"/>
      <c r="Y639" s="17"/>
      <c r="Z639" s="17"/>
      <c r="AA639" s="17"/>
      <c r="AB639" s="17"/>
      <c r="AC639" s="17"/>
      <c r="AD639" s="17"/>
      <c r="AE639" s="45"/>
      <c r="AF639" s="17"/>
      <c r="AG639" s="518"/>
      <c r="AI639" s="449"/>
      <c r="AJ639" s="453"/>
      <c r="AK639" s="453"/>
    </row>
    <row r="640" spans="1:100" s="448" customFormat="1" ht="12.75" customHeight="1">
      <c r="A640" s="432"/>
      <c r="B640" s="517"/>
      <c r="C640" s="45"/>
      <c r="D640" s="475" t="s">
        <v>176</v>
      </c>
      <c r="E640" s="45"/>
      <c r="F640" s="45"/>
      <c r="G640" s="45"/>
      <c r="H640" s="45"/>
      <c r="I640" s="45"/>
      <c r="J640" s="45"/>
      <c r="K640" s="17"/>
      <c r="L640" s="17"/>
      <c r="M640" s="17"/>
      <c r="N640" s="17"/>
      <c r="O640" s="17"/>
      <c r="P640" s="17"/>
      <c r="Q640" s="17"/>
      <c r="R640" s="17"/>
      <c r="S640" s="17"/>
      <c r="T640" s="17"/>
      <c r="U640" s="17"/>
      <c r="V640" s="17"/>
      <c r="W640" s="17"/>
      <c r="X640" s="17"/>
      <c r="Y640" s="17"/>
      <c r="Z640" s="17"/>
      <c r="AA640" s="17"/>
      <c r="AB640" s="17"/>
      <c r="AC640" s="17"/>
      <c r="AD640" s="477"/>
      <c r="AE640" s="45"/>
      <c r="AF640" s="17"/>
      <c r="AG640" s="518"/>
      <c r="AI640" s="449"/>
      <c r="AJ640" s="453"/>
      <c r="AK640" s="453"/>
    </row>
    <row r="641" spans="1:100" s="448" customFormat="1" ht="11.25" customHeight="1">
      <c r="A641" s="432"/>
      <c r="B641" s="517"/>
      <c r="C641" s="45"/>
      <c r="D641" s="45"/>
      <c r="E641" s="45" t="s">
        <v>170</v>
      </c>
      <c r="F641" s="45"/>
      <c r="G641" s="45"/>
      <c r="H641" s="45"/>
      <c r="I641" s="45"/>
      <c r="J641" s="45"/>
      <c r="K641" s="880">
        <v>0</v>
      </c>
      <c r="L641" s="881"/>
      <c r="M641" s="880">
        <v>0</v>
      </c>
      <c r="N641" s="881"/>
      <c r="O641" s="880">
        <v>0</v>
      </c>
      <c r="P641" s="881"/>
      <c r="Q641" s="880">
        <v>0</v>
      </c>
      <c r="R641" s="881"/>
      <c r="S641" s="880">
        <v>0</v>
      </c>
      <c r="T641" s="881"/>
      <c r="U641" s="880">
        <v>0</v>
      </c>
      <c r="V641" s="881"/>
      <c r="W641" s="880">
        <v>0</v>
      </c>
      <c r="X641" s="881"/>
      <c r="Y641" s="880">
        <v>0</v>
      </c>
      <c r="Z641" s="881"/>
      <c r="AA641" s="880">
        <v>0</v>
      </c>
      <c r="AB641" s="881"/>
      <c r="AC641" s="880">
        <v>0</v>
      </c>
      <c r="AD641" s="881"/>
      <c r="AE641" s="45"/>
      <c r="AF641" s="17"/>
      <c r="AG641" s="518"/>
      <c r="AI641" s="449"/>
      <c r="AJ641" s="453"/>
      <c r="AK641" s="453"/>
    </row>
    <row r="642" spans="1:100" s="448" customFormat="1" ht="11.25" customHeight="1">
      <c r="A642" s="432"/>
      <c r="B642" s="517"/>
      <c r="C642" s="45"/>
      <c r="D642" s="45"/>
      <c r="E642" s="45" t="s">
        <v>172</v>
      </c>
      <c r="F642" s="45"/>
      <c r="G642" s="45"/>
      <c r="H642" s="45"/>
      <c r="I642" s="45"/>
      <c r="J642" s="45"/>
      <c r="K642" s="880">
        <v>0</v>
      </c>
      <c r="L642" s="881"/>
      <c r="M642" s="880">
        <v>0</v>
      </c>
      <c r="N642" s="881"/>
      <c r="O642" s="880">
        <v>0</v>
      </c>
      <c r="P642" s="881"/>
      <c r="Q642" s="880">
        <v>0</v>
      </c>
      <c r="R642" s="881"/>
      <c r="S642" s="880">
        <v>0</v>
      </c>
      <c r="T642" s="881"/>
      <c r="U642" s="880">
        <v>0</v>
      </c>
      <c r="V642" s="881"/>
      <c r="W642" s="880">
        <v>0</v>
      </c>
      <c r="X642" s="881"/>
      <c r="Y642" s="880">
        <v>0</v>
      </c>
      <c r="Z642" s="881"/>
      <c r="AA642" s="880">
        <v>0</v>
      </c>
      <c r="AB642" s="881"/>
      <c r="AC642" s="880">
        <v>0</v>
      </c>
      <c r="AD642" s="881"/>
      <c r="AE642" s="45"/>
      <c r="AF642" s="17"/>
      <c r="AG642" s="518"/>
      <c r="AI642" s="449"/>
      <c r="AJ642" s="453"/>
      <c r="AK642" s="453"/>
    </row>
    <row r="643" spans="1:100" s="448" customFormat="1" ht="11.25" customHeight="1">
      <c r="A643" s="432"/>
      <c r="B643" s="517"/>
      <c r="C643" s="45"/>
      <c r="D643" s="45"/>
      <c r="E643" s="45" t="s">
        <v>173</v>
      </c>
      <c r="F643" s="45"/>
      <c r="G643" s="45"/>
      <c r="H643" s="45"/>
      <c r="I643" s="45"/>
      <c r="J643" s="45"/>
      <c r="K643" s="880">
        <v>0</v>
      </c>
      <c r="L643" s="881"/>
      <c r="M643" s="880">
        <v>0</v>
      </c>
      <c r="N643" s="881"/>
      <c r="O643" s="880">
        <v>0</v>
      </c>
      <c r="P643" s="881"/>
      <c r="Q643" s="880">
        <v>0</v>
      </c>
      <c r="R643" s="881"/>
      <c r="S643" s="880">
        <v>0</v>
      </c>
      <c r="T643" s="881"/>
      <c r="U643" s="880">
        <v>0</v>
      </c>
      <c r="V643" s="881"/>
      <c r="W643" s="880">
        <v>0</v>
      </c>
      <c r="X643" s="881"/>
      <c r="Y643" s="880">
        <v>0</v>
      </c>
      <c r="Z643" s="881"/>
      <c r="AA643" s="880">
        <v>0</v>
      </c>
      <c r="AB643" s="881"/>
      <c r="AC643" s="880">
        <v>0</v>
      </c>
      <c r="AD643" s="881"/>
      <c r="AE643" s="45"/>
      <c r="AF643" s="17"/>
      <c r="AG643" s="518"/>
      <c r="AI643" s="449"/>
      <c r="AJ643" s="453"/>
      <c r="AK643" s="453"/>
    </row>
    <row r="644" spans="1:100" s="448" customFormat="1" ht="11.25" customHeight="1">
      <c r="A644" s="432"/>
      <c r="B644" s="517"/>
      <c r="C644" s="45"/>
      <c r="D644" s="493"/>
      <c r="E644" s="493" t="s">
        <v>174</v>
      </c>
      <c r="F644" s="493"/>
      <c r="G644" s="493"/>
      <c r="H644" s="493"/>
      <c r="I644" s="493"/>
      <c r="J644" s="493"/>
      <c r="K644" s="794">
        <v>0</v>
      </c>
      <c r="L644" s="795"/>
      <c r="M644" s="794">
        <v>0</v>
      </c>
      <c r="N644" s="795"/>
      <c r="O644" s="794">
        <v>0</v>
      </c>
      <c r="P644" s="795"/>
      <c r="Q644" s="794">
        <v>0</v>
      </c>
      <c r="R644" s="795"/>
      <c r="S644" s="794">
        <v>0</v>
      </c>
      <c r="T644" s="795"/>
      <c r="U644" s="794">
        <v>0</v>
      </c>
      <c r="V644" s="795"/>
      <c r="W644" s="794">
        <v>0</v>
      </c>
      <c r="X644" s="795"/>
      <c r="Y644" s="794">
        <v>0</v>
      </c>
      <c r="Z644" s="795"/>
      <c r="AA644" s="794">
        <v>0</v>
      </c>
      <c r="AB644" s="795"/>
      <c r="AC644" s="794">
        <v>0</v>
      </c>
      <c r="AD644" s="795"/>
      <c r="AE644" s="45"/>
      <c r="AF644" s="17"/>
      <c r="AG644" s="518"/>
      <c r="AI644" s="449"/>
      <c r="AJ644" s="453"/>
      <c r="AK644" s="453"/>
    </row>
    <row r="645" spans="1:100" s="448" customFormat="1" ht="11.25" customHeight="1">
      <c r="A645" s="432"/>
      <c r="B645" s="517"/>
      <c r="C645" s="45"/>
      <c r="D645" s="45"/>
      <c r="E645" s="481" t="s">
        <v>177</v>
      </c>
      <c r="F645" s="45"/>
      <c r="G645" s="45"/>
      <c r="H645" s="45"/>
      <c r="I645" s="45"/>
      <c r="J645" s="45"/>
      <c r="K645" s="833">
        <v>0</v>
      </c>
      <c r="L645" s="834"/>
      <c r="M645" s="833">
        <v>0</v>
      </c>
      <c r="N645" s="834"/>
      <c r="O645" s="833">
        <v>0</v>
      </c>
      <c r="P645" s="834"/>
      <c r="Q645" s="833">
        <v>0</v>
      </c>
      <c r="R645" s="834"/>
      <c r="S645" s="833">
        <v>0</v>
      </c>
      <c r="T645" s="834"/>
      <c r="U645" s="833">
        <v>0</v>
      </c>
      <c r="V645" s="834"/>
      <c r="W645" s="833">
        <v>0</v>
      </c>
      <c r="X645" s="834"/>
      <c r="Y645" s="833">
        <v>0</v>
      </c>
      <c r="Z645" s="834"/>
      <c r="AA645" s="833">
        <v>0</v>
      </c>
      <c r="AB645" s="834"/>
      <c r="AC645" s="833">
        <v>0</v>
      </c>
      <c r="AD645" s="834"/>
      <c r="AE645" s="45"/>
      <c r="AF645" s="17"/>
      <c r="AG645" s="518"/>
      <c r="AI645" s="449"/>
      <c r="AJ645" s="453"/>
      <c r="AK645" s="453"/>
    </row>
    <row r="646" spans="1:100" s="448" customFormat="1" ht="12.75" customHeight="1">
      <c r="A646" s="432"/>
      <c r="B646" s="517"/>
      <c r="C646" s="45"/>
      <c r="D646" s="475" t="s">
        <v>178</v>
      </c>
      <c r="E646" s="45"/>
      <c r="F646" s="45"/>
      <c r="G646" s="45"/>
      <c r="H646" s="45"/>
      <c r="I646" s="45"/>
      <c r="J646" s="45"/>
      <c r="K646" s="17"/>
      <c r="L646" s="17"/>
      <c r="M646" s="17"/>
      <c r="N646" s="17"/>
      <c r="O646" s="17"/>
      <c r="P646" s="17"/>
      <c r="Q646" s="17"/>
      <c r="R646" s="17"/>
      <c r="S646" s="17"/>
      <c r="T646" s="17"/>
      <c r="U646" s="17"/>
      <c r="V646" s="17"/>
      <c r="W646" s="17"/>
      <c r="X646" s="17"/>
      <c r="Y646" s="17"/>
      <c r="Z646" s="17"/>
      <c r="AA646" s="17"/>
      <c r="AB646" s="17"/>
      <c r="AC646" s="17"/>
      <c r="AD646" s="477"/>
      <c r="AE646" s="45"/>
      <c r="AF646" s="17"/>
      <c r="AG646" s="518"/>
      <c r="AI646" s="449"/>
      <c r="AJ646" s="453"/>
      <c r="AK646" s="453"/>
    </row>
    <row r="647" spans="1:100" s="448" customFormat="1" ht="11.25" customHeight="1">
      <c r="A647" s="432"/>
      <c r="B647" s="517"/>
      <c r="C647" s="45"/>
      <c r="D647" s="45"/>
      <c r="E647" s="45" t="s">
        <v>170</v>
      </c>
      <c r="F647" s="45"/>
      <c r="G647" s="45"/>
      <c r="H647" s="45"/>
      <c r="I647" s="45"/>
      <c r="J647" s="45"/>
      <c r="K647" s="885">
        <v>0</v>
      </c>
      <c r="L647" s="886"/>
      <c r="M647" s="885">
        <v>0</v>
      </c>
      <c r="N647" s="886"/>
      <c r="O647" s="885">
        <v>0</v>
      </c>
      <c r="P647" s="886"/>
      <c r="Q647" s="885">
        <v>0</v>
      </c>
      <c r="R647" s="886"/>
      <c r="S647" s="885">
        <v>0</v>
      </c>
      <c r="T647" s="886"/>
      <c r="U647" s="885">
        <v>0</v>
      </c>
      <c r="V647" s="886"/>
      <c r="W647" s="885">
        <v>0</v>
      </c>
      <c r="X647" s="886"/>
      <c r="Y647" s="885">
        <v>0</v>
      </c>
      <c r="Z647" s="886"/>
      <c r="AA647" s="885">
        <v>0</v>
      </c>
      <c r="AB647" s="886"/>
      <c r="AC647" s="885">
        <v>0</v>
      </c>
      <c r="AD647" s="886"/>
      <c r="AE647" s="45" t="s">
        <v>171</v>
      </c>
      <c r="AF647" s="17"/>
      <c r="AG647" s="518"/>
      <c r="AI647" s="449"/>
      <c r="AJ647" s="453"/>
      <c r="AK647" s="453"/>
    </row>
    <row r="648" spans="1:100" s="448" customFormat="1" ht="11.25" customHeight="1">
      <c r="A648" s="432"/>
      <c r="B648" s="517"/>
      <c r="C648" s="45"/>
      <c r="D648" s="45"/>
      <c r="E648" s="45" t="s">
        <v>172</v>
      </c>
      <c r="F648" s="45"/>
      <c r="G648" s="45"/>
      <c r="H648" s="45"/>
      <c r="I648" s="45"/>
      <c r="J648" s="45"/>
      <c r="K648" s="885">
        <v>0</v>
      </c>
      <c r="L648" s="886"/>
      <c r="M648" s="885">
        <v>0</v>
      </c>
      <c r="N648" s="886"/>
      <c r="O648" s="885">
        <v>0</v>
      </c>
      <c r="P648" s="886"/>
      <c r="Q648" s="885">
        <v>0</v>
      </c>
      <c r="R648" s="886"/>
      <c r="S648" s="885">
        <v>0</v>
      </c>
      <c r="T648" s="886"/>
      <c r="U648" s="885">
        <v>0</v>
      </c>
      <c r="V648" s="886"/>
      <c r="W648" s="885">
        <v>0</v>
      </c>
      <c r="X648" s="886"/>
      <c r="Y648" s="885">
        <v>0</v>
      </c>
      <c r="Z648" s="886"/>
      <c r="AA648" s="885">
        <v>0</v>
      </c>
      <c r="AB648" s="886"/>
      <c r="AC648" s="885">
        <v>0</v>
      </c>
      <c r="AD648" s="886"/>
      <c r="AE648" s="45" t="s">
        <v>171</v>
      </c>
      <c r="AF648" s="17"/>
      <c r="AG648" s="518"/>
      <c r="AI648" s="449"/>
      <c r="AJ648" s="453"/>
      <c r="AK648" s="453"/>
    </row>
    <row r="649" spans="1:100" s="448" customFormat="1" ht="11.25" customHeight="1">
      <c r="A649" s="432"/>
      <c r="B649" s="517"/>
      <c r="C649" s="45"/>
      <c r="D649" s="45"/>
      <c r="E649" s="45" t="s">
        <v>173</v>
      </c>
      <c r="F649" s="45"/>
      <c r="G649" s="45"/>
      <c r="H649" s="45"/>
      <c r="I649" s="45"/>
      <c r="J649" s="45"/>
      <c r="K649" s="885">
        <v>0</v>
      </c>
      <c r="L649" s="886"/>
      <c r="M649" s="885">
        <v>0</v>
      </c>
      <c r="N649" s="886"/>
      <c r="O649" s="885">
        <v>0</v>
      </c>
      <c r="P649" s="886"/>
      <c r="Q649" s="885">
        <v>0</v>
      </c>
      <c r="R649" s="886"/>
      <c r="S649" s="885">
        <v>0</v>
      </c>
      <c r="T649" s="886"/>
      <c r="U649" s="885">
        <v>0</v>
      </c>
      <c r="V649" s="886"/>
      <c r="W649" s="885">
        <v>0</v>
      </c>
      <c r="X649" s="886"/>
      <c r="Y649" s="885">
        <v>0</v>
      </c>
      <c r="Z649" s="886"/>
      <c r="AA649" s="885">
        <v>0</v>
      </c>
      <c r="AB649" s="886"/>
      <c r="AC649" s="885">
        <v>0</v>
      </c>
      <c r="AD649" s="886"/>
      <c r="AE649" s="45" t="s">
        <v>171</v>
      </c>
      <c r="AF649" s="17"/>
      <c r="AG649" s="518"/>
      <c r="AI649" s="449"/>
      <c r="AJ649" s="453"/>
      <c r="AK649" s="453"/>
    </row>
    <row r="650" spans="1:100" s="448" customFormat="1" ht="11.25" customHeight="1">
      <c r="A650" s="432"/>
      <c r="B650" s="517"/>
      <c r="C650" s="45"/>
      <c r="D650" s="45"/>
      <c r="E650" s="45" t="s">
        <v>174</v>
      </c>
      <c r="F650" s="45"/>
      <c r="G650" s="45"/>
      <c r="H650" s="45"/>
      <c r="I650" s="45"/>
      <c r="J650" s="45"/>
      <c r="K650" s="885">
        <v>0</v>
      </c>
      <c r="L650" s="886"/>
      <c r="M650" s="885">
        <v>0</v>
      </c>
      <c r="N650" s="886"/>
      <c r="O650" s="885">
        <v>0</v>
      </c>
      <c r="P650" s="886"/>
      <c r="Q650" s="885">
        <v>0</v>
      </c>
      <c r="R650" s="886"/>
      <c r="S650" s="885">
        <v>0</v>
      </c>
      <c r="T650" s="886"/>
      <c r="U650" s="885">
        <v>0</v>
      </c>
      <c r="V650" s="886"/>
      <c r="W650" s="885">
        <v>0</v>
      </c>
      <c r="X650" s="886"/>
      <c r="Y650" s="885">
        <v>0</v>
      </c>
      <c r="Z650" s="886"/>
      <c r="AA650" s="885">
        <v>0</v>
      </c>
      <c r="AB650" s="886"/>
      <c r="AC650" s="885">
        <v>0</v>
      </c>
      <c r="AD650" s="886"/>
      <c r="AE650" s="45" t="s">
        <v>171</v>
      </c>
      <c r="AF650" s="17"/>
      <c r="AG650" s="518"/>
      <c r="AI650" s="449"/>
      <c r="AJ650" s="453"/>
      <c r="AK650" s="453"/>
    </row>
    <row r="651" spans="1:100" s="448" customFormat="1" ht="6.75" customHeight="1" collapsed="1">
      <c r="A651" s="432"/>
      <c r="B651" s="517"/>
      <c r="C651" s="45"/>
      <c r="D651" s="45"/>
      <c r="E651" s="45"/>
      <c r="F651" s="45"/>
      <c r="G651" s="45"/>
      <c r="H651" s="45"/>
      <c r="I651" s="45"/>
      <c r="J651" s="45"/>
      <c r="K651" s="17"/>
      <c r="L651" s="17"/>
      <c r="M651" s="17"/>
      <c r="N651" s="17"/>
      <c r="O651" s="17"/>
      <c r="P651" s="17"/>
      <c r="Q651" s="17"/>
      <c r="R651" s="17"/>
      <c r="S651" s="17"/>
      <c r="T651" s="17"/>
      <c r="U651" s="17"/>
      <c r="V651" s="17"/>
      <c r="W651" s="17"/>
      <c r="X651" s="17"/>
      <c r="Y651" s="17"/>
      <c r="Z651" s="17"/>
      <c r="AA651" s="17"/>
      <c r="AB651" s="17"/>
      <c r="AC651" s="17"/>
      <c r="AD651" s="17"/>
      <c r="AE651" s="45"/>
      <c r="AF651" s="17"/>
      <c r="AG651" s="518"/>
      <c r="AI651" s="449"/>
      <c r="AJ651" s="453"/>
      <c r="AK651" s="453"/>
    </row>
    <row r="652" spans="1:100" s="448" customFormat="1" ht="16.5" customHeight="1">
      <c r="A652" s="432"/>
      <c r="B652" s="517"/>
      <c r="C652" s="476" t="s">
        <v>187</v>
      </c>
      <c r="D652" s="17"/>
      <c r="E652" s="45"/>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477"/>
      <c r="AE652" s="17"/>
      <c r="AF652" s="17"/>
      <c r="AG652" s="518"/>
      <c r="AI652" s="449"/>
      <c r="AJ652" s="449"/>
      <c r="AK652" s="449"/>
      <c r="AL652" s="449"/>
      <c r="AM652" s="449"/>
      <c r="AN652" s="449"/>
      <c r="AO652" s="449"/>
      <c r="AP652" s="449"/>
      <c r="AQ652" s="449"/>
      <c r="AR652" s="449"/>
      <c r="AS652" s="449"/>
      <c r="AT652" s="449"/>
      <c r="AU652" s="449"/>
      <c r="AV652" s="449"/>
      <c r="AW652" s="449"/>
      <c r="AX652" s="449"/>
      <c r="AY652" s="449"/>
      <c r="AZ652" s="449"/>
      <c r="BA652" s="449"/>
      <c r="BB652" s="449"/>
      <c r="BC652" s="449"/>
      <c r="BD652" s="449"/>
      <c r="BE652" s="449"/>
      <c r="BF652" s="449"/>
      <c r="BG652" s="449"/>
      <c r="BH652" s="449"/>
      <c r="BI652" s="449"/>
      <c r="BJ652" s="449"/>
      <c r="BK652" s="449"/>
      <c r="BL652" s="449"/>
      <c r="BM652" s="449"/>
      <c r="BN652" s="449"/>
      <c r="BO652" s="449"/>
      <c r="BP652" s="449"/>
      <c r="BQ652" s="449"/>
      <c r="BR652" s="449"/>
      <c r="BS652" s="449"/>
      <c r="BT652" s="449"/>
      <c r="BU652" s="449"/>
      <c r="BV652" s="449"/>
      <c r="BW652" s="449"/>
      <c r="BX652" s="449"/>
      <c r="BY652" s="449"/>
      <c r="BZ652" s="449"/>
      <c r="CA652" s="449"/>
      <c r="CB652" s="449"/>
      <c r="CC652" s="449"/>
      <c r="CD652" s="449"/>
      <c r="CE652" s="449"/>
      <c r="CF652" s="449"/>
      <c r="CG652" s="449"/>
      <c r="CH652" s="449"/>
      <c r="CI652" s="449"/>
      <c r="CJ652" s="449"/>
      <c r="CK652" s="449"/>
      <c r="CL652" s="449"/>
      <c r="CM652" s="449"/>
      <c r="CN652" s="449"/>
      <c r="CO652" s="449"/>
      <c r="CP652" s="449"/>
      <c r="CQ652" s="449"/>
      <c r="CR652" s="449"/>
      <c r="CS652" s="449"/>
      <c r="CT652" s="449"/>
      <c r="CU652" s="449"/>
      <c r="CV652" s="449"/>
    </row>
    <row r="653" spans="1:100" s="448" customFormat="1" ht="5.25" customHeight="1">
      <c r="A653" s="432"/>
      <c r="B653" s="5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518"/>
      <c r="AI653" s="449"/>
      <c r="AJ653" s="449"/>
      <c r="AK653" s="449"/>
      <c r="AL653" s="449"/>
      <c r="AM653" s="449"/>
      <c r="AN653" s="449"/>
      <c r="AO653" s="449"/>
      <c r="AP653" s="449"/>
      <c r="AQ653" s="449"/>
      <c r="AR653" s="449"/>
      <c r="AS653" s="449"/>
      <c r="AT653" s="449"/>
      <c r="AU653" s="449"/>
      <c r="AV653" s="449"/>
      <c r="AW653" s="449"/>
      <c r="AX653" s="449"/>
      <c r="AY653" s="449"/>
      <c r="AZ653" s="449"/>
      <c r="BA653" s="449"/>
      <c r="BB653" s="449"/>
      <c r="BC653" s="449"/>
      <c r="BD653" s="449"/>
      <c r="BE653" s="449"/>
      <c r="BF653" s="449"/>
      <c r="BG653" s="449"/>
      <c r="BH653" s="449"/>
      <c r="BI653" s="449"/>
      <c r="BJ653" s="449"/>
      <c r="BK653" s="449"/>
      <c r="BL653" s="449"/>
      <c r="BM653" s="449"/>
      <c r="BN653" s="449"/>
      <c r="BO653" s="449"/>
      <c r="BP653" s="449"/>
      <c r="BQ653" s="449"/>
      <c r="BR653" s="449"/>
      <c r="BS653" s="449"/>
      <c r="BT653" s="449"/>
      <c r="BU653" s="449"/>
      <c r="BV653" s="449"/>
      <c r="BW653" s="449"/>
      <c r="BX653" s="449"/>
      <c r="BY653" s="449"/>
      <c r="BZ653" s="449"/>
      <c r="CA653" s="449"/>
      <c r="CB653" s="449"/>
      <c r="CC653" s="449"/>
      <c r="CD653" s="449"/>
      <c r="CE653" s="449"/>
      <c r="CF653" s="449"/>
      <c r="CG653" s="449"/>
      <c r="CH653" s="449"/>
      <c r="CI653" s="449"/>
      <c r="CJ653" s="449"/>
      <c r="CK653" s="449"/>
      <c r="CL653" s="449"/>
      <c r="CM653" s="449"/>
      <c r="CN653" s="449"/>
      <c r="CO653" s="449"/>
      <c r="CP653" s="449"/>
      <c r="CQ653" s="449"/>
      <c r="CR653" s="449"/>
      <c r="CS653" s="449"/>
      <c r="CT653" s="449"/>
      <c r="CU653" s="449"/>
      <c r="CV653" s="449"/>
    </row>
    <row r="654" spans="1:100" s="448" customFormat="1" ht="12.75" customHeight="1">
      <c r="A654" s="432"/>
      <c r="B654" s="517"/>
      <c r="C654" s="45"/>
      <c r="D654" s="482" t="s">
        <v>188</v>
      </c>
      <c r="E654" s="45"/>
      <c r="F654" s="45"/>
      <c r="G654" s="45"/>
      <c r="H654" s="45"/>
      <c r="I654" s="45"/>
      <c r="J654" s="45"/>
      <c r="K654" s="17"/>
      <c r="L654" s="17"/>
      <c r="M654" s="17"/>
      <c r="N654" s="17"/>
      <c r="O654" s="17"/>
      <c r="P654" s="17"/>
      <c r="Q654" s="17"/>
      <c r="R654" s="17"/>
      <c r="S654" s="17"/>
      <c r="T654" s="17"/>
      <c r="U654" s="17"/>
      <c r="V654" s="17"/>
      <c r="W654" s="17"/>
      <c r="X654" s="17"/>
      <c r="Y654" s="17"/>
      <c r="Z654" s="17"/>
      <c r="AA654" s="17"/>
      <c r="AB654" s="17"/>
      <c r="AC654" s="17"/>
      <c r="AD654" s="17"/>
      <c r="AE654" s="45"/>
      <c r="AF654" s="17"/>
      <c r="AG654" s="518"/>
      <c r="AI654" s="449"/>
      <c r="AJ654" s="453"/>
      <c r="AK654" s="453"/>
    </row>
    <row r="655" spans="1:100" s="448" customFormat="1" ht="12" customHeight="1">
      <c r="A655" s="432"/>
      <c r="B655" s="517"/>
      <c r="C655" s="45"/>
      <c r="D655" s="45"/>
      <c r="E655" s="483" t="s">
        <v>189</v>
      </c>
      <c r="F655" s="45"/>
      <c r="G655" s="45"/>
      <c r="H655" s="45"/>
      <c r="I655" s="45"/>
      <c r="J655" s="45"/>
      <c r="K655" s="883">
        <v>0</v>
      </c>
      <c r="L655" s="884">
        <v>0</v>
      </c>
      <c r="M655" s="883">
        <v>0</v>
      </c>
      <c r="N655" s="884">
        <v>0</v>
      </c>
      <c r="O655" s="883">
        <v>0</v>
      </c>
      <c r="P655" s="884">
        <v>0</v>
      </c>
      <c r="Q655" s="883">
        <v>0</v>
      </c>
      <c r="R655" s="884">
        <v>0</v>
      </c>
      <c r="S655" s="883">
        <v>0</v>
      </c>
      <c r="T655" s="884">
        <v>0</v>
      </c>
      <c r="U655" s="883">
        <v>0</v>
      </c>
      <c r="V655" s="884">
        <v>0</v>
      </c>
      <c r="W655" s="883">
        <v>0</v>
      </c>
      <c r="X655" s="884">
        <v>0</v>
      </c>
      <c r="Y655" s="883">
        <v>0</v>
      </c>
      <c r="Z655" s="884">
        <v>0</v>
      </c>
      <c r="AA655" s="883">
        <v>0</v>
      </c>
      <c r="AB655" s="884">
        <v>0</v>
      </c>
      <c r="AC655" s="883">
        <v>0</v>
      </c>
      <c r="AD655" s="884">
        <v>0</v>
      </c>
      <c r="AE655" s="45"/>
      <c r="AF655" s="17"/>
      <c r="AG655" s="518"/>
      <c r="AI655" s="449"/>
      <c r="AJ655" s="449"/>
      <c r="AK655" s="449"/>
      <c r="AL655" s="449"/>
      <c r="AM655" s="449"/>
      <c r="AN655" s="449"/>
      <c r="AO655" s="449"/>
      <c r="AP655" s="449"/>
      <c r="AQ655" s="449"/>
      <c r="AR655" s="449"/>
      <c r="AS655" s="449"/>
      <c r="AT655" s="449"/>
      <c r="AU655" s="449"/>
      <c r="AV655" s="449"/>
      <c r="AW655" s="449"/>
      <c r="AX655" s="449"/>
      <c r="AY655" s="449"/>
      <c r="AZ655" s="449"/>
      <c r="BA655" s="449"/>
      <c r="BB655" s="449"/>
      <c r="BC655" s="449"/>
      <c r="BD655" s="449"/>
      <c r="BE655" s="449"/>
      <c r="BF655" s="449"/>
      <c r="BG655" s="449"/>
      <c r="BH655" s="449"/>
      <c r="BI655" s="449"/>
      <c r="BJ655" s="449"/>
      <c r="BK655" s="449"/>
      <c r="BL655" s="449"/>
      <c r="BM655" s="449"/>
      <c r="BN655" s="449"/>
      <c r="BO655" s="449"/>
      <c r="BP655" s="449"/>
      <c r="BQ655" s="449"/>
      <c r="BR655" s="449"/>
      <c r="BS655" s="449"/>
      <c r="BT655" s="449"/>
      <c r="BU655" s="449"/>
      <c r="BV655" s="449"/>
      <c r="BW655" s="449"/>
      <c r="BX655" s="449"/>
      <c r="BY655" s="449"/>
      <c r="BZ655" s="449"/>
      <c r="CA655" s="449"/>
      <c r="CB655" s="449"/>
      <c r="CC655" s="449"/>
      <c r="CD655" s="449"/>
      <c r="CE655" s="449"/>
      <c r="CF655" s="449"/>
      <c r="CG655" s="449"/>
      <c r="CH655" s="449"/>
      <c r="CI655" s="449"/>
      <c r="CJ655" s="449"/>
      <c r="CK655" s="449"/>
      <c r="CL655" s="449"/>
      <c r="CM655" s="449"/>
      <c r="CN655" s="449"/>
      <c r="CO655" s="449"/>
      <c r="CP655" s="449"/>
      <c r="CQ655" s="449"/>
      <c r="CR655" s="449"/>
      <c r="CS655" s="449"/>
      <c r="CT655" s="449"/>
      <c r="CU655" s="449"/>
      <c r="CV655" s="449"/>
    </row>
    <row r="656" spans="1:100" s="448" customFormat="1" ht="5.25" customHeight="1">
      <c r="A656" s="432"/>
      <c r="B656" s="5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518"/>
      <c r="AI656" s="449"/>
      <c r="AJ656" s="449"/>
      <c r="AK656" s="449"/>
      <c r="AL656" s="449"/>
      <c r="AM656" s="449"/>
      <c r="AN656" s="449"/>
      <c r="AO656" s="449"/>
      <c r="AP656" s="449"/>
      <c r="AQ656" s="449"/>
      <c r="AR656" s="449"/>
      <c r="AS656" s="449"/>
      <c r="AT656" s="449"/>
      <c r="AU656" s="449"/>
      <c r="AV656" s="449"/>
      <c r="AW656" s="449"/>
      <c r="AX656" s="449"/>
      <c r="AY656" s="449"/>
      <c r="AZ656" s="449"/>
      <c r="BA656" s="449"/>
      <c r="BB656" s="449"/>
      <c r="BC656" s="449"/>
      <c r="BD656" s="449"/>
      <c r="BE656" s="449"/>
      <c r="BF656" s="449"/>
      <c r="BG656" s="449"/>
      <c r="BH656" s="449"/>
      <c r="BI656" s="449"/>
      <c r="BJ656" s="449"/>
      <c r="BK656" s="449"/>
      <c r="BL656" s="449"/>
      <c r="BM656" s="449"/>
      <c r="BN656" s="449"/>
      <c r="BO656" s="449"/>
      <c r="BP656" s="449"/>
      <c r="BQ656" s="449"/>
      <c r="BR656" s="449"/>
      <c r="BS656" s="449"/>
      <c r="BT656" s="449"/>
      <c r="BU656" s="449"/>
      <c r="BV656" s="449"/>
      <c r="BW656" s="449"/>
      <c r="BX656" s="449"/>
      <c r="BY656" s="449"/>
      <c r="BZ656" s="449"/>
      <c r="CA656" s="449"/>
      <c r="CB656" s="449"/>
      <c r="CC656" s="449"/>
      <c r="CD656" s="449"/>
      <c r="CE656" s="449"/>
      <c r="CF656" s="449"/>
      <c r="CG656" s="449"/>
      <c r="CH656" s="449"/>
      <c r="CI656" s="449"/>
      <c r="CJ656" s="449"/>
      <c r="CK656" s="449"/>
      <c r="CL656" s="449"/>
      <c r="CM656" s="449"/>
      <c r="CN656" s="449"/>
      <c r="CO656" s="449"/>
      <c r="CP656" s="449"/>
      <c r="CQ656" s="449"/>
      <c r="CR656" s="449"/>
      <c r="CS656" s="449"/>
      <c r="CT656" s="449"/>
      <c r="CU656" s="449"/>
      <c r="CV656" s="449"/>
    </row>
    <row r="657" spans="1:100" s="448" customFormat="1" ht="12.75" customHeight="1">
      <c r="A657" s="432"/>
      <c r="B657" s="517"/>
      <c r="C657" s="45"/>
      <c r="D657" s="482" t="s">
        <v>190</v>
      </c>
      <c r="E657" s="45"/>
      <c r="F657" s="45"/>
      <c r="G657" s="45"/>
      <c r="H657" s="45"/>
      <c r="I657" s="45"/>
      <c r="J657" s="45"/>
      <c r="K657" s="17"/>
      <c r="L657" s="17"/>
      <c r="M657" s="17"/>
      <c r="N657" s="17"/>
      <c r="O657" s="17"/>
      <c r="P657" s="17"/>
      <c r="Q657" s="17"/>
      <c r="R657" s="17"/>
      <c r="S657" s="17"/>
      <c r="T657" s="17"/>
      <c r="U657" s="17"/>
      <c r="V657" s="17"/>
      <c r="W657" s="17"/>
      <c r="X657" s="17"/>
      <c r="Y657" s="17"/>
      <c r="Z657" s="17"/>
      <c r="AA657" s="17"/>
      <c r="AB657" s="17"/>
      <c r="AC657" s="17"/>
      <c r="AD657" s="17"/>
      <c r="AE657" s="45"/>
      <c r="AF657" s="17"/>
      <c r="AG657" s="518"/>
      <c r="AI657" s="449"/>
      <c r="AJ657" s="453"/>
      <c r="AK657" s="453"/>
    </row>
    <row r="658" spans="1:100" s="448" customFormat="1" ht="10.5" customHeight="1">
      <c r="A658" s="432"/>
      <c r="B658" s="517"/>
      <c r="C658" s="476"/>
      <c r="D658" s="17"/>
      <c r="E658" s="483" t="s">
        <v>191</v>
      </c>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477"/>
      <c r="AE658" s="17"/>
      <c r="AF658" s="17"/>
      <c r="AG658" s="518"/>
      <c r="AI658" s="449"/>
      <c r="AJ658" s="449"/>
      <c r="AK658" s="449"/>
      <c r="AL658" s="449"/>
      <c r="AM658" s="449"/>
      <c r="AN658" s="449"/>
      <c r="AO658" s="449"/>
      <c r="AP658" s="449"/>
      <c r="AQ658" s="449"/>
      <c r="AR658" s="449"/>
      <c r="AS658" s="449"/>
      <c r="AT658" s="449"/>
      <c r="AU658" s="449"/>
      <c r="AV658" s="449"/>
      <c r="AW658" s="449"/>
      <c r="AX658" s="449"/>
      <c r="AY658" s="449"/>
      <c r="AZ658" s="449"/>
      <c r="BA658" s="449"/>
      <c r="BB658" s="449"/>
      <c r="BC658" s="449"/>
      <c r="BD658" s="449"/>
      <c r="BE658" s="449"/>
      <c r="BF658" s="449"/>
      <c r="BG658" s="449"/>
      <c r="BH658" s="449"/>
      <c r="BI658" s="449"/>
      <c r="BJ658" s="449"/>
      <c r="BK658" s="449"/>
      <c r="BL658" s="449"/>
      <c r="BM658" s="449"/>
      <c r="BN658" s="449"/>
      <c r="BO658" s="449"/>
      <c r="BP658" s="449"/>
      <c r="BQ658" s="449"/>
      <c r="BR658" s="449"/>
      <c r="BS658" s="449"/>
      <c r="BT658" s="449"/>
      <c r="BU658" s="449"/>
      <c r="BV658" s="449"/>
      <c r="BW658" s="449"/>
      <c r="BX658" s="449"/>
      <c r="BY658" s="449"/>
      <c r="BZ658" s="449"/>
      <c r="CA658" s="449"/>
      <c r="CB658" s="449"/>
      <c r="CC658" s="449"/>
      <c r="CD658" s="449"/>
      <c r="CE658" s="449"/>
      <c r="CF658" s="449"/>
      <c r="CG658" s="449"/>
      <c r="CH658" s="449"/>
      <c r="CI658" s="449"/>
      <c r="CJ658" s="449"/>
      <c r="CK658" s="449"/>
      <c r="CL658" s="449"/>
      <c r="CM658" s="449"/>
      <c r="CN658" s="449"/>
      <c r="CO658" s="449"/>
      <c r="CP658" s="449"/>
      <c r="CQ658" s="449"/>
      <c r="CR658" s="449"/>
      <c r="CS658" s="449"/>
      <c r="CT658" s="449"/>
      <c r="CU658" s="449"/>
      <c r="CV658" s="449"/>
    </row>
    <row r="659" spans="1:100" s="448" customFormat="1" ht="11.25" customHeight="1">
      <c r="A659" s="432"/>
      <c r="B659" s="517"/>
      <c r="C659" s="45"/>
      <c r="D659" s="45">
        <v>1</v>
      </c>
      <c r="E659" s="599" t="s">
        <v>160</v>
      </c>
      <c r="F659" s="600"/>
      <c r="G659" s="599" t="s">
        <v>217</v>
      </c>
      <c r="H659" s="600"/>
      <c r="I659" s="600"/>
      <c r="J659" s="601" t="s">
        <v>218</v>
      </c>
      <c r="K659" s="880">
        <v>0.40628194815632451</v>
      </c>
      <c r="L659" s="881">
        <v>0</v>
      </c>
      <c r="M659" s="880">
        <v>0.40198450499061272</v>
      </c>
      <c r="N659" s="881">
        <v>0</v>
      </c>
      <c r="O659" s="880">
        <v>0</v>
      </c>
      <c r="P659" s="881">
        <v>0</v>
      </c>
      <c r="Q659" s="880">
        <v>0.9477502039490181</v>
      </c>
      <c r="R659" s="881">
        <v>0</v>
      </c>
      <c r="S659" s="880" t="s">
        <v>154</v>
      </c>
      <c r="T659" s="881">
        <v>0</v>
      </c>
      <c r="U659" s="880" t="s">
        <v>154</v>
      </c>
      <c r="V659" s="881">
        <v>0</v>
      </c>
      <c r="W659" s="880" t="s">
        <v>154</v>
      </c>
      <c r="X659" s="881">
        <v>0</v>
      </c>
      <c r="Y659" s="880" t="s">
        <v>154</v>
      </c>
      <c r="Z659" s="881">
        <v>0</v>
      </c>
      <c r="AA659" s="880" t="s">
        <v>154</v>
      </c>
      <c r="AB659" s="881">
        <v>0</v>
      </c>
      <c r="AC659" s="880" t="s">
        <v>154</v>
      </c>
      <c r="AD659" s="881">
        <v>0</v>
      </c>
      <c r="AE659" s="45"/>
      <c r="AF659" s="17"/>
      <c r="AG659" s="518"/>
      <c r="AI659" s="449"/>
      <c r="AJ659" s="449"/>
      <c r="AK659" s="449"/>
      <c r="AL659" s="449"/>
      <c r="AM659" s="449"/>
      <c r="AN659" s="449"/>
      <c r="AO659" s="449"/>
      <c r="AP659" s="449"/>
      <c r="AQ659" s="449"/>
      <c r="AR659" s="449"/>
      <c r="AS659" s="449"/>
      <c r="AT659" s="449"/>
      <c r="AU659" s="449"/>
      <c r="AV659" s="449"/>
      <c r="AW659" s="449"/>
      <c r="AX659" s="449"/>
      <c r="AY659" s="449"/>
      <c r="AZ659" s="449"/>
      <c r="BA659" s="449"/>
      <c r="BB659" s="449"/>
      <c r="BC659" s="449"/>
      <c r="BD659" s="449"/>
      <c r="BE659" s="449"/>
      <c r="BF659" s="449"/>
      <c r="BG659" s="449"/>
      <c r="BH659" s="449"/>
      <c r="BI659" s="449"/>
      <c r="BJ659" s="449"/>
      <c r="BK659" s="449"/>
      <c r="BL659" s="449"/>
      <c r="BM659" s="449"/>
      <c r="BN659" s="449"/>
      <c r="BO659" s="449"/>
      <c r="BP659" s="449"/>
      <c r="BQ659" s="449"/>
      <c r="BR659" s="449"/>
      <c r="BS659" s="449"/>
      <c r="BT659" s="449"/>
      <c r="BU659" s="449"/>
      <c r="BV659" s="449"/>
      <c r="BW659" s="449"/>
      <c r="BX659" s="449"/>
      <c r="BY659" s="449"/>
      <c r="BZ659" s="449"/>
      <c r="CA659" s="449"/>
      <c r="CB659" s="449"/>
      <c r="CC659" s="449"/>
      <c r="CD659" s="449"/>
      <c r="CE659" s="449"/>
      <c r="CF659" s="449"/>
      <c r="CG659" s="449"/>
      <c r="CH659" s="449"/>
      <c r="CI659" s="449"/>
      <c r="CJ659" s="449"/>
      <c r="CK659" s="449"/>
      <c r="CL659" s="449"/>
      <c r="CM659" s="449"/>
      <c r="CN659" s="449"/>
      <c r="CO659" s="449"/>
      <c r="CP659" s="449"/>
      <c r="CQ659" s="449"/>
      <c r="CR659" s="449"/>
      <c r="CS659" s="449"/>
      <c r="CT659" s="449"/>
      <c r="CU659" s="449"/>
      <c r="CV659" s="449"/>
    </row>
    <row r="660" spans="1:100" s="448" customFormat="1" ht="11.25" customHeight="1">
      <c r="A660" s="432"/>
      <c r="B660" s="517"/>
      <c r="C660" s="45"/>
      <c r="D660" s="45">
        <v>2</v>
      </c>
      <c r="E660" s="599" t="s">
        <v>161</v>
      </c>
      <c r="F660" s="600"/>
      <c r="G660" s="599" t="s">
        <v>325</v>
      </c>
      <c r="H660" s="600"/>
      <c r="I660" s="600"/>
      <c r="J660" s="601" t="s">
        <v>218</v>
      </c>
      <c r="K660" s="880">
        <v>0.40755320163243225</v>
      </c>
      <c r="L660" s="881">
        <v>0</v>
      </c>
      <c r="M660" s="880">
        <v>0.59801549500938722</v>
      </c>
      <c r="N660" s="881">
        <v>0</v>
      </c>
      <c r="O660" s="880">
        <v>0.56223902872570564</v>
      </c>
      <c r="P660" s="881">
        <v>0</v>
      </c>
      <c r="Q660" s="880">
        <v>5.2249796050981963E-2</v>
      </c>
      <c r="R660" s="881">
        <v>0</v>
      </c>
      <c r="S660" s="880" t="s">
        <v>154</v>
      </c>
      <c r="T660" s="881">
        <v>0</v>
      </c>
      <c r="U660" s="880" t="s">
        <v>154</v>
      </c>
      <c r="V660" s="881">
        <v>0</v>
      </c>
      <c r="W660" s="880" t="s">
        <v>154</v>
      </c>
      <c r="X660" s="881">
        <v>0</v>
      </c>
      <c r="Y660" s="880" t="s">
        <v>154</v>
      </c>
      <c r="Z660" s="881">
        <v>0</v>
      </c>
      <c r="AA660" s="880" t="s">
        <v>154</v>
      </c>
      <c r="AB660" s="881">
        <v>0</v>
      </c>
      <c r="AC660" s="880" t="s">
        <v>154</v>
      </c>
      <c r="AD660" s="881">
        <v>0</v>
      </c>
      <c r="AE660" s="45"/>
      <c r="AF660" s="17"/>
      <c r="AG660" s="518"/>
      <c r="AI660" s="449"/>
      <c r="AJ660" s="449"/>
      <c r="AK660" s="449"/>
      <c r="AL660" s="449"/>
      <c r="AM660" s="449"/>
      <c r="AN660" s="449"/>
      <c r="AO660" s="449"/>
      <c r="AP660" s="449"/>
      <c r="AQ660" s="449"/>
      <c r="AR660" s="449"/>
      <c r="AS660" s="449"/>
      <c r="AT660" s="449"/>
      <c r="AU660" s="449"/>
      <c r="AV660" s="449"/>
      <c r="AW660" s="449"/>
      <c r="AX660" s="449"/>
      <c r="AY660" s="449"/>
      <c r="AZ660" s="449"/>
      <c r="BA660" s="449"/>
      <c r="BB660" s="449"/>
      <c r="BC660" s="449"/>
      <c r="BD660" s="449"/>
      <c r="BE660" s="449"/>
      <c r="BF660" s="449"/>
      <c r="BG660" s="449"/>
      <c r="BH660" s="449"/>
      <c r="BI660" s="449"/>
      <c r="BJ660" s="449"/>
      <c r="BK660" s="449"/>
      <c r="BL660" s="449"/>
      <c r="BM660" s="449"/>
      <c r="BN660" s="449"/>
      <c r="BO660" s="449"/>
      <c r="BP660" s="449"/>
      <c r="BQ660" s="449"/>
      <c r="BR660" s="449"/>
      <c r="BS660" s="449"/>
      <c r="BT660" s="449"/>
      <c r="BU660" s="449"/>
      <c r="BV660" s="449"/>
      <c r="BW660" s="449"/>
      <c r="BX660" s="449"/>
      <c r="BY660" s="449"/>
      <c r="BZ660" s="449"/>
      <c r="CA660" s="449"/>
      <c r="CB660" s="449"/>
      <c r="CC660" s="449"/>
      <c r="CD660" s="449"/>
      <c r="CE660" s="449"/>
      <c r="CF660" s="449"/>
      <c r="CG660" s="449"/>
      <c r="CH660" s="449"/>
      <c r="CI660" s="449"/>
      <c r="CJ660" s="449"/>
      <c r="CK660" s="449"/>
      <c r="CL660" s="449"/>
      <c r="CM660" s="449"/>
      <c r="CN660" s="449"/>
      <c r="CO660" s="449"/>
      <c r="CP660" s="449"/>
      <c r="CQ660" s="449"/>
      <c r="CR660" s="449"/>
      <c r="CS660" s="449"/>
      <c r="CT660" s="449"/>
      <c r="CU660" s="449"/>
      <c r="CV660" s="449"/>
    </row>
    <row r="661" spans="1:100" s="448" customFormat="1" ht="11.25" customHeight="1">
      <c r="A661" s="432"/>
      <c r="B661" s="517"/>
      <c r="C661" s="45"/>
      <c r="D661" s="45">
        <v>3</v>
      </c>
      <c r="E661" s="599" t="s">
        <v>141</v>
      </c>
      <c r="F661" s="600"/>
      <c r="G661" s="599" t="s">
        <v>325</v>
      </c>
      <c r="H661" s="600"/>
      <c r="I661" s="600"/>
      <c r="J661" s="601" t="s">
        <v>218</v>
      </c>
      <c r="K661" s="880">
        <v>0.18616485021124327</v>
      </c>
      <c r="L661" s="881">
        <v>0</v>
      </c>
      <c r="M661" s="880">
        <v>0</v>
      </c>
      <c r="N661" s="881">
        <v>0</v>
      </c>
      <c r="O661" s="880">
        <v>0.43776097127429447</v>
      </c>
      <c r="P661" s="881">
        <v>0</v>
      </c>
      <c r="Q661" s="880">
        <v>0</v>
      </c>
      <c r="R661" s="881">
        <v>0</v>
      </c>
      <c r="S661" s="880" t="s">
        <v>154</v>
      </c>
      <c r="T661" s="881">
        <v>0</v>
      </c>
      <c r="U661" s="880" t="s">
        <v>154</v>
      </c>
      <c r="V661" s="881">
        <v>0</v>
      </c>
      <c r="W661" s="880" t="s">
        <v>154</v>
      </c>
      <c r="X661" s="881">
        <v>0</v>
      </c>
      <c r="Y661" s="880" t="s">
        <v>154</v>
      </c>
      <c r="Z661" s="881">
        <v>0</v>
      </c>
      <c r="AA661" s="880" t="s">
        <v>154</v>
      </c>
      <c r="AB661" s="881">
        <v>0</v>
      </c>
      <c r="AC661" s="880" t="s">
        <v>154</v>
      </c>
      <c r="AD661" s="881">
        <v>0</v>
      </c>
      <c r="AE661" s="45"/>
      <c r="AF661" s="17"/>
      <c r="AG661" s="518"/>
      <c r="AI661" s="449"/>
      <c r="AJ661" s="449"/>
      <c r="AK661" s="449"/>
      <c r="AL661" s="449"/>
      <c r="AM661" s="449"/>
      <c r="AN661" s="449"/>
      <c r="AO661" s="449"/>
      <c r="AP661" s="449"/>
      <c r="AQ661" s="449"/>
      <c r="AR661" s="449"/>
      <c r="AS661" s="449"/>
      <c r="AT661" s="449"/>
      <c r="AU661" s="449"/>
      <c r="AV661" s="449"/>
      <c r="AW661" s="449"/>
      <c r="AX661" s="449"/>
      <c r="AY661" s="449"/>
      <c r="AZ661" s="449"/>
      <c r="BA661" s="449"/>
      <c r="BB661" s="449"/>
      <c r="BC661" s="449"/>
      <c r="BD661" s="449"/>
      <c r="BE661" s="449"/>
      <c r="BF661" s="449"/>
      <c r="BG661" s="449"/>
      <c r="BH661" s="449"/>
      <c r="BI661" s="449"/>
      <c r="BJ661" s="449"/>
      <c r="BK661" s="449"/>
      <c r="BL661" s="449"/>
      <c r="BM661" s="449"/>
      <c r="BN661" s="449"/>
      <c r="BO661" s="449"/>
      <c r="BP661" s="449"/>
      <c r="BQ661" s="449"/>
      <c r="BR661" s="449"/>
      <c r="BS661" s="449"/>
      <c r="BT661" s="449"/>
      <c r="BU661" s="449"/>
      <c r="BV661" s="449"/>
      <c r="BW661" s="449"/>
      <c r="BX661" s="449"/>
      <c r="BY661" s="449"/>
      <c r="BZ661" s="449"/>
      <c r="CA661" s="449"/>
      <c r="CB661" s="449"/>
      <c r="CC661" s="449"/>
      <c r="CD661" s="449"/>
      <c r="CE661" s="449"/>
      <c r="CF661" s="449"/>
      <c r="CG661" s="449"/>
      <c r="CH661" s="449"/>
      <c r="CI661" s="449"/>
      <c r="CJ661" s="449"/>
      <c r="CK661" s="449"/>
      <c r="CL661" s="449"/>
      <c r="CM661" s="449"/>
      <c r="CN661" s="449"/>
      <c r="CO661" s="449"/>
      <c r="CP661" s="449"/>
      <c r="CQ661" s="449"/>
      <c r="CR661" s="449"/>
      <c r="CS661" s="449"/>
      <c r="CT661" s="449"/>
      <c r="CU661" s="449"/>
      <c r="CV661" s="449"/>
    </row>
    <row r="662" spans="1:100" s="448" customFormat="1" ht="11.25" customHeight="1">
      <c r="A662" s="432"/>
      <c r="B662" s="517"/>
      <c r="C662" s="45"/>
      <c r="D662" s="45">
        <v>4</v>
      </c>
      <c r="E662" s="599" t="s">
        <v>154</v>
      </c>
      <c r="F662" s="600"/>
      <c r="G662" s="599" t="s">
        <v>154</v>
      </c>
      <c r="H662" s="600"/>
      <c r="I662" s="600"/>
      <c r="J662" s="601" t="s">
        <v>154</v>
      </c>
      <c r="K662" s="880" t="s">
        <v>154</v>
      </c>
      <c r="L662" s="881">
        <v>0</v>
      </c>
      <c r="M662" s="880" t="s">
        <v>154</v>
      </c>
      <c r="N662" s="881">
        <v>0</v>
      </c>
      <c r="O662" s="880" t="s">
        <v>154</v>
      </c>
      <c r="P662" s="881">
        <v>0</v>
      </c>
      <c r="Q662" s="880" t="s">
        <v>154</v>
      </c>
      <c r="R662" s="881">
        <v>0</v>
      </c>
      <c r="S662" s="880" t="s">
        <v>154</v>
      </c>
      <c r="T662" s="881">
        <v>0</v>
      </c>
      <c r="U662" s="880" t="s">
        <v>154</v>
      </c>
      <c r="V662" s="881">
        <v>0</v>
      </c>
      <c r="W662" s="880" t="s">
        <v>154</v>
      </c>
      <c r="X662" s="881">
        <v>0</v>
      </c>
      <c r="Y662" s="880" t="s">
        <v>154</v>
      </c>
      <c r="Z662" s="881">
        <v>0</v>
      </c>
      <c r="AA662" s="880" t="s">
        <v>154</v>
      </c>
      <c r="AB662" s="881">
        <v>0</v>
      </c>
      <c r="AC662" s="880" t="s">
        <v>154</v>
      </c>
      <c r="AD662" s="881">
        <v>0</v>
      </c>
      <c r="AE662" s="45"/>
      <c r="AF662" s="17"/>
      <c r="AG662" s="518"/>
      <c r="AI662" s="449"/>
      <c r="AJ662" s="449"/>
      <c r="AK662" s="449"/>
      <c r="AL662" s="449"/>
      <c r="AM662" s="449"/>
      <c r="AN662" s="449"/>
      <c r="AO662" s="449"/>
      <c r="AP662" s="449"/>
      <c r="AQ662" s="449"/>
      <c r="AR662" s="449"/>
      <c r="AS662" s="449"/>
      <c r="AT662" s="449"/>
      <c r="AU662" s="449"/>
      <c r="AV662" s="449"/>
      <c r="AW662" s="449"/>
      <c r="AX662" s="449"/>
      <c r="AY662" s="449"/>
      <c r="AZ662" s="449"/>
      <c r="BA662" s="449"/>
      <c r="BB662" s="449"/>
      <c r="BC662" s="449"/>
      <c r="BD662" s="449"/>
      <c r="BE662" s="449"/>
      <c r="BF662" s="449"/>
      <c r="BG662" s="449"/>
      <c r="BH662" s="449"/>
      <c r="BI662" s="449"/>
      <c r="BJ662" s="449"/>
      <c r="BK662" s="449"/>
      <c r="BL662" s="449"/>
      <c r="BM662" s="449"/>
      <c r="BN662" s="449"/>
      <c r="BO662" s="449"/>
      <c r="BP662" s="449"/>
      <c r="BQ662" s="449"/>
      <c r="BR662" s="449"/>
      <c r="BS662" s="449"/>
      <c r="BT662" s="449"/>
      <c r="BU662" s="449"/>
      <c r="BV662" s="449"/>
      <c r="BW662" s="449"/>
      <c r="BX662" s="449"/>
      <c r="BY662" s="449"/>
      <c r="BZ662" s="449"/>
      <c r="CA662" s="449"/>
      <c r="CB662" s="449"/>
      <c r="CC662" s="449"/>
      <c r="CD662" s="449"/>
      <c r="CE662" s="449"/>
      <c r="CF662" s="449"/>
      <c r="CG662" s="449"/>
      <c r="CH662" s="449"/>
      <c r="CI662" s="449"/>
      <c r="CJ662" s="449"/>
      <c r="CK662" s="449"/>
      <c r="CL662" s="449"/>
      <c r="CM662" s="449"/>
      <c r="CN662" s="449"/>
      <c r="CO662" s="449"/>
      <c r="CP662" s="449"/>
      <c r="CQ662" s="449"/>
      <c r="CR662" s="449"/>
      <c r="CS662" s="449"/>
      <c r="CT662" s="449"/>
      <c r="CU662" s="449"/>
      <c r="CV662" s="449"/>
    </row>
    <row r="663" spans="1:100" s="448" customFormat="1" ht="11.25" customHeight="1">
      <c r="A663" s="432"/>
      <c r="B663" s="517"/>
      <c r="C663" s="45"/>
      <c r="D663" s="45">
        <v>5</v>
      </c>
      <c r="E663" s="599" t="s">
        <v>154</v>
      </c>
      <c r="F663" s="600"/>
      <c r="G663" s="599" t="s">
        <v>154</v>
      </c>
      <c r="H663" s="600"/>
      <c r="I663" s="600"/>
      <c r="J663" s="601" t="s">
        <v>154</v>
      </c>
      <c r="K663" s="880" t="s">
        <v>154</v>
      </c>
      <c r="L663" s="881">
        <v>0</v>
      </c>
      <c r="M663" s="880" t="s">
        <v>154</v>
      </c>
      <c r="N663" s="881">
        <v>0</v>
      </c>
      <c r="O663" s="880" t="s">
        <v>154</v>
      </c>
      <c r="P663" s="881">
        <v>0</v>
      </c>
      <c r="Q663" s="880" t="s">
        <v>154</v>
      </c>
      <c r="R663" s="881">
        <v>0</v>
      </c>
      <c r="S663" s="880" t="s">
        <v>154</v>
      </c>
      <c r="T663" s="881">
        <v>0</v>
      </c>
      <c r="U663" s="880" t="s">
        <v>154</v>
      </c>
      <c r="V663" s="881">
        <v>0</v>
      </c>
      <c r="W663" s="880" t="s">
        <v>154</v>
      </c>
      <c r="X663" s="881">
        <v>0</v>
      </c>
      <c r="Y663" s="880" t="s">
        <v>154</v>
      </c>
      <c r="Z663" s="881">
        <v>0</v>
      </c>
      <c r="AA663" s="880" t="s">
        <v>154</v>
      </c>
      <c r="AB663" s="881">
        <v>0</v>
      </c>
      <c r="AC663" s="880" t="s">
        <v>154</v>
      </c>
      <c r="AD663" s="881">
        <v>0</v>
      </c>
      <c r="AE663" s="45"/>
      <c r="AF663" s="17"/>
      <c r="AG663" s="518"/>
      <c r="AI663" s="449"/>
      <c r="AJ663" s="449"/>
      <c r="AK663" s="449"/>
      <c r="AL663" s="449"/>
      <c r="AM663" s="449"/>
      <c r="AN663" s="449"/>
      <c r="AO663" s="449"/>
      <c r="AP663" s="449"/>
      <c r="AQ663" s="449"/>
      <c r="AR663" s="449"/>
      <c r="AS663" s="449"/>
      <c r="AT663" s="449"/>
      <c r="AU663" s="449"/>
      <c r="AV663" s="449"/>
      <c r="AW663" s="449"/>
      <c r="AX663" s="449"/>
      <c r="AY663" s="449"/>
      <c r="AZ663" s="449"/>
      <c r="BA663" s="449"/>
      <c r="BB663" s="449"/>
      <c r="BC663" s="449"/>
      <c r="BD663" s="449"/>
      <c r="BE663" s="449"/>
      <c r="BF663" s="449"/>
      <c r="BG663" s="449"/>
      <c r="BH663" s="449"/>
      <c r="BI663" s="449"/>
      <c r="BJ663" s="449"/>
      <c r="BK663" s="449"/>
      <c r="BL663" s="449"/>
      <c r="BM663" s="449"/>
      <c r="BN663" s="449"/>
      <c r="BO663" s="449"/>
      <c r="BP663" s="449"/>
      <c r="BQ663" s="449"/>
      <c r="BR663" s="449"/>
      <c r="BS663" s="449"/>
      <c r="BT663" s="449"/>
      <c r="BU663" s="449"/>
      <c r="BV663" s="449"/>
      <c r="BW663" s="449"/>
      <c r="BX663" s="449"/>
      <c r="BY663" s="449"/>
      <c r="BZ663" s="449"/>
      <c r="CA663" s="449"/>
      <c r="CB663" s="449"/>
      <c r="CC663" s="449"/>
      <c r="CD663" s="449"/>
      <c r="CE663" s="449"/>
      <c r="CF663" s="449"/>
      <c r="CG663" s="449"/>
      <c r="CH663" s="449"/>
      <c r="CI663" s="449"/>
      <c r="CJ663" s="449"/>
      <c r="CK663" s="449"/>
      <c r="CL663" s="449"/>
      <c r="CM663" s="449"/>
      <c r="CN663" s="449"/>
      <c r="CO663" s="449"/>
      <c r="CP663" s="449"/>
      <c r="CQ663" s="449"/>
      <c r="CR663" s="449"/>
      <c r="CS663" s="449"/>
      <c r="CT663" s="449"/>
      <c r="CU663" s="449"/>
      <c r="CV663" s="449"/>
    </row>
    <row r="664" spans="1:100" s="448" customFormat="1" ht="11.25" customHeight="1">
      <c r="A664" s="432"/>
      <c r="B664" s="517"/>
      <c r="C664" s="45"/>
      <c r="D664" s="45">
        <v>6</v>
      </c>
      <c r="E664" s="599" t="s">
        <v>154</v>
      </c>
      <c r="F664" s="600"/>
      <c r="G664" s="599" t="s">
        <v>154</v>
      </c>
      <c r="H664" s="600"/>
      <c r="I664" s="600"/>
      <c r="J664" s="601" t="s">
        <v>154</v>
      </c>
      <c r="K664" s="880" t="s">
        <v>154</v>
      </c>
      <c r="L664" s="881">
        <v>0</v>
      </c>
      <c r="M664" s="880" t="s">
        <v>154</v>
      </c>
      <c r="N664" s="881">
        <v>0</v>
      </c>
      <c r="O664" s="880" t="s">
        <v>154</v>
      </c>
      <c r="P664" s="881">
        <v>0</v>
      </c>
      <c r="Q664" s="880" t="s">
        <v>154</v>
      </c>
      <c r="R664" s="881">
        <v>0</v>
      </c>
      <c r="S664" s="880" t="s">
        <v>154</v>
      </c>
      <c r="T664" s="881">
        <v>0</v>
      </c>
      <c r="U664" s="880" t="s">
        <v>154</v>
      </c>
      <c r="V664" s="881">
        <v>0</v>
      </c>
      <c r="W664" s="880" t="s">
        <v>154</v>
      </c>
      <c r="X664" s="881">
        <v>0</v>
      </c>
      <c r="Y664" s="880" t="s">
        <v>154</v>
      </c>
      <c r="Z664" s="881">
        <v>0</v>
      </c>
      <c r="AA664" s="880" t="s">
        <v>154</v>
      </c>
      <c r="AB664" s="881">
        <v>0</v>
      </c>
      <c r="AC664" s="880" t="s">
        <v>154</v>
      </c>
      <c r="AD664" s="881">
        <v>0</v>
      </c>
      <c r="AE664" s="45"/>
      <c r="AF664" s="17"/>
      <c r="AG664" s="518"/>
      <c r="AI664" s="449"/>
      <c r="AJ664" s="449"/>
      <c r="AK664" s="449"/>
      <c r="AL664" s="449"/>
      <c r="AM664" s="449"/>
      <c r="AN664" s="449"/>
      <c r="AO664" s="449"/>
      <c r="AP664" s="449"/>
      <c r="AQ664" s="449"/>
      <c r="AR664" s="449"/>
      <c r="AS664" s="449"/>
      <c r="AT664" s="449"/>
      <c r="AU664" s="449"/>
      <c r="AV664" s="449"/>
      <c r="AW664" s="449"/>
      <c r="AX664" s="449"/>
      <c r="AY664" s="449"/>
      <c r="AZ664" s="449"/>
      <c r="BA664" s="449"/>
      <c r="BB664" s="449"/>
      <c r="BC664" s="449"/>
      <c r="BD664" s="449"/>
      <c r="BE664" s="449"/>
      <c r="BF664" s="449"/>
      <c r="BG664" s="449"/>
      <c r="BH664" s="449"/>
      <c r="BI664" s="449"/>
      <c r="BJ664" s="449"/>
      <c r="BK664" s="449"/>
      <c r="BL664" s="449"/>
      <c r="BM664" s="449"/>
      <c r="BN664" s="449"/>
      <c r="BO664" s="449"/>
      <c r="BP664" s="449"/>
      <c r="BQ664" s="449"/>
      <c r="BR664" s="449"/>
      <c r="BS664" s="449"/>
      <c r="BT664" s="449"/>
      <c r="BU664" s="449"/>
      <c r="BV664" s="449"/>
      <c r="BW664" s="449"/>
      <c r="BX664" s="449"/>
      <c r="BY664" s="449"/>
      <c r="BZ664" s="449"/>
      <c r="CA664" s="449"/>
      <c r="CB664" s="449"/>
      <c r="CC664" s="449"/>
      <c r="CD664" s="449"/>
      <c r="CE664" s="449"/>
      <c r="CF664" s="449"/>
      <c r="CG664" s="449"/>
      <c r="CH664" s="449"/>
      <c r="CI664" s="449"/>
      <c r="CJ664" s="449"/>
      <c r="CK664" s="449"/>
      <c r="CL664" s="449"/>
      <c r="CM664" s="449"/>
      <c r="CN664" s="449"/>
      <c r="CO664" s="449"/>
      <c r="CP664" s="449"/>
      <c r="CQ664" s="449"/>
      <c r="CR664" s="449"/>
      <c r="CS664" s="449"/>
      <c r="CT664" s="449"/>
      <c r="CU664" s="449"/>
      <c r="CV664" s="449"/>
    </row>
    <row r="665" spans="1:100" s="448" customFormat="1" ht="11.25" customHeight="1">
      <c r="A665" s="432"/>
      <c r="B665" s="517"/>
      <c r="C665" s="45"/>
      <c r="D665" s="45">
        <v>7</v>
      </c>
      <c r="E665" s="599" t="s">
        <v>154</v>
      </c>
      <c r="F665" s="600"/>
      <c r="G665" s="599" t="s">
        <v>154</v>
      </c>
      <c r="H665" s="600"/>
      <c r="I665" s="600"/>
      <c r="J665" s="601" t="s">
        <v>154</v>
      </c>
      <c r="K665" s="880" t="s">
        <v>154</v>
      </c>
      <c r="L665" s="881">
        <v>0</v>
      </c>
      <c r="M665" s="880" t="s">
        <v>154</v>
      </c>
      <c r="N665" s="881">
        <v>0</v>
      </c>
      <c r="O665" s="880" t="s">
        <v>154</v>
      </c>
      <c r="P665" s="881">
        <v>0</v>
      </c>
      <c r="Q665" s="880" t="s">
        <v>154</v>
      </c>
      <c r="R665" s="881">
        <v>0</v>
      </c>
      <c r="S665" s="880" t="s">
        <v>154</v>
      </c>
      <c r="T665" s="881">
        <v>0</v>
      </c>
      <c r="U665" s="880" t="s">
        <v>154</v>
      </c>
      <c r="V665" s="881">
        <v>0</v>
      </c>
      <c r="W665" s="880" t="s">
        <v>154</v>
      </c>
      <c r="X665" s="881">
        <v>0</v>
      </c>
      <c r="Y665" s="880" t="s">
        <v>154</v>
      </c>
      <c r="Z665" s="881">
        <v>0</v>
      </c>
      <c r="AA665" s="880" t="s">
        <v>154</v>
      </c>
      <c r="AB665" s="881">
        <v>0</v>
      </c>
      <c r="AC665" s="880" t="s">
        <v>154</v>
      </c>
      <c r="AD665" s="881">
        <v>0</v>
      </c>
      <c r="AE665" s="45"/>
      <c r="AF665" s="17"/>
      <c r="AG665" s="518"/>
      <c r="AI665" s="449"/>
      <c r="AJ665" s="449"/>
      <c r="AK665" s="449"/>
      <c r="AL665" s="449"/>
      <c r="AM665" s="449"/>
      <c r="AN665" s="449"/>
      <c r="AO665" s="449"/>
      <c r="AP665" s="449"/>
      <c r="AQ665" s="449"/>
      <c r="AR665" s="449"/>
      <c r="AS665" s="449"/>
      <c r="AT665" s="449"/>
      <c r="AU665" s="449"/>
      <c r="AV665" s="449"/>
      <c r="AW665" s="449"/>
      <c r="AX665" s="449"/>
      <c r="AY665" s="449"/>
      <c r="AZ665" s="449"/>
      <c r="BA665" s="449"/>
      <c r="BB665" s="449"/>
      <c r="BC665" s="449"/>
      <c r="BD665" s="449"/>
      <c r="BE665" s="449"/>
      <c r="BF665" s="449"/>
      <c r="BG665" s="449"/>
      <c r="BH665" s="449"/>
      <c r="BI665" s="449"/>
      <c r="BJ665" s="449"/>
      <c r="BK665" s="449"/>
      <c r="BL665" s="449"/>
      <c r="BM665" s="449"/>
      <c r="BN665" s="449"/>
      <c r="BO665" s="449"/>
      <c r="BP665" s="449"/>
      <c r="BQ665" s="449"/>
      <c r="BR665" s="449"/>
      <c r="BS665" s="449"/>
      <c r="BT665" s="449"/>
      <c r="BU665" s="449"/>
      <c r="BV665" s="449"/>
      <c r="BW665" s="449"/>
      <c r="BX665" s="449"/>
      <c r="BY665" s="449"/>
      <c r="BZ665" s="449"/>
      <c r="CA665" s="449"/>
      <c r="CB665" s="449"/>
      <c r="CC665" s="449"/>
      <c r="CD665" s="449"/>
      <c r="CE665" s="449"/>
      <c r="CF665" s="449"/>
      <c r="CG665" s="449"/>
      <c r="CH665" s="449"/>
      <c r="CI665" s="449"/>
      <c r="CJ665" s="449"/>
      <c r="CK665" s="449"/>
      <c r="CL665" s="449"/>
      <c r="CM665" s="449"/>
      <c r="CN665" s="449"/>
      <c r="CO665" s="449"/>
      <c r="CP665" s="449"/>
      <c r="CQ665" s="449"/>
      <c r="CR665" s="449"/>
      <c r="CS665" s="449"/>
      <c r="CT665" s="449"/>
      <c r="CU665" s="449"/>
      <c r="CV665" s="449"/>
    </row>
    <row r="666" spans="1:100" s="448" customFormat="1" ht="11.25" customHeight="1">
      <c r="A666" s="432"/>
      <c r="B666" s="517"/>
      <c r="C666" s="45"/>
      <c r="D666" s="45">
        <v>8</v>
      </c>
      <c r="E666" s="599" t="s">
        <v>154</v>
      </c>
      <c r="F666" s="600"/>
      <c r="G666" s="599" t="s">
        <v>154</v>
      </c>
      <c r="H666" s="600"/>
      <c r="I666" s="600"/>
      <c r="J666" s="601" t="s">
        <v>154</v>
      </c>
      <c r="K666" s="880" t="s">
        <v>154</v>
      </c>
      <c r="L666" s="881">
        <v>0</v>
      </c>
      <c r="M666" s="880" t="s">
        <v>154</v>
      </c>
      <c r="N666" s="881">
        <v>0</v>
      </c>
      <c r="O666" s="880" t="s">
        <v>154</v>
      </c>
      <c r="P666" s="881">
        <v>0</v>
      </c>
      <c r="Q666" s="880" t="s">
        <v>154</v>
      </c>
      <c r="R666" s="881">
        <v>0</v>
      </c>
      <c r="S666" s="880" t="s">
        <v>154</v>
      </c>
      <c r="T666" s="881">
        <v>0</v>
      </c>
      <c r="U666" s="880" t="s">
        <v>154</v>
      </c>
      <c r="V666" s="881">
        <v>0</v>
      </c>
      <c r="W666" s="880" t="s">
        <v>154</v>
      </c>
      <c r="X666" s="881">
        <v>0</v>
      </c>
      <c r="Y666" s="880" t="s">
        <v>154</v>
      </c>
      <c r="Z666" s="881">
        <v>0</v>
      </c>
      <c r="AA666" s="880" t="s">
        <v>154</v>
      </c>
      <c r="AB666" s="881">
        <v>0</v>
      </c>
      <c r="AC666" s="880" t="s">
        <v>154</v>
      </c>
      <c r="AD666" s="881">
        <v>0</v>
      </c>
      <c r="AE666" s="45"/>
      <c r="AF666" s="17"/>
      <c r="AG666" s="518"/>
      <c r="AI666" s="449"/>
      <c r="AJ666" s="449"/>
      <c r="AK666" s="449"/>
      <c r="AL666" s="449"/>
      <c r="AM666" s="449"/>
      <c r="AN666" s="449"/>
      <c r="AO666" s="449"/>
      <c r="AP666" s="449"/>
      <c r="AQ666" s="449"/>
      <c r="AR666" s="449"/>
      <c r="AS666" s="449"/>
      <c r="AT666" s="449"/>
      <c r="AU666" s="449"/>
      <c r="AV666" s="449"/>
      <c r="AW666" s="449"/>
      <c r="AX666" s="449"/>
      <c r="AY666" s="449"/>
      <c r="AZ666" s="449"/>
      <c r="BA666" s="449"/>
      <c r="BB666" s="449"/>
      <c r="BC666" s="449"/>
      <c r="BD666" s="449"/>
      <c r="BE666" s="449"/>
      <c r="BF666" s="449"/>
      <c r="BG666" s="449"/>
      <c r="BH666" s="449"/>
      <c r="BI666" s="449"/>
      <c r="BJ666" s="449"/>
      <c r="BK666" s="449"/>
      <c r="BL666" s="449"/>
      <c r="BM666" s="449"/>
      <c r="BN666" s="449"/>
      <c r="BO666" s="449"/>
      <c r="BP666" s="449"/>
      <c r="BQ666" s="449"/>
      <c r="BR666" s="449"/>
      <c r="BS666" s="449"/>
      <c r="BT666" s="449"/>
      <c r="BU666" s="449"/>
      <c r="BV666" s="449"/>
      <c r="BW666" s="449"/>
      <c r="BX666" s="449"/>
      <c r="BY666" s="449"/>
      <c r="BZ666" s="449"/>
      <c r="CA666" s="449"/>
      <c r="CB666" s="449"/>
      <c r="CC666" s="449"/>
      <c r="CD666" s="449"/>
      <c r="CE666" s="449"/>
      <c r="CF666" s="449"/>
      <c r="CG666" s="449"/>
      <c r="CH666" s="449"/>
      <c r="CI666" s="449"/>
      <c r="CJ666" s="449"/>
      <c r="CK666" s="449"/>
      <c r="CL666" s="449"/>
      <c r="CM666" s="449"/>
      <c r="CN666" s="449"/>
      <c r="CO666" s="449"/>
      <c r="CP666" s="449"/>
      <c r="CQ666" s="449"/>
      <c r="CR666" s="449"/>
      <c r="CS666" s="449"/>
      <c r="CT666" s="449"/>
      <c r="CU666" s="449"/>
      <c r="CV666" s="449"/>
    </row>
    <row r="667" spans="1:100" s="448" customFormat="1" ht="11.25" customHeight="1">
      <c r="A667" s="432"/>
      <c r="B667" s="517"/>
      <c r="C667" s="45"/>
      <c r="D667" s="45">
        <v>9</v>
      </c>
      <c r="E667" s="599" t="s">
        <v>154</v>
      </c>
      <c r="F667" s="600"/>
      <c r="G667" s="599" t="s">
        <v>154</v>
      </c>
      <c r="H667" s="600"/>
      <c r="I667" s="600"/>
      <c r="J667" s="601" t="s">
        <v>154</v>
      </c>
      <c r="K667" s="880" t="s">
        <v>154</v>
      </c>
      <c r="L667" s="881">
        <v>0</v>
      </c>
      <c r="M667" s="880" t="s">
        <v>154</v>
      </c>
      <c r="N667" s="881">
        <v>0</v>
      </c>
      <c r="O667" s="880" t="s">
        <v>154</v>
      </c>
      <c r="P667" s="881">
        <v>0</v>
      </c>
      <c r="Q667" s="880" t="s">
        <v>154</v>
      </c>
      <c r="R667" s="881">
        <v>0</v>
      </c>
      <c r="S667" s="880" t="s">
        <v>154</v>
      </c>
      <c r="T667" s="881">
        <v>0</v>
      </c>
      <c r="U667" s="880" t="s">
        <v>154</v>
      </c>
      <c r="V667" s="881">
        <v>0</v>
      </c>
      <c r="W667" s="880" t="s">
        <v>154</v>
      </c>
      <c r="X667" s="881">
        <v>0</v>
      </c>
      <c r="Y667" s="880" t="s">
        <v>154</v>
      </c>
      <c r="Z667" s="881">
        <v>0</v>
      </c>
      <c r="AA667" s="880" t="s">
        <v>154</v>
      </c>
      <c r="AB667" s="881">
        <v>0</v>
      </c>
      <c r="AC667" s="880" t="s">
        <v>154</v>
      </c>
      <c r="AD667" s="881">
        <v>0</v>
      </c>
      <c r="AE667" s="45"/>
      <c r="AF667" s="17"/>
      <c r="AG667" s="518"/>
      <c r="AI667" s="449"/>
      <c r="AJ667" s="449"/>
      <c r="AK667" s="449"/>
      <c r="AL667" s="449"/>
      <c r="AM667" s="449"/>
      <c r="AN667" s="449"/>
      <c r="AO667" s="449"/>
      <c r="AP667" s="449"/>
      <c r="AQ667" s="449"/>
      <c r="AR667" s="449"/>
      <c r="AS667" s="449"/>
      <c r="AT667" s="449"/>
      <c r="AU667" s="449"/>
      <c r="AV667" s="449"/>
      <c r="AW667" s="449"/>
      <c r="AX667" s="449"/>
      <c r="AY667" s="449"/>
      <c r="AZ667" s="449"/>
      <c r="BA667" s="449"/>
      <c r="BB667" s="449"/>
      <c r="BC667" s="449"/>
      <c r="BD667" s="449"/>
      <c r="BE667" s="449"/>
      <c r="BF667" s="449"/>
      <c r="BG667" s="449"/>
      <c r="BH667" s="449"/>
      <c r="BI667" s="449"/>
      <c r="BJ667" s="449"/>
      <c r="BK667" s="449"/>
      <c r="BL667" s="449"/>
      <c r="BM667" s="449"/>
      <c r="BN667" s="449"/>
      <c r="BO667" s="449"/>
      <c r="BP667" s="449"/>
      <c r="BQ667" s="449"/>
      <c r="BR667" s="449"/>
      <c r="BS667" s="449"/>
      <c r="BT667" s="449"/>
      <c r="BU667" s="449"/>
      <c r="BV667" s="449"/>
      <c r="BW667" s="449"/>
      <c r="BX667" s="449"/>
      <c r="BY667" s="449"/>
      <c r="BZ667" s="449"/>
      <c r="CA667" s="449"/>
      <c r="CB667" s="449"/>
      <c r="CC667" s="449"/>
      <c r="CD667" s="449"/>
      <c r="CE667" s="449"/>
      <c r="CF667" s="449"/>
      <c r="CG667" s="449"/>
      <c r="CH667" s="449"/>
      <c r="CI667" s="449"/>
      <c r="CJ667" s="449"/>
      <c r="CK667" s="449"/>
      <c r="CL667" s="449"/>
      <c r="CM667" s="449"/>
      <c r="CN667" s="449"/>
      <c r="CO667" s="449"/>
      <c r="CP667" s="449"/>
      <c r="CQ667" s="449"/>
      <c r="CR667" s="449"/>
      <c r="CS667" s="449"/>
      <c r="CT667" s="449"/>
      <c r="CU667" s="449"/>
      <c r="CV667" s="449"/>
    </row>
    <row r="668" spans="1:100" s="448" customFormat="1" ht="11.25" customHeight="1">
      <c r="A668" s="432"/>
      <c r="B668" s="517"/>
      <c r="C668" s="45"/>
      <c r="D668" s="45">
        <v>10</v>
      </c>
      <c r="E668" s="599" t="s">
        <v>154</v>
      </c>
      <c r="F668" s="600"/>
      <c r="G668" s="599" t="s">
        <v>154</v>
      </c>
      <c r="H668" s="600"/>
      <c r="I668" s="600"/>
      <c r="J668" s="601" t="s">
        <v>154</v>
      </c>
      <c r="K668" s="880" t="s">
        <v>154</v>
      </c>
      <c r="L668" s="881">
        <v>0</v>
      </c>
      <c r="M668" s="880" t="s">
        <v>154</v>
      </c>
      <c r="N668" s="881">
        <v>0</v>
      </c>
      <c r="O668" s="880" t="s">
        <v>154</v>
      </c>
      <c r="P668" s="881">
        <v>0</v>
      </c>
      <c r="Q668" s="880" t="s">
        <v>154</v>
      </c>
      <c r="R668" s="881">
        <v>0</v>
      </c>
      <c r="S668" s="880" t="s">
        <v>154</v>
      </c>
      <c r="T668" s="881">
        <v>0</v>
      </c>
      <c r="U668" s="880" t="s">
        <v>154</v>
      </c>
      <c r="V668" s="881">
        <v>0</v>
      </c>
      <c r="W668" s="880" t="s">
        <v>154</v>
      </c>
      <c r="X668" s="881">
        <v>0</v>
      </c>
      <c r="Y668" s="880" t="s">
        <v>154</v>
      </c>
      <c r="Z668" s="881">
        <v>0</v>
      </c>
      <c r="AA668" s="880" t="s">
        <v>154</v>
      </c>
      <c r="AB668" s="881">
        <v>0</v>
      </c>
      <c r="AC668" s="880" t="s">
        <v>154</v>
      </c>
      <c r="AD668" s="881">
        <v>0</v>
      </c>
      <c r="AE668" s="45"/>
      <c r="AF668" s="17"/>
      <c r="AG668" s="518"/>
      <c r="AI668" s="449"/>
      <c r="AJ668" s="449"/>
      <c r="AK668" s="449"/>
      <c r="AL668" s="449"/>
      <c r="AM668" s="449"/>
      <c r="AN668" s="449"/>
      <c r="AO668" s="449"/>
      <c r="AP668" s="449"/>
      <c r="AQ668" s="449"/>
      <c r="AR668" s="449"/>
      <c r="AS668" s="449"/>
      <c r="AT668" s="449"/>
      <c r="AU668" s="449"/>
      <c r="AV668" s="449"/>
      <c r="AW668" s="449"/>
      <c r="AX668" s="449"/>
      <c r="AY668" s="449"/>
      <c r="AZ668" s="449"/>
      <c r="BA668" s="449"/>
      <c r="BB668" s="449"/>
      <c r="BC668" s="449"/>
      <c r="BD668" s="449"/>
      <c r="BE668" s="449"/>
      <c r="BF668" s="449"/>
      <c r="BG668" s="449"/>
      <c r="BH668" s="449"/>
      <c r="BI668" s="449"/>
      <c r="BJ668" s="449"/>
      <c r="BK668" s="449"/>
      <c r="BL668" s="449"/>
      <c r="BM668" s="449"/>
      <c r="BN668" s="449"/>
      <c r="BO668" s="449"/>
      <c r="BP668" s="449"/>
      <c r="BQ668" s="449"/>
      <c r="BR668" s="449"/>
      <c r="BS668" s="449"/>
      <c r="BT668" s="449"/>
      <c r="BU668" s="449"/>
      <c r="BV668" s="449"/>
      <c r="BW668" s="449"/>
      <c r="BX668" s="449"/>
      <c r="BY668" s="449"/>
      <c r="BZ668" s="449"/>
      <c r="CA668" s="449"/>
      <c r="CB668" s="449"/>
      <c r="CC668" s="449"/>
      <c r="CD668" s="449"/>
      <c r="CE668" s="449"/>
      <c r="CF668" s="449"/>
      <c r="CG668" s="449"/>
      <c r="CH668" s="449"/>
      <c r="CI668" s="449"/>
      <c r="CJ668" s="449"/>
      <c r="CK668" s="449"/>
      <c r="CL668" s="449"/>
      <c r="CM668" s="449"/>
      <c r="CN668" s="449"/>
      <c r="CO668" s="449"/>
      <c r="CP668" s="449"/>
      <c r="CQ668" s="449"/>
      <c r="CR668" s="449"/>
      <c r="CS668" s="449"/>
      <c r="CT668" s="449"/>
      <c r="CU668" s="449"/>
      <c r="CV668" s="449"/>
    </row>
    <row r="669" spans="1:100" s="448" customFormat="1" ht="11.25" customHeight="1">
      <c r="A669" s="432"/>
      <c r="B669" s="517"/>
      <c r="C669" s="45"/>
      <c r="D669" s="45">
        <v>11</v>
      </c>
      <c r="E669" s="599" t="s">
        <v>154</v>
      </c>
      <c r="F669" s="600"/>
      <c r="G669" s="599" t="s">
        <v>154</v>
      </c>
      <c r="H669" s="600"/>
      <c r="I669" s="600"/>
      <c r="J669" s="601" t="s">
        <v>154</v>
      </c>
      <c r="K669" s="880" t="s">
        <v>154</v>
      </c>
      <c r="L669" s="881">
        <v>0</v>
      </c>
      <c r="M669" s="880" t="s">
        <v>154</v>
      </c>
      <c r="N669" s="881">
        <v>0</v>
      </c>
      <c r="O669" s="880" t="s">
        <v>154</v>
      </c>
      <c r="P669" s="881">
        <v>0</v>
      </c>
      <c r="Q669" s="880" t="s">
        <v>154</v>
      </c>
      <c r="R669" s="881">
        <v>0</v>
      </c>
      <c r="S669" s="880" t="s">
        <v>154</v>
      </c>
      <c r="T669" s="881">
        <v>0</v>
      </c>
      <c r="U669" s="880" t="s">
        <v>154</v>
      </c>
      <c r="V669" s="881">
        <v>0</v>
      </c>
      <c r="W669" s="880" t="s">
        <v>154</v>
      </c>
      <c r="X669" s="881">
        <v>0</v>
      </c>
      <c r="Y669" s="880" t="s">
        <v>154</v>
      </c>
      <c r="Z669" s="881">
        <v>0</v>
      </c>
      <c r="AA669" s="880" t="s">
        <v>154</v>
      </c>
      <c r="AB669" s="881">
        <v>0</v>
      </c>
      <c r="AC669" s="880" t="s">
        <v>154</v>
      </c>
      <c r="AD669" s="881">
        <v>0</v>
      </c>
      <c r="AE669" s="45"/>
      <c r="AF669" s="17"/>
      <c r="AG669" s="518"/>
      <c r="AI669" s="449"/>
      <c r="AJ669" s="449"/>
      <c r="AK669" s="449"/>
      <c r="AL669" s="449"/>
      <c r="AM669" s="449"/>
      <c r="AN669" s="449"/>
      <c r="AO669" s="449"/>
      <c r="AP669" s="449"/>
      <c r="AQ669" s="449"/>
      <c r="AR669" s="449"/>
      <c r="AS669" s="449"/>
      <c r="AT669" s="449"/>
      <c r="AU669" s="449"/>
      <c r="AV669" s="449"/>
      <c r="AW669" s="449"/>
      <c r="AX669" s="449"/>
      <c r="AY669" s="449"/>
      <c r="AZ669" s="449"/>
      <c r="BA669" s="449"/>
      <c r="BB669" s="449"/>
      <c r="BC669" s="449"/>
      <c r="BD669" s="449"/>
      <c r="BE669" s="449"/>
      <c r="BF669" s="449"/>
      <c r="BG669" s="449"/>
      <c r="BH669" s="449"/>
      <c r="BI669" s="449"/>
      <c r="BJ669" s="449"/>
      <c r="BK669" s="449"/>
      <c r="BL669" s="449"/>
      <c r="BM669" s="449"/>
      <c r="BN669" s="449"/>
      <c r="BO669" s="449"/>
      <c r="BP669" s="449"/>
      <c r="BQ669" s="449"/>
      <c r="BR669" s="449"/>
      <c r="BS669" s="449"/>
      <c r="BT669" s="449"/>
      <c r="BU669" s="449"/>
      <c r="BV669" s="449"/>
      <c r="BW669" s="449"/>
      <c r="BX669" s="449"/>
      <c r="BY669" s="449"/>
      <c r="BZ669" s="449"/>
      <c r="CA669" s="449"/>
      <c r="CB669" s="449"/>
      <c r="CC669" s="449"/>
      <c r="CD669" s="449"/>
      <c r="CE669" s="449"/>
      <c r="CF669" s="449"/>
      <c r="CG669" s="449"/>
      <c r="CH669" s="449"/>
      <c r="CI669" s="449"/>
      <c r="CJ669" s="449"/>
      <c r="CK669" s="449"/>
      <c r="CL669" s="449"/>
      <c r="CM669" s="449"/>
      <c r="CN669" s="449"/>
      <c r="CO669" s="449"/>
      <c r="CP669" s="449"/>
      <c r="CQ669" s="449"/>
      <c r="CR669" s="449"/>
      <c r="CS669" s="449"/>
      <c r="CT669" s="449"/>
      <c r="CU669" s="449"/>
      <c r="CV669" s="449"/>
    </row>
    <row r="670" spans="1:100" s="448" customFormat="1" ht="11.25" customHeight="1">
      <c r="A670" s="432"/>
      <c r="B670" s="517"/>
      <c r="C670" s="45"/>
      <c r="D670" s="45">
        <v>12</v>
      </c>
      <c r="E670" s="599" t="s">
        <v>154</v>
      </c>
      <c r="F670" s="600"/>
      <c r="G670" s="599" t="s">
        <v>154</v>
      </c>
      <c r="H670" s="600"/>
      <c r="I670" s="600"/>
      <c r="J670" s="601" t="s">
        <v>154</v>
      </c>
      <c r="K670" s="880" t="s">
        <v>154</v>
      </c>
      <c r="L670" s="881">
        <v>0</v>
      </c>
      <c r="M670" s="880" t="s">
        <v>154</v>
      </c>
      <c r="N670" s="881">
        <v>0</v>
      </c>
      <c r="O670" s="880" t="s">
        <v>154</v>
      </c>
      <c r="P670" s="881">
        <v>0</v>
      </c>
      <c r="Q670" s="880" t="s">
        <v>154</v>
      </c>
      <c r="R670" s="881">
        <v>0</v>
      </c>
      <c r="S670" s="880" t="s">
        <v>154</v>
      </c>
      <c r="T670" s="881">
        <v>0</v>
      </c>
      <c r="U670" s="880" t="s">
        <v>154</v>
      </c>
      <c r="V670" s="881">
        <v>0</v>
      </c>
      <c r="W670" s="880" t="s">
        <v>154</v>
      </c>
      <c r="X670" s="881">
        <v>0</v>
      </c>
      <c r="Y670" s="880" t="s">
        <v>154</v>
      </c>
      <c r="Z670" s="881">
        <v>0</v>
      </c>
      <c r="AA670" s="880" t="s">
        <v>154</v>
      </c>
      <c r="AB670" s="881">
        <v>0</v>
      </c>
      <c r="AC670" s="880" t="s">
        <v>154</v>
      </c>
      <c r="AD670" s="881">
        <v>0</v>
      </c>
      <c r="AE670" s="45"/>
      <c r="AF670" s="17"/>
      <c r="AG670" s="518"/>
      <c r="AI670" s="449"/>
      <c r="AJ670" s="449"/>
      <c r="AK670" s="449"/>
      <c r="AL670" s="449"/>
      <c r="AM670" s="449"/>
      <c r="AN670" s="449"/>
      <c r="AO670" s="449"/>
      <c r="AP670" s="449"/>
      <c r="AQ670" s="449"/>
      <c r="AR670" s="449"/>
      <c r="AS670" s="449"/>
      <c r="AT670" s="449"/>
      <c r="AU670" s="449"/>
      <c r="AV670" s="449"/>
      <c r="AW670" s="449"/>
      <c r="AX670" s="449"/>
      <c r="AY670" s="449"/>
      <c r="AZ670" s="449"/>
      <c r="BA670" s="449"/>
      <c r="BB670" s="449"/>
      <c r="BC670" s="449"/>
      <c r="BD670" s="449"/>
      <c r="BE670" s="449"/>
      <c r="BF670" s="449"/>
      <c r="BG670" s="449"/>
      <c r="BH670" s="449"/>
      <c r="BI670" s="449"/>
      <c r="BJ670" s="449"/>
      <c r="BK670" s="449"/>
      <c r="BL670" s="449"/>
      <c r="BM670" s="449"/>
      <c r="BN670" s="449"/>
      <c r="BO670" s="449"/>
      <c r="BP670" s="449"/>
      <c r="BQ670" s="449"/>
      <c r="BR670" s="449"/>
      <c r="BS670" s="449"/>
      <c r="BT670" s="449"/>
      <c r="BU670" s="449"/>
      <c r="BV670" s="449"/>
      <c r="BW670" s="449"/>
      <c r="BX670" s="449"/>
      <c r="BY670" s="449"/>
      <c r="BZ670" s="449"/>
      <c r="CA670" s="449"/>
      <c r="CB670" s="449"/>
      <c r="CC670" s="449"/>
      <c r="CD670" s="449"/>
      <c r="CE670" s="449"/>
      <c r="CF670" s="449"/>
      <c r="CG670" s="449"/>
      <c r="CH670" s="449"/>
      <c r="CI670" s="449"/>
      <c r="CJ670" s="449"/>
      <c r="CK670" s="449"/>
      <c r="CL670" s="449"/>
      <c r="CM670" s="449"/>
      <c r="CN670" s="449"/>
      <c r="CO670" s="449"/>
      <c r="CP670" s="449"/>
      <c r="CQ670" s="449"/>
      <c r="CR670" s="449"/>
      <c r="CS670" s="449"/>
      <c r="CT670" s="449"/>
      <c r="CU670" s="449"/>
      <c r="CV670" s="449"/>
    </row>
    <row r="671" spans="1:100" s="448" customFormat="1" ht="11.25" customHeight="1">
      <c r="A671" s="432"/>
      <c r="B671" s="517"/>
      <c r="C671" s="45"/>
      <c r="D671" s="45">
        <v>13</v>
      </c>
      <c r="E671" s="599" t="s">
        <v>154</v>
      </c>
      <c r="F671" s="600"/>
      <c r="G671" s="599" t="s">
        <v>154</v>
      </c>
      <c r="H671" s="600"/>
      <c r="I671" s="600"/>
      <c r="J671" s="601" t="s">
        <v>154</v>
      </c>
      <c r="K671" s="880" t="s">
        <v>154</v>
      </c>
      <c r="L671" s="881">
        <v>0</v>
      </c>
      <c r="M671" s="880" t="s">
        <v>154</v>
      </c>
      <c r="N671" s="881">
        <v>0</v>
      </c>
      <c r="O671" s="880" t="s">
        <v>154</v>
      </c>
      <c r="P671" s="881">
        <v>0</v>
      </c>
      <c r="Q671" s="880" t="s">
        <v>154</v>
      </c>
      <c r="R671" s="881">
        <v>0</v>
      </c>
      <c r="S671" s="880" t="s">
        <v>154</v>
      </c>
      <c r="T671" s="881">
        <v>0</v>
      </c>
      <c r="U671" s="880" t="s">
        <v>154</v>
      </c>
      <c r="V671" s="881">
        <v>0</v>
      </c>
      <c r="W671" s="880" t="s">
        <v>154</v>
      </c>
      <c r="X671" s="881">
        <v>0</v>
      </c>
      <c r="Y671" s="880" t="s">
        <v>154</v>
      </c>
      <c r="Z671" s="881">
        <v>0</v>
      </c>
      <c r="AA671" s="880" t="s">
        <v>154</v>
      </c>
      <c r="AB671" s="881">
        <v>0</v>
      </c>
      <c r="AC671" s="880" t="s">
        <v>154</v>
      </c>
      <c r="AD671" s="881">
        <v>0</v>
      </c>
      <c r="AE671" s="45"/>
      <c r="AF671" s="17"/>
      <c r="AG671" s="518"/>
      <c r="AI671" s="449"/>
      <c r="AJ671" s="449"/>
      <c r="AK671" s="449"/>
      <c r="AL671" s="449"/>
      <c r="AM671" s="449"/>
      <c r="AN671" s="449"/>
      <c r="AO671" s="449"/>
      <c r="AP671" s="449"/>
      <c r="AQ671" s="449"/>
      <c r="AR671" s="449"/>
      <c r="AS671" s="449"/>
      <c r="AT671" s="449"/>
      <c r="AU671" s="449"/>
      <c r="AV671" s="449"/>
      <c r="AW671" s="449"/>
      <c r="AX671" s="449"/>
      <c r="AY671" s="449"/>
      <c r="AZ671" s="449"/>
      <c r="BA671" s="449"/>
      <c r="BB671" s="449"/>
      <c r="BC671" s="449"/>
      <c r="BD671" s="449"/>
      <c r="BE671" s="449"/>
      <c r="BF671" s="449"/>
      <c r="BG671" s="449"/>
      <c r="BH671" s="449"/>
      <c r="BI671" s="449"/>
      <c r="BJ671" s="449"/>
      <c r="BK671" s="449"/>
      <c r="BL671" s="449"/>
      <c r="BM671" s="449"/>
      <c r="BN671" s="449"/>
      <c r="BO671" s="449"/>
      <c r="BP671" s="449"/>
      <c r="BQ671" s="449"/>
      <c r="BR671" s="449"/>
      <c r="BS671" s="449"/>
      <c r="BT671" s="449"/>
      <c r="BU671" s="449"/>
      <c r="BV671" s="449"/>
      <c r="BW671" s="449"/>
      <c r="BX671" s="449"/>
      <c r="BY671" s="449"/>
      <c r="BZ671" s="449"/>
      <c r="CA671" s="449"/>
      <c r="CB671" s="449"/>
      <c r="CC671" s="449"/>
      <c r="CD671" s="449"/>
      <c r="CE671" s="449"/>
      <c r="CF671" s="449"/>
      <c r="CG671" s="449"/>
      <c r="CH671" s="449"/>
      <c r="CI671" s="449"/>
      <c r="CJ671" s="449"/>
      <c r="CK671" s="449"/>
      <c r="CL671" s="449"/>
      <c r="CM671" s="449"/>
      <c r="CN671" s="449"/>
      <c r="CO671" s="449"/>
      <c r="CP671" s="449"/>
      <c r="CQ671" s="449"/>
      <c r="CR671" s="449"/>
      <c r="CS671" s="449"/>
      <c r="CT671" s="449"/>
      <c r="CU671" s="449"/>
      <c r="CV671" s="449"/>
    </row>
    <row r="672" spans="1:100" s="448" customFormat="1" ht="11.25" customHeight="1">
      <c r="A672" s="432"/>
      <c r="B672" s="517"/>
      <c r="C672" s="45"/>
      <c r="D672" s="45">
        <v>14</v>
      </c>
      <c r="E672" s="599" t="s">
        <v>154</v>
      </c>
      <c r="F672" s="600"/>
      <c r="G672" s="599" t="s">
        <v>154</v>
      </c>
      <c r="H672" s="600"/>
      <c r="I672" s="600"/>
      <c r="J672" s="601" t="s">
        <v>154</v>
      </c>
      <c r="K672" s="880" t="s">
        <v>154</v>
      </c>
      <c r="L672" s="881">
        <v>0</v>
      </c>
      <c r="M672" s="880" t="s">
        <v>154</v>
      </c>
      <c r="N672" s="881">
        <v>0</v>
      </c>
      <c r="O672" s="880" t="s">
        <v>154</v>
      </c>
      <c r="P672" s="881">
        <v>0</v>
      </c>
      <c r="Q672" s="880" t="s">
        <v>154</v>
      </c>
      <c r="R672" s="881">
        <v>0</v>
      </c>
      <c r="S672" s="880" t="s">
        <v>154</v>
      </c>
      <c r="T672" s="881">
        <v>0</v>
      </c>
      <c r="U672" s="880" t="s">
        <v>154</v>
      </c>
      <c r="V672" s="881">
        <v>0</v>
      </c>
      <c r="W672" s="880" t="s">
        <v>154</v>
      </c>
      <c r="X672" s="881">
        <v>0</v>
      </c>
      <c r="Y672" s="880" t="s">
        <v>154</v>
      </c>
      <c r="Z672" s="881">
        <v>0</v>
      </c>
      <c r="AA672" s="880" t="s">
        <v>154</v>
      </c>
      <c r="AB672" s="881">
        <v>0</v>
      </c>
      <c r="AC672" s="880" t="s">
        <v>154</v>
      </c>
      <c r="AD672" s="881">
        <v>0</v>
      </c>
      <c r="AE672" s="45"/>
      <c r="AF672" s="17"/>
      <c r="AG672" s="518"/>
      <c r="AI672" s="449"/>
      <c r="AJ672" s="449"/>
      <c r="AK672" s="449"/>
      <c r="AL672" s="449"/>
      <c r="AM672" s="449"/>
      <c r="AN672" s="449"/>
      <c r="AO672" s="449"/>
      <c r="AP672" s="449"/>
      <c r="AQ672" s="449"/>
      <c r="AR672" s="449"/>
      <c r="AS672" s="449"/>
      <c r="AT672" s="449"/>
      <c r="AU672" s="449"/>
      <c r="AV672" s="449"/>
      <c r="AW672" s="449"/>
      <c r="AX672" s="449"/>
      <c r="AY672" s="449"/>
      <c r="AZ672" s="449"/>
      <c r="BA672" s="449"/>
      <c r="BB672" s="449"/>
      <c r="BC672" s="449"/>
      <c r="BD672" s="449"/>
      <c r="BE672" s="449"/>
      <c r="BF672" s="449"/>
      <c r="BG672" s="449"/>
      <c r="BH672" s="449"/>
      <c r="BI672" s="449"/>
      <c r="BJ672" s="449"/>
      <c r="BK672" s="449"/>
      <c r="BL672" s="449"/>
      <c r="BM672" s="449"/>
      <c r="BN672" s="449"/>
      <c r="BO672" s="449"/>
      <c r="BP672" s="449"/>
      <c r="BQ672" s="449"/>
      <c r="BR672" s="449"/>
      <c r="BS672" s="449"/>
      <c r="BT672" s="449"/>
      <c r="BU672" s="449"/>
      <c r="BV672" s="449"/>
      <c r="BW672" s="449"/>
      <c r="BX672" s="449"/>
      <c r="BY672" s="449"/>
      <c r="BZ672" s="449"/>
      <c r="CA672" s="449"/>
      <c r="CB672" s="449"/>
      <c r="CC672" s="449"/>
      <c r="CD672" s="449"/>
      <c r="CE672" s="449"/>
      <c r="CF672" s="449"/>
      <c r="CG672" s="449"/>
      <c r="CH672" s="449"/>
      <c r="CI672" s="449"/>
      <c r="CJ672" s="449"/>
      <c r="CK672" s="449"/>
      <c r="CL672" s="449"/>
      <c r="CM672" s="449"/>
      <c r="CN672" s="449"/>
      <c r="CO672" s="449"/>
      <c r="CP672" s="449"/>
      <c r="CQ672" s="449"/>
      <c r="CR672" s="449"/>
      <c r="CS672" s="449"/>
      <c r="CT672" s="449"/>
      <c r="CU672" s="449"/>
      <c r="CV672" s="449"/>
    </row>
    <row r="673" spans="1:100" s="448" customFormat="1" ht="11.25" customHeight="1">
      <c r="A673" s="432"/>
      <c r="B673" s="517"/>
      <c r="C673" s="45"/>
      <c r="D673" s="45">
        <v>15</v>
      </c>
      <c r="E673" s="599" t="s">
        <v>154</v>
      </c>
      <c r="F673" s="600"/>
      <c r="G673" s="599" t="s">
        <v>154</v>
      </c>
      <c r="H673" s="600"/>
      <c r="I673" s="600"/>
      <c r="J673" s="601" t="s">
        <v>154</v>
      </c>
      <c r="K673" s="880" t="s">
        <v>154</v>
      </c>
      <c r="L673" s="881">
        <v>0</v>
      </c>
      <c r="M673" s="880" t="s">
        <v>154</v>
      </c>
      <c r="N673" s="881">
        <v>0</v>
      </c>
      <c r="O673" s="880" t="s">
        <v>154</v>
      </c>
      <c r="P673" s="881">
        <v>0</v>
      </c>
      <c r="Q673" s="880" t="s">
        <v>154</v>
      </c>
      <c r="R673" s="881">
        <v>0</v>
      </c>
      <c r="S673" s="880" t="s">
        <v>154</v>
      </c>
      <c r="T673" s="881">
        <v>0</v>
      </c>
      <c r="U673" s="880" t="s">
        <v>154</v>
      </c>
      <c r="V673" s="881">
        <v>0</v>
      </c>
      <c r="W673" s="880" t="s">
        <v>154</v>
      </c>
      <c r="X673" s="881">
        <v>0</v>
      </c>
      <c r="Y673" s="880" t="s">
        <v>154</v>
      </c>
      <c r="Z673" s="881">
        <v>0</v>
      </c>
      <c r="AA673" s="880" t="s">
        <v>154</v>
      </c>
      <c r="AB673" s="881">
        <v>0</v>
      </c>
      <c r="AC673" s="880" t="s">
        <v>154</v>
      </c>
      <c r="AD673" s="881">
        <v>0</v>
      </c>
      <c r="AE673" s="45"/>
      <c r="AF673" s="17"/>
      <c r="AG673" s="518"/>
      <c r="AI673" s="449"/>
      <c r="AJ673" s="449"/>
      <c r="AK673" s="449"/>
      <c r="AL673" s="449"/>
      <c r="AM673" s="449"/>
      <c r="AN673" s="449"/>
      <c r="AO673" s="449"/>
      <c r="AP673" s="449"/>
      <c r="AQ673" s="449"/>
      <c r="AR673" s="449"/>
      <c r="AS673" s="449"/>
      <c r="AT673" s="449"/>
      <c r="AU673" s="449"/>
      <c r="AV673" s="449"/>
      <c r="AW673" s="449"/>
      <c r="AX673" s="449"/>
      <c r="AY673" s="449"/>
      <c r="AZ673" s="449"/>
      <c r="BA673" s="449"/>
      <c r="BB673" s="449"/>
      <c r="BC673" s="449"/>
      <c r="BD673" s="449"/>
      <c r="BE673" s="449"/>
      <c r="BF673" s="449"/>
      <c r="BG673" s="449"/>
      <c r="BH673" s="449"/>
      <c r="BI673" s="449"/>
      <c r="BJ673" s="449"/>
      <c r="BK673" s="449"/>
      <c r="BL673" s="449"/>
      <c r="BM673" s="449"/>
      <c r="BN673" s="449"/>
      <c r="BO673" s="449"/>
      <c r="BP673" s="449"/>
      <c r="BQ673" s="449"/>
      <c r="BR673" s="449"/>
      <c r="BS673" s="449"/>
      <c r="BT673" s="449"/>
      <c r="BU673" s="449"/>
      <c r="BV673" s="449"/>
      <c r="BW673" s="449"/>
      <c r="BX673" s="449"/>
      <c r="BY673" s="449"/>
      <c r="BZ673" s="449"/>
      <c r="CA673" s="449"/>
      <c r="CB673" s="449"/>
      <c r="CC673" s="449"/>
      <c r="CD673" s="449"/>
      <c r="CE673" s="449"/>
      <c r="CF673" s="449"/>
      <c r="CG673" s="449"/>
      <c r="CH673" s="449"/>
      <c r="CI673" s="449"/>
      <c r="CJ673" s="449"/>
      <c r="CK673" s="449"/>
      <c r="CL673" s="449"/>
      <c r="CM673" s="449"/>
      <c r="CN673" s="449"/>
      <c r="CO673" s="449"/>
      <c r="CP673" s="449"/>
      <c r="CQ673" s="449"/>
      <c r="CR673" s="449"/>
      <c r="CS673" s="449"/>
      <c r="CT673" s="449"/>
      <c r="CU673" s="449"/>
      <c r="CV673" s="449"/>
    </row>
    <row r="674" spans="1:100" s="448" customFormat="1" ht="11.25" customHeight="1">
      <c r="A674" s="432"/>
      <c r="B674" s="517"/>
      <c r="C674" s="45"/>
      <c r="D674" s="45">
        <v>16</v>
      </c>
      <c r="E674" s="599" t="s">
        <v>154</v>
      </c>
      <c r="F674" s="600"/>
      <c r="G674" s="599" t="s">
        <v>154</v>
      </c>
      <c r="H674" s="600"/>
      <c r="I674" s="600"/>
      <c r="J674" s="601" t="s">
        <v>154</v>
      </c>
      <c r="K674" s="880" t="s">
        <v>154</v>
      </c>
      <c r="L674" s="881">
        <v>0</v>
      </c>
      <c r="M674" s="880" t="s">
        <v>154</v>
      </c>
      <c r="N674" s="881">
        <v>0</v>
      </c>
      <c r="O674" s="880" t="s">
        <v>154</v>
      </c>
      <c r="P674" s="881">
        <v>0</v>
      </c>
      <c r="Q674" s="880" t="s">
        <v>154</v>
      </c>
      <c r="R674" s="881">
        <v>0</v>
      </c>
      <c r="S674" s="880" t="s">
        <v>154</v>
      </c>
      <c r="T674" s="881">
        <v>0</v>
      </c>
      <c r="U674" s="880" t="s">
        <v>154</v>
      </c>
      <c r="V674" s="881">
        <v>0</v>
      </c>
      <c r="W674" s="880" t="s">
        <v>154</v>
      </c>
      <c r="X674" s="881">
        <v>0</v>
      </c>
      <c r="Y674" s="880" t="s">
        <v>154</v>
      </c>
      <c r="Z674" s="881">
        <v>0</v>
      </c>
      <c r="AA674" s="880" t="s">
        <v>154</v>
      </c>
      <c r="AB674" s="881">
        <v>0</v>
      </c>
      <c r="AC674" s="880" t="s">
        <v>154</v>
      </c>
      <c r="AD674" s="881">
        <v>0</v>
      </c>
      <c r="AE674" s="45"/>
      <c r="AF674" s="17"/>
      <c r="AG674" s="518"/>
      <c r="AI674" s="449"/>
      <c r="AJ674" s="449"/>
      <c r="AK674" s="449"/>
      <c r="AL674" s="449"/>
      <c r="AM674" s="449"/>
      <c r="AN674" s="449"/>
      <c r="AO674" s="449"/>
      <c r="AP674" s="449"/>
      <c r="AQ674" s="449"/>
      <c r="AR674" s="449"/>
      <c r="AS674" s="449"/>
      <c r="AT674" s="449"/>
      <c r="AU674" s="449"/>
      <c r="AV674" s="449"/>
      <c r="AW674" s="449"/>
      <c r="AX674" s="449"/>
      <c r="AY674" s="449"/>
      <c r="AZ674" s="449"/>
      <c r="BA674" s="449"/>
      <c r="BB674" s="449"/>
      <c r="BC674" s="449"/>
      <c r="BD674" s="449"/>
      <c r="BE674" s="449"/>
      <c r="BF674" s="449"/>
      <c r="BG674" s="449"/>
      <c r="BH674" s="449"/>
      <c r="BI674" s="449"/>
      <c r="BJ674" s="449"/>
      <c r="BK674" s="449"/>
      <c r="BL674" s="449"/>
      <c r="BM674" s="449"/>
      <c r="BN674" s="449"/>
      <c r="BO674" s="449"/>
      <c r="BP674" s="449"/>
      <c r="BQ674" s="449"/>
      <c r="BR674" s="449"/>
      <c r="BS674" s="449"/>
      <c r="BT674" s="449"/>
      <c r="BU674" s="449"/>
      <c r="BV674" s="449"/>
      <c r="BW674" s="449"/>
      <c r="BX674" s="449"/>
      <c r="BY674" s="449"/>
      <c r="BZ674" s="449"/>
      <c r="CA674" s="449"/>
      <c r="CB674" s="449"/>
      <c r="CC674" s="449"/>
      <c r="CD674" s="449"/>
      <c r="CE674" s="449"/>
      <c r="CF674" s="449"/>
      <c r="CG674" s="449"/>
      <c r="CH674" s="449"/>
      <c r="CI674" s="449"/>
      <c r="CJ674" s="449"/>
      <c r="CK674" s="449"/>
      <c r="CL674" s="449"/>
      <c r="CM674" s="449"/>
      <c r="CN674" s="449"/>
      <c r="CO674" s="449"/>
      <c r="CP674" s="449"/>
      <c r="CQ674" s="449"/>
      <c r="CR674" s="449"/>
      <c r="CS674" s="449"/>
      <c r="CT674" s="449"/>
      <c r="CU674" s="449"/>
      <c r="CV674" s="449"/>
    </row>
    <row r="675" spans="1:100" s="448" customFormat="1" ht="11.25" customHeight="1">
      <c r="A675" s="432"/>
      <c r="B675" s="517"/>
      <c r="C675" s="45"/>
      <c r="D675" s="45">
        <v>17</v>
      </c>
      <c r="E675" s="599" t="s">
        <v>154</v>
      </c>
      <c r="F675" s="600"/>
      <c r="G675" s="599" t="s">
        <v>154</v>
      </c>
      <c r="H675" s="600"/>
      <c r="I675" s="600"/>
      <c r="J675" s="601" t="s">
        <v>154</v>
      </c>
      <c r="K675" s="880" t="s">
        <v>154</v>
      </c>
      <c r="L675" s="881">
        <v>0</v>
      </c>
      <c r="M675" s="880" t="s">
        <v>154</v>
      </c>
      <c r="N675" s="881">
        <v>0</v>
      </c>
      <c r="O675" s="880" t="s">
        <v>154</v>
      </c>
      <c r="P675" s="881">
        <v>0</v>
      </c>
      <c r="Q675" s="880" t="s">
        <v>154</v>
      </c>
      <c r="R675" s="881">
        <v>0</v>
      </c>
      <c r="S675" s="880" t="s">
        <v>154</v>
      </c>
      <c r="T675" s="881">
        <v>0</v>
      </c>
      <c r="U675" s="880" t="s">
        <v>154</v>
      </c>
      <c r="V675" s="881">
        <v>0</v>
      </c>
      <c r="W675" s="880" t="s">
        <v>154</v>
      </c>
      <c r="X675" s="881">
        <v>0</v>
      </c>
      <c r="Y675" s="880" t="s">
        <v>154</v>
      </c>
      <c r="Z675" s="881">
        <v>0</v>
      </c>
      <c r="AA675" s="880" t="s">
        <v>154</v>
      </c>
      <c r="AB675" s="881">
        <v>0</v>
      </c>
      <c r="AC675" s="880" t="s">
        <v>154</v>
      </c>
      <c r="AD675" s="881">
        <v>0</v>
      </c>
      <c r="AE675" s="45"/>
      <c r="AF675" s="17"/>
      <c r="AG675" s="518"/>
      <c r="AI675" s="449"/>
      <c r="AJ675" s="449"/>
      <c r="AK675" s="449"/>
      <c r="AL675" s="449"/>
      <c r="AM675" s="449"/>
      <c r="AN675" s="449"/>
      <c r="AO675" s="449"/>
      <c r="AP675" s="449"/>
      <c r="AQ675" s="449"/>
      <c r="AR675" s="449"/>
      <c r="AS675" s="449"/>
      <c r="AT675" s="449"/>
      <c r="AU675" s="449"/>
      <c r="AV675" s="449"/>
      <c r="AW675" s="449"/>
      <c r="AX675" s="449"/>
      <c r="AY675" s="449"/>
      <c r="AZ675" s="449"/>
      <c r="BA675" s="449"/>
      <c r="BB675" s="449"/>
      <c r="BC675" s="449"/>
      <c r="BD675" s="449"/>
      <c r="BE675" s="449"/>
      <c r="BF675" s="449"/>
      <c r="BG675" s="449"/>
      <c r="BH675" s="449"/>
      <c r="BI675" s="449"/>
      <c r="BJ675" s="449"/>
      <c r="BK675" s="449"/>
      <c r="BL675" s="449"/>
      <c r="BM675" s="449"/>
      <c r="BN675" s="449"/>
      <c r="BO675" s="449"/>
      <c r="BP675" s="449"/>
      <c r="BQ675" s="449"/>
      <c r="BR675" s="449"/>
      <c r="BS675" s="449"/>
      <c r="BT675" s="449"/>
      <c r="BU675" s="449"/>
      <c r="BV675" s="449"/>
      <c r="BW675" s="449"/>
      <c r="BX675" s="449"/>
      <c r="BY675" s="449"/>
      <c r="BZ675" s="449"/>
      <c r="CA675" s="449"/>
      <c r="CB675" s="449"/>
      <c r="CC675" s="449"/>
      <c r="CD675" s="449"/>
      <c r="CE675" s="449"/>
      <c r="CF675" s="449"/>
      <c r="CG675" s="449"/>
      <c r="CH675" s="449"/>
      <c r="CI675" s="449"/>
      <c r="CJ675" s="449"/>
      <c r="CK675" s="449"/>
      <c r="CL675" s="449"/>
      <c r="CM675" s="449"/>
      <c r="CN675" s="449"/>
      <c r="CO675" s="449"/>
      <c r="CP675" s="449"/>
      <c r="CQ675" s="449"/>
      <c r="CR675" s="449"/>
      <c r="CS675" s="449"/>
      <c r="CT675" s="449"/>
      <c r="CU675" s="449"/>
      <c r="CV675" s="449"/>
    </row>
    <row r="676" spans="1:100" s="448" customFormat="1" ht="11.25" customHeight="1">
      <c r="A676" s="432"/>
      <c r="B676" s="517"/>
      <c r="C676" s="45"/>
      <c r="D676" s="45">
        <v>18</v>
      </c>
      <c r="E676" s="599" t="s">
        <v>154</v>
      </c>
      <c r="F676" s="600"/>
      <c r="G676" s="599" t="s">
        <v>154</v>
      </c>
      <c r="H676" s="600"/>
      <c r="I676" s="600"/>
      <c r="J676" s="601" t="s">
        <v>154</v>
      </c>
      <c r="K676" s="880" t="s">
        <v>154</v>
      </c>
      <c r="L676" s="881">
        <v>0</v>
      </c>
      <c r="M676" s="880" t="s">
        <v>154</v>
      </c>
      <c r="N676" s="881">
        <v>0</v>
      </c>
      <c r="O676" s="880" t="s">
        <v>154</v>
      </c>
      <c r="P676" s="881">
        <v>0</v>
      </c>
      <c r="Q676" s="880" t="s">
        <v>154</v>
      </c>
      <c r="R676" s="881">
        <v>0</v>
      </c>
      <c r="S676" s="880" t="s">
        <v>154</v>
      </c>
      <c r="T676" s="881">
        <v>0</v>
      </c>
      <c r="U676" s="880" t="s">
        <v>154</v>
      </c>
      <c r="V676" s="881">
        <v>0</v>
      </c>
      <c r="W676" s="880" t="s">
        <v>154</v>
      </c>
      <c r="X676" s="881">
        <v>0</v>
      </c>
      <c r="Y676" s="880" t="s">
        <v>154</v>
      </c>
      <c r="Z676" s="881">
        <v>0</v>
      </c>
      <c r="AA676" s="880" t="s">
        <v>154</v>
      </c>
      <c r="AB676" s="881">
        <v>0</v>
      </c>
      <c r="AC676" s="880" t="s">
        <v>154</v>
      </c>
      <c r="AD676" s="881">
        <v>0</v>
      </c>
      <c r="AE676" s="45"/>
      <c r="AF676" s="17"/>
      <c r="AG676" s="518"/>
      <c r="AI676" s="449"/>
      <c r="AJ676" s="449"/>
      <c r="AK676" s="449"/>
      <c r="AL676" s="449"/>
      <c r="AM676" s="449"/>
      <c r="AN676" s="449"/>
      <c r="AO676" s="449"/>
      <c r="AP676" s="449"/>
      <c r="AQ676" s="449"/>
      <c r="AR676" s="449"/>
      <c r="AS676" s="449"/>
      <c r="AT676" s="449"/>
      <c r="AU676" s="449"/>
      <c r="AV676" s="449"/>
      <c r="AW676" s="449"/>
      <c r="AX676" s="449"/>
      <c r="AY676" s="449"/>
      <c r="AZ676" s="449"/>
      <c r="BA676" s="449"/>
      <c r="BB676" s="449"/>
      <c r="BC676" s="449"/>
      <c r="BD676" s="449"/>
      <c r="BE676" s="449"/>
      <c r="BF676" s="449"/>
      <c r="BG676" s="449"/>
      <c r="BH676" s="449"/>
      <c r="BI676" s="449"/>
      <c r="BJ676" s="449"/>
      <c r="BK676" s="449"/>
      <c r="BL676" s="449"/>
      <c r="BM676" s="449"/>
      <c r="BN676" s="449"/>
      <c r="BO676" s="449"/>
      <c r="BP676" s="449"/>
      <c r="BQ676" s="449"/>
      <c r="BR676" s="449"/>
      <c r="BS676" s="449"/>
      <c r="BT676" s="449"/>
      <c r="BU676" s="449"/>
      <c r="BV676" s="449"/>
      <c r="BW676" s="449"/>
      <c r="BX676" s="449"/>
      <c r="BY676" s="449"/>
      <c r="BZ676" s="449"/>
      <c r="CA676" s="449"/>
      <c r="CB676" s="449"/>
      <c r="CC676" s="449"/>
      <c r="CD676" s="449"/>
      <c r="CE676" s="449"/>
      <c r="CF676" s="449"/>
      <c r="CG676" s="449"/>
      <c r="CH676" s="449"/>
      <c r="CI676" s="449"/>
      <c r="CJ676" s="449"/>
      <c r="CK676" s="449"/>
      <c r="CL676" s="449"/>
      <c r="CM676" s="449"/>
      <c r="CN676" s="449"/>
      <c r="CO676" s="449"/>
      <c r="CP676" s="449"/>
      <c r="CQ676" s="449"/>
      <c r="CR676" s="449"/>
      <c r="CS676" s="449"/>
      <c r="CT676" s="449"/>
      <c r="CU676" s="449"/>
      <c r="CV676" s="449"/>
    </row>
    <row r="677" spans="1:100" s="448" customFormat="1" ht="11.25" customHeight="1">
      <c r="A677" s="432"/>
      <c r="B677" s="517"/>
      <c r="C677" s="45"/>
      <c r="D677" s="45">
        <v>19</v>
      </c>
      <c r="E677" s="599" t="s">
        <v>154</v>
      </c>
      <c r="F677" s="600"/>
      <c r="G677" s="599" t="s">
        <v>154</v>
      </c>
      <c r="H677" s="600"/>
      <c r="I677" s="600"/>
      <c r="J677" s="601" t="s">
        <v>154</v>
      </c>
      <c r="K677" s="880" t="s">
        <v>154</v>
      </c>
      <c r="L677" s="881">
        <v>0</v>
      </c>
      <c r="M677" s="880" t="s">
        <v>154</v>
      </c>
      <c r="N677" s="881">
        <v>0</v>
      </c>
      <c r="O677" s="880" t="s">
        <v>154</v>
      </c>
      <c r="P677" s="881">
        <v>0</v>
      </c>
      <c r="Q677" s="880" t="s">
        <v>154</v>
      </c>
      <c r="R677" s="881">
        <v>0</v>
      </c>
      <c r="S677" s="880" t="s">
        <v>154</v>
      </c>
      <c r="T677" s="881">
        <v>0</v>
      </c>
      <c r="U677" s="880" t="s">
        <v>154</v>
      </c>
      <c r="V677" s="881">
        <v>0</v>
      </c>
      <c r="W677" s="880" t="s">
        <v>154</v>
      </c>
      <c r="X677" s="881">
        <v>0</v>
      </c>
      <c r="Y677" s="880" t="s">
        <v>154</v>
      </c>
      <c r="Z677" s="881">
        <v>0</v>
      </c>
      <c r="AA677" s="880" t="s">
        <v>154</v>
      </c>
      <c r="AB677" s="881">
        <v>0</v>
      </c>
      <c r="AC677" s="880" t="s">
        <v>154</v>
      </c>
      <c r="AD677" s="881">
        <v>0</v>
      </c>
      <c r="AE677" s="45"/>
      <c r="AF677" s="17"/>
      <c r="AG677" s="518"/>
      <c r="AI677" s="449"/>
      <c r="AJ677" s="449"/>
      <c r="AK677" s="449"/>
      <c r="AL677" s="449"/>
      <c r="AM677" s="449"/>
      <c r="AN677" s="449"/>
      <c r="AO677" s="449"/>
      <c r="AP677" s="449"/>
      <c r="AQ677" s="449"/>
      <c r="AR677" s="449"/>
      <c r="AS677" s="449"/>
      <c r="AT677" s="449"/>
      <c r="AU677" s="449"/>
      <c r="AV677" s="449"/>
      <c r="AW677" s="449"/>
      <c r="AX677" s="449"/>
      <c r="AY677" s="449"/>
      <c r="AZ677" s="449"/>
      <c r="BA677" s="449"/>
      <c r="BB677" s="449"/>
      <c r="BC677" s="449"/>
      <c r="BD677" s="449"/>
      <c r="BE677" s="449"/>
      <c r="BF677" s="449"/>
      <c r="BG677" s="449"/>
      <c r="BH677" s="449"/>
      <c r="BI677" s="449"/>
      <c r="BJ677" s="449"/>
      <c r="BK677" s="449"/>
      <c r="BL677" s="449"/>
      <c r="BM677" s="449"/>
      <c r="BN677" s="449"/>
      <c r="BO677" s="449"/>
      <c r="BP677" s="449"/>
      <c r="BQ677" s="449"/>
      <c r="BR677" s="449"/>
      <c r="BS677" s="449"/>
      <c r="BT677" s="449"/>
      <c r="BU677" s="449"/>
      <c r="BV677" s="449"/>
      <c r="BW677" s="449"/>
      <c r="BX677" s="449"/>
      <c r="BY677" s="449"/>
      <c r="BZ677" s="449"/>
      <c r="CA677" s="449"/>
      <c r="CB677" s="449"/>
      <c r="CC677" s="449"/>
      <c r="CD677" s="449"/>
      <c r="CE677" s="449"/>
      <c r="CF677" s="449"/>
      <c r="CG677" s="449"/>
      <c r="CH677" s="449"/>
      <c r="CI677" s="449"/>
      <c r="CJ677" s="449"/>
      <c r="CK677" s="449"/>
      <c r="CL677" s="449"/>
      <c r="CM677" s="449"/>
      <c r="CN677" s="449"/>
      <c r="CO677" s="449"/>
      <c r="CP677" s="449"/>
      <c r="CQ677" s="449"/>
      <c r="CR677" s="449"/>
      <c r="CS677" s="449"/>
      <c r="CT677" s="449"/>
      <c r="CU677" s="449"/>
      <c r="CV677" s="449"/>
    </row>
    <row r="678" spans="1:100" s="448" customFormat="1" ht="11.25" customHeight="1">
      <c r="A678" s="432"/>
      <c r="B678" s="517"/>
      <c r="C678" s="45"/>
      <c r="D678" s="45">
        <v>20</v>
      </c>
      <c r="E678" s="494" t="s">
        <v>154</v>
      </c>
      <c r="F678" s="495"/>
      <c r="G678" s="494" t="s">
        <v>154</v>
      </c>
      <c r="H678" s="495"/>
      <c r="I678" s="495"/>
      <c r="J678" s="496" t="s">
        <v>154</v>
      </c>
      <c r="K678" s="796" t="s">
        <v>154</v>
      </c>
      <c r="L678" s="797">
        <v>0</v>
      </c>
      <c r="M678" s="796" t="s">
        <v>154</v>
      </c>
      <c r="N678" s="797">
        <v>0</v>
      </c>
      <c r="O678" s="796" t="s">
        <v>154</v>
      </c>
      <c r="P678" s="797">
        <v>0</v>
      </c>
      <c r="Q678" s="796" t="s">
        <v>154</v>
      </c>
      <c r="R678" s="797">
        <v>0</v>
      </c>
      <c r="S678" s="796" t="s">
        <v>154</v>
      </c>
      <c r="T678" s="797">
        <v>0</v>
      </c>
      <c r="U678" s="796" t="s">
        <v>154</v>
      </c>
      <c r="V678" s="797">
        <v>0</v>
      </c>
      <c r="W678" s="796" t="s">
        <v>154</v>
      </c>
      <c r="X678" s="797">
        <v>0</v>
      </c>
      <c r="Y678" s="796" t="s">
        <v>154</v>
      </c>
      <c r="Z678" s="797">
        <v>0</v>
      </c>
      <c r="AA678" s="796" t="s">
        <v>154</v>
      </c>
      <c r="AB678" s="797">
        <v>0</v>
      </c>
      <c r="AC678" s="796" t="s">
        <v>154</v>
      </c>
      <c r="AD678" s="797">
        <v>0</v>
      </c>
      <c r="AE678" s="45"/>
      <c r="AF678" s="17"/>
      <c r="AG678" s="518"/>
      <c r="AI678" s="449"/>
      <c r="AJ678" s="449"/>
      <c r="AK678" s="449"/>
      <c r="AL678" s="449"/>
      <c r="AM678" s="449"/>
      <c r="AN678" s="449"/>
      <c r="AO678" s="449"/>
      <c r="AP678" s="449"/>
      <c r="AQ678" s="449"/>
      <c r="AR678" s="449"/>
      <c r="AS678" s="449"/>
      <c r="AT678" s="449"/>
      <c r="AU678" s="449"/>
      <c r="AV678" s="449"/>
      <c r="AW678" s="449"/>
      <c r="AX678" s="449"/>
      <c r="AY678" s="449"/>
      <c r="AZ678" s="449"/>
      <c r="BA678" s="449"/>
      <c r="BB678" s="449"/>
      <c r="BC678" s="449"/>
      <c r="BD678" s="449"/>
      <c r="BE678" s="449"/>
      <c r="BF678" s="449"/>
      <c r="BG678" s="449"/>
      <c r="BH678" s="449"/>
      <c r="BI678" s="449"/>
      <c r="BJ678" s="449"/>
      <c r="BK678" s="449"/>
      <c r="BL678" s="449"/>
      <c r="BM678" s="449"/>
      <c r="BN678" s="449"/>
      <c r="BO678" s="449"/>
      <c r="BP678" s="449"/>
      <c r="BQ678" s="449"/>
      <c r="BR678" s="449"/>
      <c r="BS678" s="449"/>
      <c r="BT678" s="449"/>
      <c r="BU678" s="449"/>
      <c r="BV678" s="449"/>
      <c r="BW678" s="449"/>
      <c r="BX678" s="449"/>
      <c r="BY678" s="449"/>
      <c r="BZ678" s="449"/>
      <c r="CA678" s="449"/>
      <c r="CB678" s="449"/>
      <c r="CC678" s="449"/>
      <c r="CD678" s="449"/>
      <c r="CE678" s="449"/>
      <c r="CF678" s="449"/>
      <c r="CG678" s="449"/>
      <c r="CH678" s="449"/>
      <c r="CI678" s="449"/>
      <c r="CJ678" s="449"/>
      <c r="CK678" s="449"/>
      <c r="CL678" s="449"/>
      <c r="CM678" s="449"/>
      <c r="CN678" s="449"/>
      <c r="CO678" s="449"/>
      <c r="CP678" s="449"/>
      <c r="CQ678" s="449"/>
      <c r="CR678" s="449"/>
      <c r="CS678" s="449"/>
      <c r="CT678" s="449"/>
      <c r="CU678" s="449"/>
      <c r="CV678" s="449"/>
    </row>
    <row r="679" spans="1:100" s="448" customFormat="1" ht="11.25" customHeight="1">
      <c r="A679" s="432"/>
      <c r="B679" s="517"/>
      <c r="C679" s="45"/>
      <c r="D679" s="479"/>
      <c r="E679" s="497" t="s">
        <v>192</v>
      </c>
      <c r="F679" s="497"/>
      <c r="G679" s="497"/>
      <c r="H679" s="497"/>
      <c r="I679" s="497"/>
      <c r="J679" s="497"/>
      <c r="K679" s="798">
        <v>1</v>
      </c>
      <c r="L679" s="799">
        <v>0</v>
      </c>
      <c r="M679" s="798">
        <v>1</v>
      </c>
      <c r="N679" s="799">
        <v>0</v>
      </c>
      <c r="O679" s="798">
        <v>1</v>
      </c>
      <c r="P679" s="799">
        <v>0</v>
      </c>
      <c r="Q679" s="798">
        <v>1</v>
      </c>
      <c r="R679" s="799">
        <v>0</v>
      </c>
      <c r="S679" s="798" t="s">
        <v>154</v>
      </c>
      <c r="T679" s="799">
        <v>0</v>
      </c>
      <c r="U679" s="798" t="s">
        <v>154</v>
      </c>
      <c r="V679" s="799">
        <v>0</v>
      </c>
      <c r="W679" s="798" t="s">
        <v>154</v>
      </c>
      <c r="X679" s="799">
        <v>0</v>
      </c>
      <c r="Y679" s="798" t="s">
        <v>154</v>
      </c>
      <c r="Z679" s="799">
        <v>0</v>
      </c>
      <c r="AA679" s="798" t="s">
        <v>154</v>
      </c>
      <c r="AB679" s="799">
        <v>0</v>
      </c>
      <c r="AC679" s="798" t="s">
        <v>154</v>
      </c>
      <c r="AD679" s="799">
        <v>0</v>
      </c>
      <c r="AE679" s="45"/>
      <c r="AF679" s="17"/>
      <c r="AG679" s="518"/>
      <c r="AI679" s="449"/>
      <c r="AJ679" s="449"/>
      <c r="AK679" s="449"/>
      <c r="AL679" s="449"/>
      <c r="AM679" s="449"/>
      <c r="AN679" s="449"/>
      <c r="AO679" s="449"/>
      <c r="AP679" s="449"/>
      <c r="AQ679" s="449"/>
      <c r="AR679" s="449"/>
      <c r="AS679" s="449"/>
      <c r="AT679" s="449"/>
      <c r="AU679" s="449"/>
      <c r="AV679" s="449"/>
      <c r="AW679" s="449"/>
      <c r="AX679" s="449"/>
      <c r="AY679" s="449"/>
      <c r="AZ679" s="449"/>
      <c r="BA679" s="449"/>
      <c r="BB679" s="449"/>
      <c r="BC679" s="449"/>
      <c r="BD679" s="449"/>
      <c r="BE679" s="449"/>
      <c r="BF679" s="449"/>
      <c r="BG679" s="449"/>
      <c r="BH679" s="449"/>
      <c r="BI679" s="449"/>
      <c r="BJ679" s="449"/>
      <c r="BK679" s="449"/>
      <c r="BL679" s="449"/>
      <c r="BM679" s="449"/>
      <c r="BN679" s="449"/>
      <c r="BO679" s="449"/>
      <c r="BP679" s="449"/>
      <c r="BQ679" s="449"/>
      <c r="BR679" s="449"/>
      <c r="BS679" s="449"/>
      <c r="BT679" s="449"/>
      <c r="BU679" s="449"/>
      <c r="BV679" s="449"/>
      <c r="BW679" s="449"/>
      <c r="BX679" s="449"/>
      <c r="BY679" s="449"/>
      <c r="BZ679" s="449"/>
      <c r="CA679" s="449"/>
      <c r="CB679" s="449"/>
      <c r="CC679" s="449"/>
      <c r="CD679" s="449"/>
      <c r="CE679" s="449"/>
      <c r="CF679" s="449"/>
      <c r="CG679" s="449"/>
      <c r="CH679" s="449"/>
      <c r="CI679" s="449"/>
      <c r="CJ679" s="449"/>
      <c r="CK679" s="449"/>
      <c r="CL679" s="449"/>
      <c r="CM679" s="449"/>
      <c r="CN679" s="449"/>
      <c r="CO679" s="449"/>
      <c r="CP679" s="449"/>
      <c r="CQ679" s="449"/>
      <c r="CR679" s="449"/>
      <c r="CS679" s="449"/>
      <c r="CT679" s="449"/>
      <c r="CU679" s="449"/>
      <c r="CV679" s="449"/>
    </row>
    <row r="680" spans="1:100" s="448" customFormat="1" ht="11.25" customHeight="1">
      <c r="A680" s="432"/>
      <c r="B680" s="517"/>
      <c r="C680" s="45"/>
      <c r="D680" s="479"/>
      <c r="E680" s="483"/>
      <c r="F680" s="483" t="s">
        <v>193</v>
      </c>
      <c r="G680" s="483"/>
      <c r="H680" s="483" t="s">
        <v>194</v>
      </c>
      <c r="I680" s="479"/>
      <c r="J680" s="479"/>
      <c r="K680" s="880">
        <v>1</v>
      </c>
      <c r="L680" s="881">
        <v>0</v>
      </c>
      <c r="M680" s="880">
        <v>1</v>
      </c>
      <c r="N680" s="881">
        <v>0</v>
      </c>
      <c r="O680" s="880">
        <v>1</v>
      </c>
      <c r="P680" s="881">
        <v>0</v>
      </c>
      <c r="Q680" s="880">
        <v>1</v>
      </c>
      <c r="R680" s="881">
        <v>0</v>
      </c>
      <c r="S680" s="880">
        <v>0</v>
      </c>
      <c r="T680" s="881">
        <v>0</v>
      </c>
      <c r="U680" s="880">
        <v>0</v>
      </c>
      <c r="V680" s="881">
        <v>0</v>
      </c>
      <c r="W680" s="880">
        <v>0</v>
      </c>
      <c r="X680" s="881">
        <v>0</v>
      </c>
      <c r="Y680" s="880">
        <v>0</v>
      </c>
      <c r="Z680" s="881">
        <v>0</v>
      </c>
      <c r="AA680" s="880">
        <v>0</v>
      </c>
      <c r="AB680" s="881">
        <v>0</v>
      </c>
      <c r="AC680" s="880">
        <v>0</v>
      </c>
      <c r="AD680" s="881">
        <v>0</v>
      </c>
      <c r="AE680" s="45"/>
      <c r="AF680" s="17"/>
      <c r="AG680" s="518"/>
      <c r="AI680" s="449"/>
      <c r="AJ680" s="449"/>
      <c r="AK680" s="449"/>
      <c r="AL680" s="449"/>
      <c r="AM680" s="449"/>
      <c r="AN680" s="449"/>
      <c r="AO680" s="449"/>
      <c r="AP680" s="449"/>
      <c r="AQ680" s="449"/>
      <c r="AR680" s="449"/>
      <c r="AS680" s="449"/>
      <c r="AT680" s="449"/>
      <c r="AU680" s="449"/>
      <c r="AV680" s="449"/>
      <c r="AW680" s="449"/>
      <c r="AX680" s="449"/>
      <c r="AY680" s="449"/>
      <c r="AZ680" s="449"/>
      <c r="BA680" s="449"/>
      <c r="BB680" s="449"/>
      <c r="BC680" s="449"/>
      <c r="BD680" s="449"/>
      <c r="BE680" s="449"/>
      <c r="BF680" s="449"/>
      <c r="BG680" s="449"/>
      <c r="BH680" s="449"/>
      <c r="BI680" s="449"/>
      <c r="BJ680" s="449"/>
      <c r="BK680" s="449"/>
      <c r="BL680" s="449"/>
      <c r="BM680" s="449"/>
      <c r="BN680" s="449"/>
      <c r="BO680" s="449"/>
      <c r="BP680" s="449"/>
      <c r="BQ680" s="449"/>
      <c r="BR680" s="449"/>
      <c r="BS680" s="449"/>
      <c r="BT680" s="449"/>
      <c r="BU680" s="449"/>
      <c r="BV680" s="449"/>
      <c r="BW680" s="449"/>
      <c r="BX680" s="449"/>
      <c r="BY680" s="449"/>
      <c r="BZ680" s="449"/>
      <c r="CA680" s="449"/>
      <c r="CB680" s="449"/>
      <c r="CC680" s="449"/>
      <c r="CD680" s="449"/>
      <c r="CE680" s="449"/>
      <c r="CF680" s="449"/>
      <c r="CG680" s="449"/>
      <c r="CH680" s="449"/>
      <c r="CI680" s="449"/>
      <c r="CJ680" s="449"/>
      <c r="CK680" s="449"/>
      <c r="CL680" s="449"/>
      <c r="CM680" s="449"/>
      <c r="CN680" s="449"/>
      <c r="CO680" s="449"/>
      <c r="CP680" s="449"/>
      <c r="CQ680" s="449"/>
      <c r="CR680" s="449"/>
      <c r="CS680" s="449"/>
      <c r="CT680" s="449"/>
      <c r="CU680" s="449"/>
      <c r="CV680" s="449"/>
    </row>
    <row r="681" spans="1:100" s="448" customFormat="1" ht="11.25" customHeight="1">
      <c r="A681" s="432"/>
      <c r="B681" s="517"/>
      <c r="C681" s="45"/>
      <c r="D681" s="479"/>
      <c r="E681" s="498"/>
      <c r="F681" s="498"/>
      <c r="G681" s="498"/>
      <c r="H681" s="498" t="s">
        <v>195</v>
      </c>
      <c r="I681" s="499"/>
      <c r="J681" s="499"/>
      <c r="K681" s="882">
        <v>0</v>
      </c>
      <c r="L681" s="795">
        <v>0</v>
      </c>
      <c r="M681" s="882">
        <v>0</v>
      </c>
      <c r="N681" s="795">
        <v>0</v>
      </c>
      <c r="O681" s="882">
        <v>0</v>
      </c>
      <c r="P681" s="795">
        <v>0</v>
      </c>
      <c r="Q681" s="882">
        <v>0</v>
      </c>
      <c r="R681" s="795">
        <v>0</v>
      </c>
      <c r="S681" s="882">
        <v>0</v>
      </c>
      <c r="T681" s="795">
        <v>0</v>
      </c>
      <c r="U681" s="882">
        <v>0</v>
      </c>
      <c r="V681" s="795">
        <v>0</v>
      </c>
      <c r="W681" s="882">
        <v>0</v>
      </c>
      <c r="X681" s="795">
        <v>0</v>
      </c>
      <c r="Y681" s="882">
        <v>0</v>
      </c>
      <c r="Z681" s="795">
        <v>0</v>
      </c>
      <c r="AA681" s="882">
        <v>0</v>
      </c>
      <c r="AB681" s="795">
        <v>0</v>
      </c>
      <c r="AC681" s="882">
        <v>0</v>
      </c>
      <c r="AD681" s="795">
        <v>0</v>
      </c>
      <c r="AE681" s="45"/>
      <c r="AF681" s="17"/>
      <c r="AG681" s="518"/>
      <c r="AI681" s="449"/>
      <c r="AJ681" s="449"/>
      <c r="AK681" s="449"/>
      <c r="AL681" s="449"/>
      <c r="AM681" s="449"/>
      <c r="AN681" s="449"/>
      <c r="AO681" s="449"/>
      <c r="AP681" s="449"/>
      <c r="AQ681" s="449"/>
      <c r="AR681" s="449"/>
      <c r="AS681" s="449"/>
      <c r="AT681" s="449"/>
      <c r="AU681" s="449"/>
      <c r="AV681" s="449"/>
      <c r="AW681" s="449"/>
      <c r="AX681" s="449"/>
      <c r="AY681" s="449"/>
      <c r="AZ681" s="449"/>
      <c r="BA681" s="449"/>
      <c r="BB681" s="449"/>
      <c r="BC681" s="449"/>
      <c r="BD681" s="449"/>
      <c r="BE681" s="449"/>
      <c r="BF681" s="449"/>
      <c r="BG681" s="449"/>
      <c r="BH681" s="449"/>
      <c r="BI681" s="449"/>
      <c r="BJ681" s="449"/>
      <c r="BK681" s="449"/>
      <c r="BL681" s="449"/>
      <c r="BM681" s="449"/>
      <c r="BN681" s="449"/>
      <c r="BO681" s="449"/>
      <c r="BP681" s="449"/>
      <c r="BQ681" s="449"/>
      <c r="BR681" s="449"/>
      <c r="BS681" s="449"/>
      <c r="BT681" s="449"/>
      <c r="BU681" s="449"/>
      <c r="BV681" s="449"/>
      <c r="BW681" s="449"/>
      <c r="BX681" s="449"/>
      <c r="BY681" s="449"/>
      <c r="BZ681" s="449"/>
      <c r="CA681" s="449"/>
      <c r="CB681" s="449"/>
      <c r="CC681" s="449"/>
      <c r="CD681" s="449"/>
      <c r="CE681" s="449"/>
      <c r="CF681" s="449"/>
      <c r="CG681" s="449"/>
      <c r="CH681" s="449"/>
      <c r="CI681" s="449"/>
      <c r="CJ681" s="449"/>
      <c r="CK681" s="449"/>
      <c r="CL681" s="449"/>
      <c r="CM681" s="449"/>
      <c r="CN681" s="449"/>
      <c r="CO681" s="449"/>
      <c r="CP681" s="449"/>
      <c r="CQ681" s="449"/>
      <c r="CR681" s="449"/>
      <c r="CS681" s="449"/>
      <c r="CT681" s="449"/>
      <c r="CU681" s="449"/>
      <c r="CV681" s="449"/>
    </row>
    <row r="682" spans="1:100" s="448" customFormat="1" ht="11.25" customHeight="1">
      <c r="A682" s="432"/>
      <c r="B682" s="517"/>
      <c r="C682" s="45"/>
      <c r="D682" s="479"/>
      <c r="E682" s="500" t="s">
        <v>196</v>
      </c>
      <c r="F682" s="501"/>
      <c r="G682" s="501"/>
      <c r="H682" s="501"/>
      <c r="I682" s="501"/>
      <c r="J682" s="502"/>
      <c r="K682" s="801">
        <v>0</v>
      </c>
      <c r="L682" s="801">
        <v>0</v>
      </c>
      <c r="M682" s="801">
        <v>0</v>
      </c>
      <c r="N682" s="801">
        <v>0</v>
      </c>
      <c r="O682" s="801">
        <v>0</v>
      </c>
      <c r="P682" s="801">
        <v>0</v>
      </c>
      <c r="Q682" s="801">
        <v>0</v>
      </c>
      <c r="R682" s="801">
        <v>0</v>
      </c>
      <c r="S682" s="801" t="s">
        <v>154</v>
      </c>
      <c r="T682" s="801">
        <v>0</v>
      </c>
      <c r="U682" s="801" t="s">
        <v>154</v>
      </c>
      <c r="V682" s="801">
        <v>0</v>
      </c>
      <c r="W682" s="801" t="s">
        <v>154</v>
      </c>
      <c r="X682" s="801">
        <v>0</v>
      </c>
      <c r="Y682" s="801" t="s">
        <v>154</v>
      </c>
      <c r="Z682" s="801">
        <v>0</v>
      </c>
      <c r="AA682" s="801" t="s">
        <v>154</v>
      </c>
      <c r="AB682" s="801">
        <v>0</v>
      </c>
      <c r="AC682" s="801" t="s">
        <v>154</v>
      </c>
      <c r="AD682" s="801">
        <v>0</v>
      </c>
      <c r="AE682" s="45"/>
      <c r="AF682" s="17"/>
      <c r="AG682" s="518"/>
      <c r="AI682" s="449"/>
      <c r="AJ682" s="449"/>
      <c r="AK682" s="449"/>
      <c r="AL682" s="449"/>
      <c r="AM682" s="449"/>
      <c r="AN682" s="449"/>
      <c r="AO682" s="449"/>
      <c r="AP682" s="449"/>
      <c r="AQ682" s="449"/>
      <c r="AR682" s="449"/>
      <c r="AS682" s="449"/>
      <c r="AT682" s="449"/>
      <c r="AU682" s="449"/>
      <c r="AV682" s="449"/>
      <c r="AW682" s="449"/>
      <c r="AX682" s="449"/>
      <c r="AY682" s="449"/>
      <c r="AZ682" s="449"/>
      <c r="BA682" s="449"/>
      <c r="BB682" s="449"/>
      <c r="BC682" s="449"/>
      <c r="BD682" s="449"/>
      <c r="BE682" s="449"/>
      <c r="BF682" s="449"/>
      <c r="BG682" s="449"/>
      <c r="BH682" s="449"/>
      <c r="BI682" s="449"/>
      <c r="BJ682" s="449"/>
      <c r="BK682" s="449"/>
      <c r="BL682" s="449"/>
      <c r="BM682" s="449"/>
      <c r="BN682" s="449"/>
      <c r="BO682" s="449"/>
      <c r="BP682" s="449"/>
      <c r="BQ682" s="449"/>
      <c r="BR682" s="449"/>
      <c r="BS682" s="449"/>
      <c r="BT682" s="449"/>
      <c r="BU682" s="449"/>
      <c r="BV682" s="449"/>
      <c r="BW682" s="449"/>
      <c r="BX682" s="449"/>
      <c r="BY682" s="449"/>
      <c r="BZ682" s="449"/>
      <c r="CA682" s="449"/>
      <c r="CB682" s="449"/>
      <c r="CC682" s="449"/>
      <c r="CD682" s="449"/>
      <c r="CE682" s="449"/>
      <c r="CF682" s="449"/>
      <c r="CG682" s="449"/>
      <c r="CH682" s="449"/>
      <c r="CI682" s="449"/>
      <c r="CJ682" s="449"/>
      <c r="CK682" s="449"/>
      <c r="CL682" s="449"/>
      <c r="CM682" s="449"/>
      <c r="CN682" s="449"/>
      <c r="CO682" s="449"/>
      <c r="CP682" s="449"/>
      <c r="CQ682" s="449"/>
      <c r="CR682" s="449"/>
      <c r="CS682" s="449"/>
      <c r="CT682" s="449"/>
      <c r="CU682" s="449"/>
      <c r="CV682" s="449"/>
    </row>
    <row r="683" spans="1:100" s="448" customFormat="1" ht="5.25" customHeight="1">
      <c r="A683" s="432"/>
      <c r="B683" s="517"/>
      <c r="C683" s="45"/>
      <c r="D683" s="479"/>
      <c r="E683" s="45"/>
      <c r="F683" s="45"/>
      <c r="G683" s="45"/>
      <c r="H683" s="45"/>
      <c r="I683" s="45"/>
      <c r="J683" s="45"/>
      <c r="K683" s="17"/>
      <c r="L683" s="17"/>
      <c r="M683" s="17"/>
      <c r="N683" s="17"/>
      <c r="O683" s="17"/>
      <c r="P683" s="17"/>
      <c r="Q683" s="17"/>
      <c r="R683" s="17"/>
      <c r="S683" s="17"/>
      <c r="T683" s="17"/>
      <c r="U683" s="17"/>
      <c r="V683" s="17"/>
      <c r="W683" s="17"/>
      <c r="X683" s="17"/>
      <c r="Y683" s="17"/>
      <c r="Z683" s="17"/>
      <c r="AA683" s="17"/>
      <c r="AB683" s="17"/>
      <c r="AC683" s="17"/>
      <c r="AD683" s="17"/>
      <c r="AE683" s="45"/>
      <c r="AF683" s="17"/>
      <c r="AG683" s="518"/>
      <c r="AI683" s="449"/>
      <c r="AJ683" s="449"/>
      <c r="AK683" s="449"/>
      <c r="AL683" s="449"/>
      <c r="AM683" s="449"/>
      <c r="AN683" s="449"/>
      <c r="AO683" s="449"/>
      <c r="AP683" s="449"/>
      <c r="AQ683" s="449"/>
      <c r="AR683" s="449"/>
      <c r="AS683" s="449"/>
      <c r="AT683" s="449"/>
      <c r="AU683" s="449"/>
      <c r="AV683" s="449"/>
      <c r="AW683" s="449"/>
      <c r="AX683" s="449"/>
      <c r="AY683" s="449"/>
      <c r="AZ683" s="449"/>
      <c r="BA683" s="449"/>
      <c r="BB683" s="449"/>
      <c r="BC683" s="449"/>
      <c r="BD683" s="449"/>
      <c r="BE683" s="449"/>
      <c r="BF683" s="449"/>
      <c r="BG683" s="449"/>
      <c r="BH683" s="449"/>
      <c r="BI683" s="449"/>
      <c r="BJ683" s="449"/>
      <c r="BK683" s="449"/>
      <c r="BL683" s="449"/>
      <c r="BM683" s="449"/>
      <c r="BN683" s="449"/>
      <c r="BO683" s="449"/>
      <c r="BP683" s="449"/>
      <c r="BQ683" s="449"/>
      <c r="BR683" s="449"/>
      <c r="BS683" s="449"/>
      <c r="BT683" s="449"/>
      <c r="BU683" s="449"/>
      <c r="BV683" s="449"/>
      <c r="BW683" s="449"/>
      <c r="BX683" s="449"/>
      <c r="BY683" s="449"/>
      <c r="BZ683" s="449"/>
      <c r="CA683" s="449"/>
      <c r="CB683" s="449"/>
      <c r="CC683" s="449"/>
      <c r="CD683" s="449"/>
      <c r="CE683" s="449"/>
      <c r="CF683" s="449"/>
      <c r="CG683" s="449"/>
      <c r="CH683" s="449"/>
      <c r="CI683" s="449"/>
      <c r="CJ683" s="449"/>
      <c r="CK683" s="449"/>
      <c r="CL683" s="449"/>
      <c r="CM683" s="449"/>
      <c r="CN683" s="449"/>
      <c r="CO683" s="449"/>
      <c r="CP683" s="449"/>
      <c r="CQ683" s="449"/>
      <c r="CR683" s="449"/>
      <c r="CS683" s="449"/>
      <c r="CT683" s="449"/>
      <c r="CU683" s="449"/>
      <c r="CV683" s="449"/>
    </row>
    <row r="684" spans="1:100" s="448" customFormat="1" ht="12.75" customHeight="1">
      <c r="A684" s="432"/>
      <c r="B684" s="517"/>
      <c r="C684" s="45"/>
      <c r="D684" s="482" t="s">
        <v>197</v>
      </c>
      <c r="E684" s="45"/>
      <c r="F684" s="45"/>
      <c r="G684" s="45"/>
      <c r="H684" s="45"/>
      <c r="I684" s="45"/>
      <c r="J684" s="45"/>
      <c r="K684" s="17"/>
      <c r="L684" s="17"/>
      <c r="M684" s="17"/>
      <c r="N684" s="17"/>
      <c r="O684" s="17"/>
      <c r="P684" s="17"/>
      <c r="Q684" s="17"/>
      <c r="R684" s="17"/>
      <c r="S684" s="17"/>
      <c r="T684" s="17"/>
      <c r="U684" s="17"/>
      <c r="V684" s="17"/>
      <c r="W684" s="17"/>
      <c r="X684" s="17"/>
      <c r="Y684" s="17"/>
      <c r="Z684" s="17"/>
      <c r="AA684" s="17"/>
      <c r="AB684" s="17"/>
      <c r="AC684" s="17"/>
      <c r="AD684" s="17"/>
      <c r="AE684" s="45"/>
      <c r="AF684" s="17"/>
      <c r="AG684" s="518"/>
      <c r="AI684" s="449"/>
      <c r="AJ684" s="453"/>
      <c r="AK684" s="453"/>
    </row>
    <row r="685" spans="1:100" s="448" customFormat="1" ht="10.5" customHeight="1">
      <c r="A685" s="432"/>
      <c r="B685" s="517"/>
      <c r="C685" s="476"/>
      <c r="D685" s="17"/>
      <c r="E685" s="483" t="s">
        <v>191</v>
      </c>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477"/>
      <c r="AE685" s="17"/>
      <c r="AF685" s="17"/>
      <c r="AG685" s="518"/>
      <c r="AI685" s="449"/>
      <c r="AJ685" s="449"/>
      <c r="AK685" s="449"/>
      <c r="AL685" s="449"/>
      <c r="AM685" s="449"/>
      <c r="AN685" s="449"/>
      <c r="AO685" s="449"/>
      <c r="AP685" s="449"/>
      <c r="AQ685" s="449"/>
      <c r="AR685" s="449"/>
      <c r="AS685" s="449"/>
      <c r="AT685" s="449"/>
      <c r="AU685" s="449"/>
      <c r="AV685" s="449"/>
      <c r="AW685" s="449"/>
      <c r="AX685" s="449"/>
      <c r="AY685" s="449"/>
      <c r="AZ685" s="449"/>
      <c r="BA685" s="449"/>
      <c r="BB685" s="449"/>
      <c r="BC685" s="449"/>
      <c r="BD685" s="449"/>
      <c r="BE685" s="449"/>
      <c r="BF685" s="449"/>
      <c r="BG685" s="449"/>
      <c r="BH685" s="449"/>
      <c r="BI685" s="449"/>
      <c r="BJ685" s="449"/>
      <c r="BK685" s="449"/>
      <c r="BL685" s="449"/>
      <c r="BM685" s="449"/>
      <c r="BN685" s="449"/>
      <c r="BO685" s="449"/>
      <c r="BP685" s="449"/>
      <c r="BQ685" s="449"/>
      <c r="BR685" s="449"/>
      <c r="BS685" s="449"/>
      <c r="BT685" s="449"/>
      <c r="BU685" s="449"/>
      <c r="BV685" s="449"/>
      <c r="BW685" s="449"/>
      <c r="BX685" s="449"/>
      <c r="BY685" s="449"/>
      <c r="BZ685" s="449"/>
      <c r="CA685" s="449"/>
      <c r="CB685" s="449"/>
      <c r="CC685" s="449"/>
      <c r="CD685" s="449"/>
      <c r="CE685" s="449"/>
      <c r="CF685" s="449"/>
      <c r="CG685" s="449"/>
      <c r="CH685" s="449"/>
      <c r="CI685" s="449"/>
      <c r="CJ685" s="449"/>
      <c r="CK685" s="449"/>
      <c r="CL685" s="449"/>
      <c r="CM685" s="449"/>
      <c r="CN685" s="449"/>
      <c r="CO685" s="449"/>
      <c r="CP685" s="449"/>
      <c r="CQ685" s="449"/>
      <c r="CR685" s="449"/>
      <c r="CS685" s="449"/>
      <c r="CT685" s="449"/>
      <c r="CU685" s="449"/>
      <c r="CV685" s="449"/>
    </row>
    <row r="686" spans="1:100" s="448" customFormat="1" ht="11.25" customHeight="1">
      <c r="A686" s="432"/>
      <c r="B686" s="517"/>
      <c r="C686" s="45"/>
      <c r="D686" s="45">
        <v>1</v>
      </c>
      <c r="E686" s="599" t="s">
        <v>160</v>
      </c>
      <c r="F686" s="600"/>
      <c r="G686" s="599" t="s">
        <v>217</v>
      </c>
      <c r="H686" s="600"/>
      <c r="I686" s="600"/>
      <c r="J686" s="601" t="s">
        <v>218</v>
      </c>
      <c r="K686" s="880">
        <v>0.40628194815632446</v>
      </c>
      <c r="L686" s="881">
        <v>0</v>
      </c>
      <c r="M686" s="880">
        <v>0.40198450499061278</v>
      </c>
      <c r="N686" s="881">
        <v>0</v>
      </c>
      <c r="O686" s="880">
        <v>0</v>
      </c>
      <c r="P686" s="881">
        <v>0</v>
      </c>
      <c r="Q686" s="880">
        <v>0.94775020394901799</v>
      </c>
      <c r="R686" s="881">
        <v>0</v>
      </c>
      <c r="S686" s="880" t="s">
        <v>154</v>
      </c>
      <c r="T686" s="881">
        <v>0</v>
      </c>
      <c r="U686" s="880" t="s">
        <v>154</v>
      </c>
      <c r="V686" s="881">
        <v>0</v>
      </c>
      <c r="W686" s="880" t="s">
        <v>154</v>
      </c>
      <c r="X686" s="881">
        <v>0</v>
      </c>
      <c r="Y686" s="880" t="s">
        <v>154</v>
      </c>
      <c r="Z686" s="881">
        <v>0</v>
      </c>
      <c r="AA686" s="880" t="s">
        <v>154</v>
      </c>
      <c r="AB686" s="881">
        <v>0</v>
      </c>
      <c r="AC686" s="880" t="s">
        <v>154</v>
      </c>
      <c r="AD686" s="881">
        <v>0</v>
      </c>
      <c r="AE686" s="45"/>
      <c r="AF686" s="17"/>
      <c r="AG686" s="518"/>
      <c r="AI686" s="449"/>
      <c r="AJ686" s="449"/>
      <c r="AK686" s="449"/>
      <c r="AL686" s="449"/>
      <c r="AM686" s="449"/>
      <c r="AN686" s="449"/>
      <c r="AO686" s="449"/>
      <c r="AP686" s="449"/>
      <c r="AQ686" s="449"/>
      <c r="AR686" s="449"/>
      <c r="AS686" s="449"/>
      <c r="AT686" s="449"/>
      <c r="AU686" s="449"/>
      <c r="AV686" s="449"/>
      <c r="AW686" s="449"/>
      <c r="AX686" s="449"/>
      <c r="AY686" s="449"/>
      <c r="AZ686" s="449"/>
      <c r="BA686" s="449"/>
      <c r="BB686" s="449"/>
      <c r="BC686" s="449"/>
      <c r="BD686" s="449"/>
      <c r="BE686" s="449"/>
      <c r="BF686" s="449"/>
      <c r="BG686" s="449"/>
      <c r="BH686" s="449"/>
      <c r="BI686" s="449"/>
      <c r="BJ686" s="449"/>
      <c r="BK686" s="449"/>
      <c r="BL686" s="449"/>
      <c r="BM686" s="449"/>
      <c r="BN686" s="449"/>
      <c r="BO686" s="449"/>
      <c r="BP686" s="449"/>
      <c r="BQ686" s="449"/>
      <c r="BR686" s="449"/>
      <c r="BS686" s="449"/>
      <c r="BT686" s="449"/>
      <c r="BU686" s="449"/>
      <c r="BV686" s="449"/>
      <c r="BW686" s="449"/>
      <c r="BX686" s="449"/>
      <c r="BY686" s="449"/>
      <c r="BZ686" s="449"/>
      <c r="CA686" s="449"/>
      <c r="CB686" s="449"/>
      <c r="CC686" s="449"/>
      <c r="CD686" s="449"/>
      <c r="CE686" s="449"/>
      <c r="CF686" s="449"/>
      <c r="CG686" s="449"/>
      <c r="CH686" s="449"/>
      <c r="CI686" s="449"/>
      <c r="CJ686" s="449"/>
      <c r="CK686" s="449"/>
      <c r="CL686" s="449"/>
      <c r="CM686" s="449"/>
      <c r="CN686" s="449"/>
      <c r="CO686" s="449"/>
      <c r="CP686" s="449"/>
      <c r="CQ686" s="449"/>
      <c r="CR686" s="449"/>
      <c r="CS686" s="449"/>
      <c r="CT686" s="449"/>
      <c r="CU686" s="449"/>
      <c r="CV686" s="449"/>
    </row>
    <row r="687" spans="1:100" s="448" customFormat="1" ht="11.25" customHeight="1">
      <c r="A687" s="432"/>
      <c r="B687" s="517"/>
      <c r="C687" s="45"/>
      <c r="D687" s="45">
        <v>2</v>
      </c>
      <c r="E687" s="599" t="s">
        <v>161</v>
      </c>
      <c r="F687" s="600"/>
      <c r="G687" s="599" t="s">
        <v>335</v>
      </c>
      <c r="H687" s="600"/>
      <c r="I687" s="600"/>
      <c r="J687" s="601" t="s">
        <v>218</v>
      </c>
      <c r="K687" s="880">
        <v>0.40755320163243219</v>
      </c>
      <c r="L687" s="881">
        <v>0</v>
      </c>
      <c r="M687" s="880">
        <v>0.59801549500938722</v>
      </c>
      <c r="N687" s="881">
        <v>0</v>
      </c>
      <c r="O687" s="880">
        <v>0.56223902872570553</v>
      </c>
      <c r="P687" s="881">
        <v>0</v>
      </c>
      <c r="Q687" s="880">
        <v>5.2249796050981956E-2</v>
      </c>
      <c r="R687" s="881">
        <v>0</v>
      </c>
      <c r="S687" s="880" t="s">
        <v>154</v>
      </c>
      <c r="T687" s="881">
        <v>0</v>
      </c>
      <c r="U687" s="880" t="s">
        <v>154</v>
      </c>
      <c r="V687" s="881">
        <v>0</v>
      </c>
      <c r="W687" s="880" t="s">
        <v>154</v>
      </c>
      <c r="X687" s="881">
        <v>0</v>
      </c>
      <c r="Y687" s="880" t="s">
        <v>154</v>
      </c>
      <c r="Z687" s="881">
        <v>0</v>
      </c>
      <c r="AA687" s="880" t="s">
        <v>154</v>
      </c>
      <c r="AB687" s="881">
        <v>0</v>
      </c>
      <c r="AC687" s="880" t="s">
        <v>154</v>
      </c>
      <c r="AD687" s="881">
        <v>0</v>
      </c>
      <c r="AE687" s="45"/>
      <c r="AF687" s="17"/>
      <c r="AG687" s="518"/>
      <c r="AI687" s="449"/>
      <c r="AJ687" s="449"/>
      <c r="AK687" s="449"/>
      <c r="AL687" s="449"/>
      <c r="AM687" s="449"/>
      <c r="AN687" s="449"/>
      <c r="AO687" s="449"/>
      <c r="AP687" s="449"/>
      <c r="AQ687" s="449"/>
      <c r="AR687" s="449"/>
      <c r="AS687" s="449"/>
      <c r="AT687" s="449"/>
      <c r="AU687" s="449"/>
      <c r="AV687" s="449"/>
      <c r="AW687" s="449"/>
      <c r="AX687" s="449"/>
      <c r="AY687" s="449"/>
      <c r="AZ687" s="449"/>
      <c r="BA687" s="449"/>
      <c r="BB687" s="449"/>
      <c r="BC687" s="449"/>
      <c r="BD687" s="449"/>
      <c r="BE687" s="449"/>
      <c r="BF687" s="449"/>
      <c r="BG687" s="449"/>
      <c r="BH687" s="449"/>
      <c r="BI687" s="449"/>
      <c r="BJ687" s="449"/>
      <c r="BK687" s="449"/>
      <c r="BL687" s="449"/>
      <c r="BM687" s="449"/>
      <c r="BN687" s="449"/>
      <c r="BO687" s="449"/>
      <c r="BP687" s="449"/>
      <c r="BQ687" s="449"/>
      <c r="BR687" s="449"/>
      <c r="BS687" s="449"/>
      <c r="BT687" s="449"/>
      <c r="BU687" s="449"/>
      <c r="BV687" s="449"/>
      <c r="BW687" s="449"/>
      <c r="BX687" s="449"/>
      <c r="BY687" s="449"/>
      <c r="BZ687" s="449"/>
      <c r="CA687" s="449"/>
      <c r="CB687" s="449"/>
      <c r="CC687" s="449"/>
      <c r="CD687" s="449"/>
      <c r="CE687" s="449"/>
      <c r="CF687" s="449"/>
      <c r="CG687" s="449"/>
      <c r="CH687" s="449"/>
      <c r="CI687" s="449"/>
      <c r="CJ687" s="449"/>
      <c r="CK687" s="449"/>
      <c r="CL687" s="449"/>
      <c r="CM687" s="449"/>
      <c r="CN687" s="449"/>
      <c r="CO687" s="449"/>
      <c r="CP687" s="449"/>
      <c r="CQ687" s="449"/>
      <c r="CR687" s="449"/>
      <c r="CS687" s="449"/>
      <c r="CT687" s="449"/>
      <c r="CU687" s="449"/>
      <c r="CV687" s="449"/>
    </row>
    <row r="688" spans="1:100" s="448" customFormat="1" ht="11.25" customHeight="1">
      <c r="A688" s="432"/>
      <c r="B688" s="517"/>
      <c r="C688" s="45"/>
      <c r="D688" s="45">
        <v>3</v>
      </c>
      <c r="E688" s="599" t="s">
        <v>141</v>
      </c>
      <c r="F688" s="600"/>
      <c r="G688" s="599" t="s">
        <v>335</v>
      </c>
      <c r="H688" s="600"/>
      <c r="I688" s="600"/>
      <c r="J688" s="601" t="s">
        <v>218</v>
      </c>
      <c r="K688" s="880">
        <v>0.18616485021124327</v>
      </c>
      <c r="L688" s="881">
        <v>0</v>
      </c>
      <c r="M688" s="880">
        <v>0</v>
      </c>
      <c r="N688" s="881">
        <v>0</v>
      </c>
      <c r="O688" s="880">
        <v>0.43776097127429447</v>
      </c>
      <c r="P688" s="881">
        <v>0</v>
      </c>
      <c r="Q688" s="880">
        <v>0</v>
      </c>
      <c r="R688" s="881">
        <v>0</v>
      </c>
      <c r="S688" s="880" t="s">
        <v>154</v>
      </c>
      <c r="T688" s="881">
        <v>0</v>
      </c>
      <c r="U688" s="880" t="s">
        <v>154</v>
      </c>
      <c r="V688" s="881">
        <v>0</v>
      </c>
      <c r="W688" s="880" t="s">
        <v>154</v>
      </c>
      <c r="X688" s="881">
        <v>0</v>
      </c>
      <c r="Y688" s="880" t="s">
        <v>154</v>
      </c>
      <c r="Z688" s="881">
        <v>0</v>
      </c>
      <c r="AA688" s="880" t="s">
        <v>154</v>
      </c>
      <c r="AB688" s="881">
        <v>0</v>
      </c>
      <c r="AC688" s="880" t="s">
        <v>154</v>
      </c>
      <c r="AD688" s="881">
        <v>0</v>
      </c>
      <c r="AE688" s="45"/>
      <c r="AF688" s="17"/>
      <c r="AG688" s="518"/>
      <c r="AI688" s="449"/>
      <c r="AJ688" s="449"/>
      <c r="AK688" s="449"/>
      <c r="AL688" s="449"/>
      <c r="AM688" s="449"/>
      <c r="AN688" s="449"/>
      <c r="AO688" s="449"/>
      <c r="AP688" s="449"/>
      <c r="AQ688" s="449"/>
      <c r="AR688" s="449"/>
      <c r="AS688" s="449"/>
      <c r="AT688" s="449"/>
      <c r="AU688" s="449"/>
      <c r="AV688" s="449"/>
      <c r="AW688" s="449"/>
      <c r="AX688" s="449"/>
      <c r="AY688" s="449"/>
      <c r="AZ688" s="449"/>
      <c r="BA688" s="449"/>
      <c r="BB688" s="449"/>
      <c r="BC688" s="449"/>
      <c r="BD688" s="449"/>
      <c r="BE688" s="449"/>
      <c r="BF688" s="449"/>
      <c r="BG688" s="449"/>
      <c r="BH688" s="449"/>
      <c r="BI688" s="449"/>
      <c r="BJ688" s="449"/>
      <c r="BK688" s="449"/>
      <c r="BL688" s="449"/>
      <c r="BM688" s="449"/>
      <c r="BN688" s="449"/>
      <c r="BO688" s="449"/>
      <c r="BP688" s="449"/>
      <c r="BQ688" s="449"/>
      <c r="BR688" s="449"/>
      <c r="BS688" s="449"/>
      <c r="BT688" s="449"/>
      <c r="BU688" s="449"/>
      <c r="BV688" s="449"/>
      <c r="BW688" s="449"/>
      <c r="BX688" s="449"/>
      <c r="BY688" s="449"/>
      <c r="BZ688" s="449"/>
      <c r="CA688" s="449"/>
      <c r="CB688" s="449"/>
      <c r="CC688" s="449"/>
      <c r="CD688" s="449"/>
      <c r="CE688" s="449"/>
      <c r="CF688" s="449"/>
      <c r="CG688" s="449"/>
      <c r="CH688" s="449"/>
      <c r="CI688" s="449"/>
      <c r="CJ688" s="449"/>
      <c r="CK688" s="449"/>
      <c r="CL688" s="449"/>
      <c r="CM688" s="449"/>
      <c r="CN688" s="449"/>
      <c r="CO688" s="449"/>
      <c r="CP688" s="449"/>
      <c r="CQ688" s="449"/>
      <c r="CR688" s="449"/>
      <c r="CS688" s="449"/>
      <c r="CT688" s="449"/>
      <c r="CU688" s="449"/>
      <c r="CV688" s="449"/>
    </row>
    <row r="689" spans="1:100" s="448" customFormat="1" ht="11.25" customHeight="1">
      <c r="A689" s="432"/>
      <c r="B689" s="517"/>
      <c r="C689" s="45"/>
      <c r="D689" s="45">
        <v>4</v>
      </c>
      <c r="E689" s="599" t="s">
        <v>154</v>
      </c>
      <c r="F689" s="600"/>
      <c r="G689" s="599" t="s">
        <v>154</v>
      </c>
      <c r="H689" s="600"/>
      <c r="I689" s="600"/>
      <c r="J689" s="601" t="s">
        <v>154</v>
      </c>
      <c r="K689" s="880" t="s">
        <v>154</v>
      </c>
      <c r="L689" s="881">
        <v>0</v>
      </c>
      <c r="M689" s="880" t="s">
        <v>154</v>
      </c>
      <c r="N689" s="881">
        <v>0</v>
      </c>
      <c r="O689" s="880" t="s">
        <v>154</v>
      </c>
      <c r="P689" s="881">
        <v>0</v>
      </c>
      <c r="Q689" s="880" t="s">
        <v>154</v>
      </c>
      <c r="R689" s="881">
        <v>0</v>
      </c>
      <c r="S689" s="880" t="s">
        <v>154</v>
      </c>
      <c r="T689" s="881">
        <v>0</v>
      </c>
      <c r="U689" s="880" t="s">
        <v>154</v>
      </c>
      <c r="V689" s="881">
        <v>0</v>
      </c>
      <c r="W689" s="880" t="s">
        <v>154</v>
      </c>
      <c r="X689" s="881">
        <v>0</v>
      </c>
      <c r="Y689" s="880" t="s">
        <v>154</v>
      </c>
      <c r="Z689" s="881">
        <v>0</v>
      </c>
      <c r="AA689" s="880" t="s">
        <v>154</v>
      </c>
      <c r="AB689" s="881">
        <v>0</v>
      </c>
      <c r="AC689" s="880" t="s">
        <v>154</v>
      </c>
      <c r="AD689" s="881">
        <v>0</v>
      </c>
      <c r="AE689" s="45"/>
      <c r="AF689" s="17"/>
      <c r="AG689" s="518"/>
      <c r="AI689" s="449"/>
      <c r="AJ689" s="449"/>
      <c r="AK689" s="449"/>
      <c r="AL689" s="449"/>
      <c r="AM689" s="449"/>
      <c r="AN689" s="449"/>
      <c r="AO689" s="449"/>
      <c r="AP689" s="449"/>
      <c r="AQ689" s="449"/>
      <c r="AR689" s="449"/>
      <c r="AS689" s="449"/>
      <c r="AT689" s="449"/>
      <c r="AU689" s="449"/>
      <c r="AV689" s="449"/>
      <c r="AW689" s="449"/>
      <c r="AX689" s="449"/>
      <c r="AY689" s="449"/>
      <c r="AZ689" s="449"/>
      <c r="BA689" s="449"/>
      <c r="BB689" s="449"/>
      <c r="BC689" s="449"/>
      <c r="BD689" s="449"/>
      <c r="BE689" s="449"/>
      <c r="BF689" s="449"/>
      <c r="BG689" s="449"/>
      <c r="BH689" s="449"/>
      <c r="BI689" s="449"/>
      <c r="BJ689" s="449"/>
      <c r="BK689" s="449"/>
      <c r="BL689" s="449"/>
      <c r="BM689" s="449"/>
      <c r="BN689" s="449"/>
      <c r="BO689" s="449"/>
      <c r="BP689" s="449"/>
      <c r="BQ689" s="449"/>
      <c r="BR689" s="449"/>
      <c r="BS689" s="449"/>
      <c r="BT689" s="449"/>
      <c r="BU689" s="449"/>
      <c r="BV689" s="449"/>
      <c r="BW689" s="449"/>
      <c r="BX689" s="449"/>
      <c r="BY689" s="449"/>
      <c r="BZ689" s="449"/>
      <c r="CA689" s="449"/>
      <c r="CB689" s="449"/>
      <c r="CC689" s="449"/>
      <c r="CD689" s="449"/>
      <c r="CE689" s="449"/>
      <c r="CF689" s="449"/>
      <c r="CG689" s="449"/>
      <c r="CH689" s="449"/>
      <c r="CI689" s="449"/>
      <c r="CJ689" s="449"/>
      <c r="CK689" s="449"/>
      <c r="CL689" s="449"/>
      <c r="CM689" s="449"/>
      <c r="CN689" s="449"/>
      <c r="CO689" s="449"/>
      <c r="CP689" s="449"/>
      <c r="CQ689" s="449"/>
      <c r="CR689" s="449"/>
      <c r="CS689" s="449"/>
      <c r="CT689" s="449"/>
      <c r="CU689" s="449"/>
      <c r="CV689" s="449"/>
    </row>
    <row r="690" spans="1:100" s="448" customFormat="1" ht="11.25" customHeight="1">
      <c r="A690" s="432"/>
      <c r="B690" s="517"/>
      <c r="C690" s="45"/>
      <c r="D690" s="45">
        <v>5</v>
      </c>
      <c r="E690" s="599" t="s">
        <v>154</v>
      </c>
      <c r="F690" s="600"/>
      <c r="G690" s="599" t="s">
        <v>154</v>
      </c>
      <c r="H690" s="600"/>
      <c r="I690" s="600"/>
      <c r="J690" s="601" t="s">
        <v>154</v>
      </c>
      <c r="K690" s="880" t="s">
        <v>154</v>
      </c>
      <c r="L690" s="881">
        <v>0</v>
      </c>
      <c r="M690" s="880" t="s">
        <v>154</v>
      </c>
      <c r="N690" s="881">
        <v>0</v>
      </c>
      <c r="O690" s="880" t="s">
        <v>154</v>
      </c>
      <c r="P690" s="881">
        <v>0</v>
      </c>
      <c r="Q690" s="880" t="s">
        <v>154</v>
      </c>
      <c r="R690" s="881">
        <v>0</v>
      </c>
      <c r="S690" s="880" t="s">
        <v>154</v>
      </c>
      <c r="T690" s="881">
        <v>0</v>
      </c>
      <c r="U690" s="880" t="s">
        <v>154</v>
      </c>
      <c r="V690" s="881">
        <v>0</v>
      </c>
      <c r="W690" s="880" t="s">
        <v>154</v>
      </c>
      <c r="X690" s="881">
        <v>0</v>
      </c>
      <c r="Y690" s="880" t="s">
        <v>154</v>
      </c>
      <c r="Z690" s="881">
        <v>0</v>
      </c>
      <c r="AA690" s="880" t="s">
        <v>154</v>
      </c>
      <c r="AB690" s="881">
        <v>0</v>
      </c>
      <c r="AC690" s="880" t="s">
        <v>154</v>
      </c>
      <c r="AD690" s="881">
        <v>0</v>
      </c>
      <c r="AE690" s="45"/>
      <c r="AF690" s="17"/>
      <c r="AG690" s="518"/>
      <c r="AI690" s="449"/>
      <c r="AJ690" s="449"/>
      <c r="AK690" s="449"/>
      <c r="AL690" s="449"/>
      <c r="AM690" s="449"/>
      <c r="AN690" s="449"/>
      <c r="AO690" s="449"/>
      <c r="AP690" s="449"/>
      <c r="AQ690" s="449"/>
      <c r="AR690" s="449"/>
      <c r="AS690" s="449"/>
      <c r="AT690" s="449"/>
      <c r="AU690" s="449"/>
      <c r="AV690" s="449"/>
      <c r="AW690" s="449"/>
      <c r="AX690" s="449"/>
      <c r="AY690" s="449"/>
      <c r="AZ690" s="449"/>
      <c r="BA690" s="449"/>
      <c r="BB690" s="449"/>
      <c r="BC690" s="449"/>
      <c r="BD690" s="449"/>
      <c r="BE690" s="449"/>
      <c r="BF690" s="449"/>
      <c r="BG690" s="449"/>
      <c r="BH690" s="449"/>
      <c r="BI690" s="449"/>
      <c r="BJ690" s="449"/>
      <c r="BK690" s="449"/>
      <c r="BL690" s="449"/>
      <c r="BM690" s="449"/>
      <c r="BN690" s="449"/>
      <c r="BO690" s="449"/>
      <c r="BP690" s="449"/>
      <c r="BQ690" s="449"/>
      <c r="BR690" s="449"/>
      <c r="BS690" s="449"/>
      <c r="BT690" s="449"/>
      <c r="BU690" s="449"/>
      <c r="BV690" s="449"/>
      <c r="BW690" s="449"/>
      <c r="BX690" s="449"/>
      <c r="BY690" s="449"/>
      <c r="BZ690" s="449"/>
      <c r="CA690" s="449"/>
      <c r="CB690" s="449"/>
      <c r="CC690" s="449"/>
      <c r="CD690" s="449"/>
      <c r="CE690" s="449"/>
      <c r="CF690" s="449"/>
      <c r="CG690" s="449"/>
      <c r="CH690" s="449"/>
      <c r="CI690" s="449"/>
      <c r="CJ690" s="449"/>
      <c r="CK690" s="449"/>
      <c r="CL690" s="449"/>
      <c r="CM690" s="449"/>
      <c r="CN690" s="449"/>
      <c r="CO690" s="449"/>
      <c r="CP690" s="449"/>
      <c r="CQ690" s="449"/>
      <c r="CR690" s="449"/>
      <c r="CS690" s="449"/>
      <c r="CT690" s="449"/>
      <c r="CU690" s="449"/>
      <c r="CV690" s="449"/>
    </row>
    <row r="691" spans="1:100" s="448" customFormat="1" ht="11.25" customHeight="1">
      <c r="A691" s="432"/>
      <c r="B691" s="517"/>
      <c r="C691" s="45"/>
      <c r="D691" s="45">
        <v>6</v>
      </c>
      <c r="E691" s="599" t="s">
        <v>154</v>
      </c>
      <c r="F691" s="600"/>
      <c r="G691" s="599" t="s">
        <v>154</v>
      </c>
      <c r="H691" s="600"/>
      <c r="I691" s="600"/>
      <c r="J691" s="601" t="s">
        <v>154</v>
      </c>
      <c r="K691" s="880" t="s">
        <v>154</v>
      </c>
      <c r="L691" s="881">
        <v>0</v>
      </c>
      <c r="M691" s="880" t="s">
        <v>154</v>
      </c>
      <c r="N691" s="881">
        <v>0</v>
      </c>
      <c r="O691" s="880" t="s">
        <v>154</v>
      </c>
      <c r="P691" s="881">
        <v>0</v>
      </c>
      <c r="Q691" s="880" t="s">
        <v>154</v>
      </c>
      <c r="R691" s="881">
        <v>0</v>
      </c>
      <c r="S691" s="880" t="s">
        <v>154</v>
      </c>
      <c r="T691" s="881">
        <v>0</v>
      </c>
      <c r="U691" s="880" t="s">
        <v>154</v>
      </c>
      <c r="V691" s="881">
        <v>0</v>
      </c>
      <c r="W691" s="880" t="s">
        <v>154</v>
      </c>
      <c r="X691" s="881">
        <v>0</v>
      </c>
      <c r="Y691" s="880" t="s">
        <v>154</v>
      </c>
      <c r="Z691" s="881">
        <v>0</v>
      </c>
      <c r="AA691" s="880" t="s">
        <v>154</v>
      </c>
      <c r="AB691" s="881">
        <v>0</v>
      </c>
      <c r="AC691" s="880" t="s">
        <v>154</v>
      </c>
      <c r="AD691" s="881">
        <v>0</v>
      </c>
      <c r="AE691" s="45"/>
      <c r="AF691" s="17"/>
      <c r="AG691" s="518"/>
      <c r="AI691" s="449"/>
      <c r="AJ691" s="449"/>
      <c r="AK691" s="449"/>
      <c r="AL691" s="449"/>
      <c r="AM691" s="449"/>
      <c r="AN691" s="449"/>
      <c r="AO691" s="449"/>
      <c r="AP691" s="449"/>
      <c r="AQ691" s="449"/>
      <c r="AR691" s="449"/>
      <c r="AS691" s="449"/>
      <c r="AT691" s="449"/>
      <c r="AU691" s="449"/>
      <c r="AV691" s="449"/>
      <c r="AW691" s="449"/>
      <c r="AX691" s="449"/>
      <c r="AY691" s="449"/>
      <c r="AZ691" s="449"/>
      <c r="BA691" s="449"/>
      <c r="BB691" s="449"/>
      <c r="BC691" s="449"/>
      <c r="BD691" s="449"/>
      <c r="BE691" s="449"/>
      <c r="BF691" s="449"/>
      <c r="BG691" s="449"/>
      <c r="BH691" s="449"/>
      <c r="BI691" s="449"/>
      <c r="BJ691" s="449"/>
      <c r="BK691" s="449"/>
      <c r="BL691" s="449"/>
      <c r="BM691" s="449"/>
      <c r="BN691" s="449"/>
      <c r="BO691" s="449"/>
      <c r="BP691" s="449"/>
      <c r="BQ691" s="449"/>
      <c r="BR691" s="449"/>
      <c r="BS691" s="449"/>
      <c r="BT691" s="449"/>
      <c r="BU691" s="449"/>
      <c r="BV691" s="449"/>
      <c r="BW691" s="449"/>
      <c r="BX691" s="449"/>
      <c r="BY691" s="449"/>
      <c r="BZ691" s="449"/>
      <c r="CA691" s="449"/>
      <c r="CB691" s="449"/>
      <c r="CC691" s="449"/>
      <c r="CD691" s="449"/>
      <c r="CE691" s="449"/>
      <c r="CF691" s="449"/>
      <c r="CG691" s="449"/>
      <c r="CH691" s="449"/>
      <c r="CI691" s="449"/>
      <c r="CJ691" s="449"/>
      <c r="CK691" s="449"/>
      <c r="CL691" s="449"/>
      <c r="CM691" s="449"/>
      <c r="CN691" s="449"/>
      <c r="CO691" s="449"/>
      <c r="CP691" s="449"/>
      <c r="CQ691" s="449"/>
      <c r="CR691" s="449"/>
      <c r="CS691" s="449"/>
      <c r="CT691" s="449"/>
      <c r="CU691" s="449"/>
      <c r="CV691" s="449"/>
    </row>
    <row r="692" spans="1:100" s="448" customFormat="1" ht="11.25" customHeight="1">
      <c r="A692" s="432"/>
      <c r="B692" s="517"/>
      <c r="C692" s="45"/>
      <c r="D692" s="45">
        <v>7</v>
      </c>
      <c r="E692" s="599" t="s">
        <v>154</v>
      </c>
      <c r="F692" s="600"/>
      <c r="G692" s="599" t="s">
        <v>154</v>
      </c>
      <c r="H692" s="600"/>
      <c r="I692" s="600"/>
      <c r="J692" s="601" t="s">
        <v>154</v>
      </c>
      <c r="K692" s="880" t="s">
        <v>154</v>
      </c>
      <c r="L692" s="881">
        <v>0</v>
      </c>
      <c r="M692" s="880" t="s">
        <v>154</v>
      </c>
      <c r="N692" s="881">
        <v>0</v>
      </c>
      <c r="O692" s="880" t="s">
        <v>154</v>
      </c>
      <c r="P692" s="881">
        <v>0</v>
      </c>
      <c r="Q692" s="880" t="s">
        <v>154</v>
      </c>
      <c r="R692" s="881">
        <v>0</v>
      </c>
      <c r="S692" s="880" t="s">
        <v>154</v>
      </c>
      <c r="T692" s="881">
        <v>0</v>
      </c>
      <c r="U692" s="880" t="s">
        <v>154</v>
      </c>
      <c r="V692" s="881">
        <v>0</v>
      </c>
      <c r="W692" s="880" t="s">
        <v>154</v>
      </c>
      <c r="X692" s="881">
        <v>0</v>
      </c>
      <c r="Y692" s="880" t="s">
        <v>154</v>
      </c>
      <c r="Z692" s="881">
        <v>0</v>
      </c>
      <c r="AA692" s="880" t="s">
        <v>154</v>
      </c>
      <c r="AB692" s="881">
        <v>0</v>
      </c>
      <c r="AC692" s="880" t="s">
        <v>154</v>
      </c>
      <c r="AD692" s="881">
        <v>0</v>
      </c>
      <c r="AE692" s="45"/>
      <c r="AF692" s="17"/>
      <c r="AG692" s="518"/>
      <c r="AI692" s="449"/>
      <c r="AJ692" s="449"/>
      <c r="AK692" s="449"/>
      <c r="AL692" s="449"/>
      <c r="AM692" s="449"/>
      <c r="AN692" s="449"/>
      <c r="AO692" s="449"/>
      <c r="AP692" s="449"/>
      <c r="AQ692" s="449"/>
      <c r="AR692" s="449"/>
      <c r="AS692" s="449"/>
      <c r="AT692" s="449"/>
      <c r="AU692" s="449"/>
      <c r="AV692" s="449"/>
      <c r="AW692" s="449"/>
      <c r="AX692" s="449"/>
      <c r="AY692" s="449"/>
      <c r="AZ692" s="449"/>
      <c r="BA692" s="449"/>
      <c r="BB692" s="449"/>
      <c r="BC692" s="449"/>
      <c r="BD692" s="449"/>
      <c r="BE692" s="449"/>
      <c r="BF692" s="449"/>
      <c r="BG692" s="449"/>
      <c r="BH692" s="449"/>
      <c r="BI692" s="449"/>
      <c r="BJ692" s="449"/>
      <c r="BK692" s="449"/>
      <c r="BL692" s="449"/>
      <c r="BM692" s="449"/>
      <c r="BN692" s="449"/>
      <c r="BO692" s="449"/>
      <c r="BP692" s="449"/>
      <c r="BQ692" s="449"/>
      <c r="BR692" s="449"/>
      <c r="BS692" s="449"/>
      <c r="BT692" s="449"/>
      <c r="BU692" s="449"/>
      <c r="BV692" s="449"/>
      <c r="BW692" s="449"/>
      <c r="BX692" s="449"/>
      <c r="BY692" s="449"/>
      <c r="BZ692" s="449"/>
      <c r="CA692" s="449"/>
      <c r="CB692" s="449"/>
      <c r="CC692" s="449"/>
      <c r="CD692" s="449"/>
      <c r="CE692" s="449"/>
      <c r="CF692" s="449"/>
      <c r="CG692" s="449"/>
      <c r="CH692" s="449"/>
      <c r="CI692" s="449"/>
      <c r="CJ692" s="449"/>
      <c r="CK692" s="449"/>
      <c r="CL692" s="449"/>
      <c r="CM692" s="449"/>
      <c r="CN692" s="449"/>
      <c r="CO692" s="449"/>
      <c r="CP692" s="449"/>
      <c r="CQ692" s="449"/>
      <c r="CR692" s="449"/>
      <c r="CS692" s="449"/>
      <c r="CT692" s="449"/>
      <c r="CU692" s="449"/>
      <c r="CV692" s="449"/>
    </row>
    <row r="693" spans="1:100" s="448" customFormat="1" ht="11.25" customHeight="1">
      <c r="A693" s="432"/>
      <c r="B693" s="517"/>
      <c r="C693" s="45"/>
      <c r="D693" s="45">
        <v>8</v>
      </c>
      <c r="E693" s="599" t="s">
        <v>154</v>
      </c>
      <c r="F693" s="600"/>
      <c r="G693" s="599" t="s">
        <v>154</v>
      </c>
      <c r="H693" s="600"/>
      <c r="I693" s="600"/>
      <c r="J693" s="601" t="s">
        <v>154</v>
      </c>
      <c r="K693" s="880" t="s">
        <v>154</v>
      </c>
      <c r="L693" s="881">
        <v>0</v>
      </c>
      <c r="M693" s="880" t="s">
        <v>154</v>
      </c>
      <c r="N693" s="881">
        <v>0</v>
      </c>
      <c r="O693" s="880" t="s">
        <v>154</v>
      </c>
      <c r="P693" s="881">
        <v>0</v>
      </c>
      <c r="Q693" s="880" t="s">
        <v>154</v>
      </c>
      <c r="R693" s="881">
        <v>0</v>
      </c>
      <c r="S693" s="880" t="s">
        <v>154</v>
      </c>
      <c r="T693" s="881">
        <v>0</v>
      </c>
      <c r="U693" s="880" t="s">
        <v>154</v>
      </c>
      <c r="V693" s="881">
        <v>0</v>
      </c>
      <c r="W693" s="880" t="s">
        <v>154</v>
      </c>
      <c r="X693" s="881">
        <v>0</v>
      </c>
      <c r="Y693" s="880" t="s">
        <v>154</v>
      </c>
      <c r="Z693" s="881">
        <v>0</v>
      </c>
      <c r="AA693" s="880" t="s">
        <v>154</v>
      </c>
      <c r="AB693" s="881">
        <v>0</v>
      </c>
      <c r="AC693" s="880" t="s">
        <v>154</v>
      </c>
      <c r="AD693" s="881">
        <v>0</v>
      </c>
      <c r="AE693" s="45"/>
      <c r="AF693" s="17"/>
      <c r="AG693" s="518"/>
      <c r="AI693" s="449"/>
      <c r="AJ693" s="449"/>
      <c r="AK693" s="449"/>
      <c r="AL693" s="449"/>
      <c r="AM693" s="449"/>
      <c r="AN693" s="449"/>
      <c r="AO693" s="449"/>
      <c r="AP693" s="449"/>
      <c r="AQ693" s="449"/>
      <c r="AR693" s="449"/>
      <c r="AS693" s="449"/>
      <c r="AT693" s="449"/>
      <c r="AU693" s="449"/>
      <c r="AV693" s="449"/>
      <c r="AW693" s="449"/>
      <c r="AX693" s="449"/>
      <c r="AY693" s="449"/>
      <c r="AZ693" s="449"/>
      <c r="BA693" s="449"/>
      <c r="BB693" s="449"/>
      <c r="BC693" s="449"/>
      <c r="BD693" s="449"/>
      <c r="BE693" s="449"/>
      <c r="BF693" s="449"/>
      <c r="BG693" s="449"/>
      <c r="BH693" s="449"/>
      <c r="BI693" s="449"/>
      <c r="BJ693" s="449"/>
      <c r="BK693" s="449"/>
      <c r="BL693" s="449"/>
      <c r="BM693" s="449"/>
      <c r="BN693" s="449"/>
      <c r="BO693" s="449"/>
      <c r="BP693" s="449"/>
      <c r="BQ693" s="449"/>
      <c r="BR693" s="449"/>
      <c r="BS693" s="449"/>
      <c r="BT693" s="449"/>
      <c r="BU693" s="449"/>
      <c r="BV693" s="449"/>
      <c r="BW693" s="449"/>
      <c r="BX693" s="449"/>
      <c r="BY693" s="449"/>
      <c r="BZ693" s="449"/>
      <c r="CA693" s="449"/>
      <c r="CB693" s="449"/>
      <c r="CC693" s="449"/>
      <c r="CD693" s="449"/>
      <c r="CE693" s="449"/>
      <c r="CF693" s="449"/>
      <c r="CG693" s="449"/>
      <c r="CH693" s="449"/>
      <c r="CI693" s="449"/>
      <c r="CJ693" s="449"/>
      <c r="CK693" s="449"/>
      <c r="CL693" s="449"/>
      <c r="CM693" s="449"/>
      <c r="CN693" s="449"/>
      <c r="CO693" s="449"/>
      <c r="CP693" s="449"/>
      <c r="CQ693" s="449"/>
      <c r="CR693" s="449"/>
      <c r="CS693" s="449"/>
      <c r="CT693" s="449"/>
      <c r="CU693" s="449"/>
      <c r="CV693" s="449"/>
    </row>
    <row r="694" spans="1:100" s="448" customFormat="1" ht="11.25" customHeight="1">
      <c r="A694" s="432"/>
      <c r="B694" s="517"/>
      <c r="C694" s="45"/>
      <c r="D694" s="45">
        <v>9</v>
      </c>
      <c r="E694" s="599" t="s">
        <v>154</v>
      </c>
      <c r="F694" s="600"/>
      <c r="G694" s="599" t="s">
        <v>154</v>
      </c>
      <c r="H694" s="600"/>
      <c r="I694" s="600"/>
      <c r="J694" s="601" t="s">
        <v>154</v>
      </c>
      <c r="K694" s="880" t="s">
        <v>154</v>
      </c>
      <c r="L694" s="881">
        <v>0</v>
      </c>
      <c r="M694" s="880" t="s">
        <v>154</v>
      </c>
      <c r="N694" s="881">
        <v>0</v>
      </c>
      <c r="O694" s="880" t="s">
        <v>154</v>
      </c>
      <c r="P694" s="881">
        <v>0</v>
      </c>
      <c r="Q694" s="880" t="s">
        <v>154</v>
      </c>
      <c r="R694" s="881">
        <v>0</v>
      </c>
      <c r="S694" s="880" t="s">
        <v>154</v>
      </c>
      <c r="T694" s="881">
        <v>0</v>
      </c>
      <c r="U694" s="880" t="s">
        <v>154</v>
      </c>
      <c r="V694" s="881">
        <v>0</v>
      </c>
      <c r="W694" s="880" t="s">
        <v>154</v>
      </c>
      <c r="X694" s="881">
        <v>0</v>
      </c>
      <c r="Y694" s="880" t="s">
        <v>154</v>
      </c>
      <c r="Z694" s="881">
        <v>0</v>
      </c>
      <c r="AA694" s="880" t="s">
        <v>154</v>
      </c>
      <c r="AB694" s="881">
        <v>0</v>
      </c>
      <c r="AC694" s="880" t="s">
        <v>154</v>
      </c>
      <c r="AD694" s="881">
        <v>0</v>
      </c>
      <c r="AE694" s="45"/>
      <c r="AF694" s="17"/>
      <c r="AG694" s="518"/>
      <c r="AI694" s="449"/>
      <c r="AJ694" s="449"/>
      <c r="AK694" s="449"/>
      <c r="AL694" s="449"/>
      <c r="AM694" s="449"/>
      <c r="AN694" s="449"/>
      <c r="AO694" s="449"/>
      <c r="AP694" s="449"/>
      <c r="AQ694" s="449"/>
      <c r="AR694" s="449"/>
      <c r="AS694" s="449"/>
      <c r="AT694" s="449"/>
      <c r="AU694" s="449"/>
      <c r="AV694" s="449"/>
      <c r="AW694" s="449"/>
      <c r="AX694" s="449"/>
      <c r="AY694" s="449"/>
      <c r="AZ694" s="449"/>
      <c r="BA694" s="449"/>
      <c r="BB694" s="449"/>
      <c r="BC694" s="449"/>
      <c r="BD694" s="449"/>
      <c r="BE694" s="449"/>
      <c r="BF694" s="449"/>
      <c r="BG694" s="449"/>
      <c r="BH694" s="449"/>
      <c r="BI694" s="449"/>
      <c r="BJ694" s="449"/>
      <c r="BK694" s="449"/>
      <c r="BL694" s="449"/>
      <c r="BM694" s="449"/>
      <c r="BN694" s="449"/>
      <c r="BO694" s="449"/>
      <c r="BP694" s="449"/>
      <c r="BQ694" s="449"/>
      <c r="BR694" s="449"/>
      <c r="BS694" s="449"/>
      <c r="BT694" s="449"/>
      <c r="BU694" s="449"/>
      <c r="BV694" s="449"/>
      <c r="BW694" s="449"/>
      <c r="BX694" s="449"/>
      <c r="BY694" s="449"/>
      <c r="BZ694" s="449"/>
      <c r="CA694" s="449"/>
      <c r="CB694" s="449"/>
      <c r="CC694" s="449"/>
      <c r="CD694" s="449"/>
      <c r="CE694" s="449"/>
      <c r="CF694" s="449"/>
      <c r="CG694" s="449"/>
      <c r="CH694" s="449"/>
      <c r="CI694" s="449"/>
      <c r="CJ694" s="449"/>
      <c r="CK694" s="449"/>
      <c r="CL694" s="449"/>
      <c r="CM694" s="449"/>
      <c r="CN694" s="449"/>
      <c r="CO694" s="449"/>
      <c r="CP694" s="449"/>
      <c r="CQ694" s="449"/>
      <c r="CR694" s="449"/>
      <c r="CS694" s="449"/>
      <c r="CT694" s="449"/>
      <c r="CU694" s="449"/>
      <c r="CV694" s="449"/>
    </row>
    <row r="695" spans="1:100" s="448" customFormat="1" ht="11.25" customHeight="1">
      <c r="A695" s="432"/>
      <c r="B695" s="517"/>
      <c r="C695" s="45"/>
      <c r="D695" s="45">
        <v>10</v>
      </c>
      <c r="E695" s="599" t="s">
        <v>154</v>
      </c>
      <c r="F695" s="600"/>
      <c r="G695" s="599" t="s">
        <v>154</v>
      </c>
      <c r="H695" s="600"/>
      <c r="I695" s="600"/>
      <c r="J695" s="601" t="s">
        <v>154</v>
      </c>
      <c r="K695" s="880" t="s">
        <v>154</v>
      </c>
      <c r="L695" s="881">
        <v>0</v>
      </c>
      <c r="M695" s="880" t="s">
        <v>154</v>
      </c>
      <c r="N695" s="881">
        <v>0</v>
      </c>
      <c r="O695" s="880" t="s">
        <v>154</v>
      </c>
      <c r="P695" s="881">
        <v>0</v>
      </c>
      <c r="Q695" s="880" t="s">
        <v>154</v>
      </c>
      <c r="R695" s="881">
        <v>0</v>
      </c>
      <c r="S695" s="880" t="s">
        <v>154</v>
      </c>
      <c r="T695" s="881">
        <v>0</v>
      </c>
      <c r="U695" s="880" t="s">
        <v>154</v>
      </c>
      <c r="V695" s="881">
        <v>0</v>
      </c>
      <c r="W695" s="880" t="s">
        <v>154</v>
      </c>
      <c r="X695" s="881">
        <v>0</v>
      </c>
      <c r="Y695" s="880" t="s">
        <v>154</v>
      </c>
      <c r="Z695" s="881">
        <v>0</v>
      </c>
      <c r="AA695" s="880" t="s">
        <v>154</v>
      </c>
      <c r="AB695" s="881">
        <v>0</v>
      </c>
      <c r="AC695" s="880" t="s">
        <v>154</v>
      </c>
      <c r="AD695" s="881">
        <v>0</v>
      </c>
      <c r="AE695" s="45"/>
      <c r="AF695" s="17"/>
      <c r="AG695" s="518"/>
      <c r="AI695" s="449"/>
      <c r="AJ695" s="449"/>
      <c r="AK695" s="449"/>
      <c r="AL695" s="449"/>
      <c r="AM695" s="449"/>
      <c r="AN695" s="449"/>
      <c r="AO695" s="449"/>
      <c r="AP695" s="449"/>
      <c r="AQ695" s="449"/>
      <c r="AR695" s="449"/>
      <c r="AS695" s="449"/>
      <c r="AT695" s="449"/>
      <c r="AU695" s="449"/>
      <c r="AV695" s="449"/>
      <c r="AW695" s="449"/>
      <c r="AX695" s="449"/>
      <c r="AY695" s="449"/>
      <c r="AZ695" s="449"/>
      <c r="BA695" s="449"/>
      <c r="BB695" s="449"/>
      <c r="BC695" s="449"/>
      <c r="BD695" s="449"/>
      <c r="BE695" s="449"/>
      <c r="BF695" s="449"/>
      <c r="BG695" s="449"/>
      <c r="BH695" s="449"/>
      <c r="BI695" s="449"/>
      <c r="BJ695" s="449"/>
      <c r="BK695" s="449"/>
      <c r="BL695" s="449"/>
      <c r="BM695" s="449"/>
      <c r="BN695" s="449"/>
      <c r="BO695" s="449"/>
      <c r="BP695" s="449"/>
      <c r="BQ695" s="449"/>
      <c r="BR695" s="449"/>
      <c r="BS695" s="449"/>
      <c r="BT695" s="449"/>
      <c r="BU695" s="449"/>
      <c r="BV695" s="449"/>
      <c r="BW695" s="449"/>
      <c r="BX695" s="449"/>
      <c r="BY695" s="449"/>
      <c r="BZ695" s="449"/>
      <c r="CA695" s="449"/>
      <c r="CB695" s="449"/>
      <c r="CC695" s="449"/>
      <c r="CD695" s="449"/>
      <c r="CE695" s="449"/>
      <c r="CF695" s="449"/>
      <c r="CG695" s="449"/>
      <c r="CH695" s="449"/>
      <c r="CI695" s="449"/>
      <c r="CJ695" s="449"/>
      <c r="CK695" s="449"/>
      <c r="CL695" s="449"/>
      <c r="CM695" s="449"/>
      <c r="CN695" s="449"/>
      <c r="CO695" s="449"/>
      <c r="CP695" s="449"/>
      <c r="CQ695" s="449"/>
      <c r="CR695" s="449"/>
      <c r="CS695" s="449"/>
      <c r="CT695" s="449"/>
      <c r="CU695" s="449"/>
      <c r="CV695" s="449"/>
    </row>
    <row r="696" spans="1:100" s="448" customFormat="1" ht="11.25" customHeight="1">
      <c r="A696" s="432"/>
      <c r="B696" s="517"/>
      <c r="C696" s="45"/>
      <c r="D696" s="45">
        <v>11</v>
      </c>
      <c r="E696" s="599" t="s">
        <v>154</v>
      </c>
      <c r="F696" s="600"/>
      <c r="G696" s="599" t="s">
        <v>154</v>
      </c>
      <c r="H696" s="600"/>
      <c r="I696" s="600"/>
      <c r="J696" s="601" t="s">
        <v>154</v>
      </c>
      <c r="K696" s="880" t="s">
        <v>154</v>
      </c>
      <c r="L696" s="881">
        <v>0</v>
      </c>
      <c r="M696" s="880" t="s">
        <v>154</v>
      </c>
      <c r="N696" s="881">
        <v>0</v>
      </c>
      <c r="O696" s="880" t="s">
        <v>154</v>
      </c>
      <c r="P696" s="881">
        <v>0</v>
      </c>
      <c r="Q696" s="880" t="s">
        <v>154</v>
      </c>
      <c r="R696" s="881">
        <v>0</v>
      </c>
      <c r="S696" s="880" t="s">
        <v>154</v>
      </c>
      <c r="T696" s="881">
        <v>0</v>
      </c>
      <c r="U696" s="880" t="s">
        <v>154</v>
      </c>
      <c r="V696" s="881">
        <v>0</v>
      </c>
      <c r="W696" s="880" t="s">
        <v>154</v>
      </c>
      <c r="X696" s="881">
        <v>0</v>
      </c>
      <c r="Y696" s="880" t="s">
        <v>154</v>
      </c>
      <c r="Z696" s="881">
        <v>0</v>
      </c>
      <c r="AA696" s="880" t="s">
        <v>154</v>
      </c>
      <c r="AB696" s="881">
        <v>0</v>
      </c>
      <c r="AC696" s="880" t="s">
        <v>154</v>
      </c>
      <c r="AD696" s="881">
        <v>0</v>
      </c>
      <c r="AE696" s="45"/>
      <c r="AF696" s="17"/>
      <c r="AG696" s="518"/>
      <c r="AI696" s="449"/>
      <c r="AJ696" s="449"/>
      <c r="AK696" s="449"/>
      <c r="AL696" s="449"/>
      <c r="AM696" s="449"/>
      <c r="AN696" s="449"/>
      <c r="AO696" s="449"/>
      <c r="AP696" s="449"/>
      <c r="AQ696" s="449"/>
      <c r="AR696" s="449"/>
      <c r="AS696" s="449"/>
      <c r="AT696" s="449"/>
      <c r="AU696" s="449"/>
      <c r="AV696" s="449"/>
      <c r="AW696" s="449"/>
      <c r="AX696" s="449"/>
      <c r="AY696" s="449"/>
      <c r="AZ696" s="449"/>
      <c r="BA696" s="449"/>
      <c r="BB696" s="449"/>
      <c r="BC696" s="449"/>
      <c r="BD696" s="449"/>
      <c r="BE696" s="449"/>
      <c r="BF696" s="449"/>
      <c r="BG696" s="449"/>
      <c r="BH696" s="449"/>
      <c r="BI696" s="449"/>
      <c r="BJ696" s="449"/>
      <c r="BK696" s="449"/>
      <c r="BL696" s="449"/>
      <c r="BM696" s="449"/>
      <c r="BN696" s="449"/>
      <c r="BO696" s="449"/>
      <c r="BP696" s="449"/>
      <c r="BQ696" s="449"/>
      <c r="BR696" s="449"/>
      <c r="BS696" s="449"/>
      <c r="BT696" s="449"/>
      <c r="BU696" s="449"/>
      <c r="BV696" s="449"/>
      <c r="BW696" s="449"/>
      <c r="BX696" s="449"/>
      <c r="BY696" s="449"/>
      <c r="BZ696" s="449"/>
      <c r="CA696" s="449"/>
      <c r="CB696" s="449"/>
      <c r="CC696" s="449"/>
      <c r="CD696" s="449"/>
      <c r="CE696" s="449"/>
      <c r="CF696" s="449"/>
      <c r="CG696" s="449"/>
      <c r="CH696" s="449"/>
      <c r="CI696" s="449"/>
      <c r="CJ696" s="449"/>
      <c r="CK696" s="449"/>
      <c r="CL696" s="449"/>
      <c r="CM696" s="449"/>
      <c r="CN696" s="449"/>
      <c r="CO696" s="449"/>
      <c r="CP696" s="449"/>
      <c r="CQ696" s="449"/>
      <c r="CR696" s="449"/>
      <c r="CS696" s="449"/>
      <c r="CT696" s="449"/>
      <c r="CU696" s="449"/>
      <c r="CV696" s="449"/>
    </row>
    <row r="697" spans="1:100" s="448" customFormat="1" ht="11.25" customHeight="1">
      <c r="A697" s="432"/>
      <c r="B697" s="517"/>
      <c r="C697" s="45"/>
      <c r="D697" s="45">
        <v>12</v>
      </c>
      <c r="E697" s="599" t="s">
        <v>154</v>
      </c>
      <c r="F697" s="600"/>
      <c r="G697" s="599" t="s">
        <v>154</v>
      </c>
      <c r="H697" s="600"/>
      <c r="I697" s="600"/>
      <c r="J697" s="601" t="s">
        <v>154</v>
      </c>
      <c r="K697" s="880" t="s">
        <v>154</v>
      </c>
      <c r="L697" s="881">
        <v>0</v>
      </c>
      <c r="M697" s="880" t="s">
        <v>154</v>
      </c>
      <c r="N697" s="881">
        <v>0</v>
      </c>
      <c r="O697" s="880" t="s">
        <v>154</v>
      </c>
      <c r="P697" s="881">
        <v>0</v>
      </c>
      <c r="Q697" s="880" t="s">
        <v>154</v>
      </c>
      <c r="R697" s="881">
        <v>0</v>
      </c>
      <c r="S697" s="880" t="s">
        <v>154</v>
      </c>
      <c r="T697" s="881">
        <v>0</v>
      </c>
      <c r="U697" s="880" t="s">
        <v>154</v>
      </c>
      <c r="V697" s="881">
        <v>0</v>
      </c>
      <c r="W697" s="880" t="s">
        <v>154</v>
      </c>
      <c r="X697" s="881">
        <v>0</v>
      </c>
      <c r="Y697" s="880" t="s">
        <v>154</v>
      </c>
      <c r="Z697" s="881">
        <v>0</v>
      </c>
      <c r="AA697" s="880" t="s">
        <v>154</v>
      </c>
      <c r="AB697" s="881">
        <v>0</v>
      </c>
      <c r="AC697" s="880" t="s">
        <v>154</v>
      </c>
      <c r="AD697" s="881">
        <v>0</v>
      </c>
      <c r="AE697" s="45"/>
      <c r="AF697" s="17"/>
      <c r="AG697" s="518"/>
      <c r="AI697" s="449"/>
      <c r="AJ697" s="449"/>
      <c r="AK697" s="449"/>
      <c r="AL697" s="449"/>
      <c r="AM697" s="449"/>
      <c r="AN697" s="449"/>
      <c r="AO697" s="449"/>
      <c r="AP697" s="449"/>
      <c r="AQ697" s="449"/>
      <c r="AR697" s="449"/>
      <c r="AS697" s="449"/>
      <c r="AT697" s="449"/>
      <c r="AU697" s="449"/>
      <c r="AV697" s="449"/>
      <c r="AW697" s="449"/>
      <c r="AX697" s="449"/>
      <c r="AY697" s="449"/>
      <c r="AZ697" s="449"/>
      <c r="BA697" s="449"/>
      <c r="BB697" s="449"/>
      <c r="BC697" s="449"/>
      <c r="BD697" s="449"/>
      <c r="BE697" s="449"/>
      <c r="BF697" s="449"/>
      <c r="BG697" s="449"/>
      <c r="BH697" s="449"/>
      <c r="BI697" s="449"/>
      <c r="BJ697" s="449"/>
      <c r="BK697" s="449"/>
      <c r="BL697" s="449"/>
      <c r="BM697" s="449"/>
      <c r="BN697" s="449"/>
      <c r="BO697" s="449"/>
      <c r="BP697" s="449"/>
      <c r="BQ697" s="449"/>
      <c r="BR697" s="449"/>
      <c r="BS697" s="449"/>
      <c r="BT697" s="449"/>
      <c r="BU697" s="449"/>
      <c r="BV697" s="449"/>
      <c r="BW697" s="449"/>
      <c r="BX697" s="449"/>
      <c r="BY697" s="449"/>
      <c r="BZ697" s="449"/>
      <c r="CA697" s="449"/>
      <c r="CB697" s="449"/>
      <c r="CC697" s="449"/>
      <c r="CD697" s="449"/>
      <c r="CE697" s="449"/>
      <c r="CF697" s="449"/>
      <c r="CG697" s="449"/>
      <c r="CH697" s="449"/>
      <c r="CI697" s="449"/>
      <c r="CJ697" s="449"/>
      <c r="CK697" s="449"/>
      <c r="CL697" s="449"/>
      <c r="CM697" s="449"/>
      <c r="CN697" s="449"/>
      <c r="CO697" s="449"/>
      <c r="CP697" s="449"/>
      <c r="CQ697" s="449"/>
      <c r="CR697" s="449"/>
      <c r="CS697" s="449"/>
      <c r="CT697" s="449"/>
      <c r="CU697" s="449"/>
      <c r="CV697" s="449"/>
    </row>
    <row r="698" spans="1:100" s="448" customFormat="1" ht="11.25" customHeight="1">
      <c r="A698" s="432"/>
      <c r="B698" s="517"/>
      <c r="C698" s="45"/>
      <c r="D698" s="45">
        <v>13</v>
      </c>
      <c r="E698" s="599" t="s">
        <v>154</v>
      </c>
      <c r="F698" s="600"/>
      <c r="G698" s="599" t="s">
        <v>154</v>
      </c>
      <c r="H698" s="600"/>
      <c r="I698" s="600"/>
      <c r="J698" s="601" t="s">
        <v>154</v>
      </c>
      <c r="K698" s="880" t="s">
        <v>154</v>
      </c>
      <c r="L698" s="881">
        <v>0</v>
      </c>
      <c r="M698" s="880" t="s">
        <v>154</v>
      </c>
      <c r="N698" s="881">
        <v>0</v>
      </c>
      <c r="O698" s="880" t="s">
        <v>154</v>
      </c>
      <c r="P698" s="881">
        <v>0</v>
      </c>
      <c r="Q698" s="880" t="s">
        <v>154</v>
      </c>
      <c r="R698" s="881">
        <v>0</v>
      </c>
      <c r="S698" s="880" t="s">
        <v>154</v>
      </c>
      <c r="T698" s="881">
        <v>0</v>
      </c>
      <c r="U698" s="880" t="s">
        <v>154</v>
      </c>
      <c r="V698" s="881">
        <v>0</v>
      </c>
      <c r="W698" s="880" t="s">
        <v>154</v>
      </c>
      <c r="X698" s="881">
        <v>0</v>
      </c>
      <c r="Y698" s="880" t="s">
        <v>154</v>
      </c>
      <c r="Z698" s="881">
        <v>0</v>
      </c>
      <c r="AA698" s="880" t="s">
        <v>154</v>
      </c>
      <c r="AB698" s="881">
        <v>0</v>
      </c>
      <c r="AC698" s="880" t="s">
        <v>154</v>
      </c>
      <c r="AD698" s="881">
        <v>0</v>
      </c>
      <c r="AE698" s="45"/>
      <c r="AF698" s="17"/>
      <c r="AG698" s="518"/>
      <c r="AI698" s="449"/>
      <c r="AJ698" s="449"/>
      <c r="AK698" s="449"/>
      <c r="AL698" s="449"/>
      <c r="AM698" s="449"/>
      <c r="AN698" s="449"/>
      <c r="AO698" s="449"/>
      <c r="AP698" s="449"/>
      <c r="AQ698" s="449"/>
      <c r="AR698" s="449"/>
      <c r="AS698" s="449"/>
      <c r="AT698" s="449"/>
      <c r="AU698" s="449"/>
      <c r="AV698" s="449"/>
      <c r="AW698" s="449"/>
      <c r="AX698" s="449"/>
      <c r="AY698" s="449"/>
      <c r="AZ698" s="449"/>
      <c r="BA698" s="449"/>
      <c r="BB698" s="449"/>
      <c r="BC698" s="449"/>
      <c r="BD698" s="449"/>
      <c r="BE698" s="449"/>
      <c r="BF698" s="449"/>
      <c r="BG698" s="449"/>
      <c r="BH698" s="449"/>
      <c r="BI698" s="449"/>
      <c r="BJ698" s="449"/>
      <c r="BK698" s="449"/>
      <c r="BL698" s="449"/>
      <c r="BM698" s="449"/>
      <c r="BN698" s="449"/>
      <c r="BO698" s="449"/>
      <c r="BP698" s="449"/>
      <c r="BQ698" s="449"/>
      <c r="BR698" s="449"/>
      <c r="BS698" s="449"/>
      <c r="BT698" s="449"/>
      <c r="BU698" s="449"/>
      <c r="BV698" s="449"/>
      <c r="BW698" s="449"/>
      <c r="BX698" s="449"/>
      <c r="BY698" s="449"/>
      <c r="BZ698" s="449"/>
      <c r="CA698" s="449"/>
      <c r="CB698" s="449"/>
      <c r="CC698" s="449"/>
      <c r="CD698" s="449"/>
      <c r="CE698" s="449"/>
      <c r="CF698" s="449"/>
      <c r="CG698" s="449"/>
      <c r="CH698" s="449"/>
      <c r="CI698" s="449"/>
      <c r="CJ698" s="449"/>
      <c r="CK698" s="449"/>
      <c r="CL698" s="449"/>
      <c r="CM698" s="449"/>
      <c r="CN698" s="449"/>
      <c r="CO698" s="449"/>
      <c r="CP698" s="449"/>
      <c r="CQ698" s="449"/>
      <c r="CR698" s="449"/>
      <c r="CS698" s="449"/>
      <c r="CT698" s="449"/>
      <c r="CU698" s="449"/>
      <c r="CV698" s="449"/>
    </row>
    <row r="699" spans="1:100" s="448" customFormat="1" ht="11.25" customHeight="1">
      <c r="A699" s="432"/>
      <c r="B699" s="517"/>
      <c r="C699" s="45"/>
      <c r="D699" s="45">
        <v>14</v>
      </c>
      <c r="E699" s="599" t="s">
        <v>154</v>
      </c>
      <c r="F699" s="600"/>
      <c r="G699" s="599" t="s">
        <v>154</v>
      </c>
      <c r="H699" s="600"/>
      <c r="I699" s="600"/>
      <c r="J699" s="601" t="s">
        <v>154</v>
      </c>
      <c r="K699" s="880" t="s">
        <v>154</v>
      </c>
      <c r="L699" s="881">
        <v>0</v>
      </c>
      <c r="M699" s="880" t="s">
        <v>154</v>
      </c>
      <c r="N699" s="881">
        <v>0</v>
      </c>
      <c r="O699" s="880" t="s">
        <v>154</v>
      </c>
      <c r="P699" s="881">
        <v>0</v>
      </c>
      <c r="Q699" s="880" t="s">
        <v>154</v>
      </c>
      <c r="R699" s="881">
        <v>0</v>
      </c>
      <c r="S699" s="880" t="s">
        <v>154</v>
      </c>
      <c r="T699" s="881">
        <v>0</v>
      </c>
      <c r="U699" s="880" t="s">
        <v>154</v>
      </c>
      <c r="V699" s="881">
        <v>0</v>
      </c>
      <c r="W699" s="880" t="s">
        <v>154</v>
      </c>
      <c r="X699" s="881">
        <v>0</v>
      </c>
      <c r="Y699" s="880" t="s">
        <v>154</v>
      </c>
      <c r="Z699" s="881">
        <v>0</v>
      </c>
      <c r="AA699" s="880" t="s">
        <v>154</v>
      </c>
      <c r="AB699" s="881">
        <v>0</v>
      </c>
      <c r="AC699" s="880" t="s">
        <v>154</v>
      </c>
      <c r="AD699" s="881">
        <v>0</v>
      </c>
      <c r="AE699" s="45"/>
      <c r="AF699" s="17"/>
      <c r="AG699" s="518"/>
      <c r="AI699" s="449"/>
      <c r="AJ699" s="449"/>
      <c r="AK699" s="449"/>
      <c r="AL699" s="449"/>
      <c r="AM699" s="449"/>
      <c r="AN699" s="449"/>
      <c r="AO699" s="449"/>
      <c r="AP699" s="449"/>
      <c r="AQ699" s="449"/>
      <c r="AR699" s="449"/>
      <c r="AS699" s="449"/>
      <c r="AT699" s="449"/>
      <c r="AU699" s="449"/>
      <c r="AV699" s="449"/>
      <c r="AW699" s="449"/>
      <c r="AX699" s="449"/>
      <c r="AY699" s="449"/>
      <c r="AZ699" s="449"/>
      <c r="BA699" s="449"/>
      <c r="BB699" s="449"/>
      <c r="BC699" s="449"/>
      <c r="BD699" s="449"/>
      <c r="BE699" s="449"/>
      <c r="BF699" s="449"/>
      <c r="BG699" s="449"/>
      <c r="BH699" s="449"/>
      <c r="BI699" s="449"/>
      <c r="BJ699" s="449"/>
      <c r="BK699" s="449"/>
      <c r="BL699" s="449"/>
      <c r="BM699" s="449"/>
      <c r="BN699" s="449"/>
      <c r="BO699" s="449"/>
      <c r="BP699" s="449"/>
      <c r="BQ699" s="449"/>
      <c r="BR699" s="449"/>
      <c r="BS699" s="449"/>
      <c r="BT699" s="449"/>
      <c r="BU699" s="449"/>
      <c r="BV699" s="449"/>
      <c r="BW699" s="449"/>
      <c r="BX699" s="449"/>
      <c r="BY699" s="449"/>
      <c r="BZ699" s="449"/>
      <c r="CA699" s="449"/>
      <c r="CB699" s="449"/>
      <c r="CC699" s="449"/>
      <c r="CD699" s="449"/>
      <c r="CE699" s="449"/>
      <c r="CF699" s="449"/>
      <c r="CG699" s="449"/>
      <c r="CH699" s="449"/>
      <c r="CI699" s="449"/>
      <c r="CJ699" s="449"/>
      <c r="CK699" s="449"/>
      <c r="CL699" s="449"/>
      <c r="CM699" s="449"/>
      <c r="CN699" s="449"/>
      <c r="CO699" s="449"/>
      <c r="CP699" s="449"/>
      <c r="CQ699" s="449"/>
      <c r="CR699" s="449"/>
      <c r="CS699" s="449"/>
      <c r="CT699" s="449"/>
      <c r="CU699" s="449"/>
      <c r="CV699" s="449"/>
    </row>
    <row r="700" spans="1:100" s="448" customFormat="1" ht="11.25" customHeight="1">
      <c r="A700" s="432"/>
      <c r="B700" s="517"/>
      <c r="C700" s="45"/>
      <c r="D700" s="45">
        <v>15</v>
      </c>
      <c r="E700" s="599" t="s">
        <v>154</v>
      </c>
      <c r="F700" s="600"/>
      <c r="G700" s="599" t="s">
        <v>154</v>
      </c>
      <c r="H700" s="600"/>
      <c r="I700" s="600"/>
      <c r="J700" s="601" t="s">
        <v>154</v>
      </c>
      <c r="K700" s="880" t="s">
        <v>154</v>
      </c>
      <c r="L700" s="881">
        <v>0</v>
      </c>
      <c r="M700" s="880" t="s">
        <v>154</v>
      </c>
      <c r="N700" s="881">
        <v>0</v>
      </c>
      <c r="O700" s="880" t="s">
        <v>154</v>
      </c>
      <c r="P700" s="881">
        <v>0</v>
      </c>
      <c r="Q700" s="880" t="s">
        <v>154</v>
      </c>
      <c r="R700" s="881">
        <v>0</v>
      </c>
      <c r="S700" s="880" t="s">
        <v>154</v>
      </c>
      <c r="T700" s="881">
        <v>0</v>
      </c>
      <c r="U700" s="880" t="s">
        <v>154</v>
      </c>
      <c r="V700" s="881">
        <v>0</v>
      </c>
      <c r="W700" s="880" t="s">
        <v>154</v>
      </c>
      <c r="X700" s="881">
        <v>0</v>
      </c>
      <c r="Y700" s="880" t="s">
        <v>154</v>
      </c>
      <c r="Z700" s="881">
        <v>0</v>
      </c>
      <c r="AA700" s="880" t="s">
        <v>154</v>
      </c>
      <c r="AB700" s="881">
        <v>0</v>
      </c>
      <c r="AC700" s="880" t="s">
        <v>154</v>
      </c>
      <c r="AD700" s="881">
        <v>0</v>
      </c>
      <c r="AE700" s="45"/>
      <c r="AF700" s="17"/>
      <c r="AG700" s="518"/>
      <c r="AI700" s="449"/>
      <c r="AJ700" s="449"/>
      <c r="AK700" s="449"/>
      <c r="AL700" s="449"/>
      <c r="AM700" s="449"/>
      <c r="AN700" s="449"/>
      <c r="AO700" s="449"/>
      <c r="AP700" s="449"/>
      <c r="AQ700" s="449"/>
      <c r="AR700" s="449"/>
      <c r="AS700" s="449"/>
      <c r="AT700" s="449"/>
      <c r="AU700" s="449"/>
      <c r="AV700" s="449"/>
      <c r="AW700" s="449"/>
      <c r="AX700" s="449"/>
      <c r="AY700" s="449"/>
      <c r="AZ700" s="449"/>
      <c r="BA700" s="449"/>
      <c r="BB700" s="449"/>
      <c r="BC700" s="449"/>
      <c r="BD700" s="449"/>
      <c r="BE700" s="449"/>
      <c r="BF700" s="449"/>
      <c r="BG700" s="449"/>
      <c r="BH700" s="449"/>
      <c r="BI700" s="449"/>
      <c r="BJ700" s="449"/>
      <c r="BK700" s="449"/>
      <c r="BL700" s="449"/>
      <c r="BM700" s="449"/>
      <c r="BN700" s="449"/>
      <c r="BO700" s="449"/>
      <c r="BP700" s="449"/>
      <c r="BQ700" s="449"/>
      <c r="BR700" s="449"/>
      <c r="BS700" s="449"/>
      <c r="BT700" s="449"/>
      <c r="BU700" s="449"/>
      <c r="BV700" s="449"/>
      <c r="BW700" s="449"/>
      <c r="BX700" s="449"/>
      <c r="BY700" s="449"/>
      <c r="BZ700" s="449"/>
      <c r="CA700" s="449"/>
      <c r="CB700" s="449"/>
      <c r="CC700" s="449"/>
      <c r="CD700" s="449"/>
      <c r="CE700" s="449"/>
      <c r="CF700" s="449"/>
      <c r="CG700" s="449"/>
      <c r="CH700" s="449"/>
      <c r="CI700" s="449"/>
      <c r="CJ700" s="449"/>
      <c r="CK700" s="449"/>
      <c r="CL700" s="449"/>
      <c r="CM700" s="449"/>
      <c r="CN700" s="449"/>
      <c r="CO700" s="449"/>
      <c r="CP700" s="449"/>
      <c r="CQ700" s="449"/>
      <c r="CR700" s="449"/>
      <c r="CS700" s="449"/>
      <c r="CT700" s="449"/>
      <c r="CU700" s="449"/>
      <c r="CV700" s="449"/>
    </row>
    <row r="701" spans="1:100" s="448" customFormat="1" ht="11.25" customHeight="1">
      <c r="A701" s="432"/>
      <c r="B701" s="517"/>
      <c r="C701" s="45"/>
      <c r="D701" s="45">
        <v>16</v>
      </c>
      <c r="E701" s="599" t="s">
        <v>154</v>
      </c>
      <c r="F701" s="600"/>
      <c r="G701" s="599" t="s">
        <v>154</v>
      </c>
      <c r="H701" s="600"/>
      <c r="I701" s="600"/>
      <c r="J701" s="601" t="s">
        <v>154</v>
      </c>
      <c r="K701" s="880" t="s">
        <v>154</v>
      </c>
      <c r="L701" s="881">
        <v>0</v>
      </c>
      <c r="M701" s="880" t="s">
        <v>154</v>
      </c>
      <c r="N701" s="881">
        <v>0</v>
      </c>
      <c r="O701" s="880" t="s">
        <v>154</v>
      </c>
      <c r="P701" s="881">
        <v>0</v>
      </c>
      <c r="Q701" s="880" t="s">
        <v>154</v>
      </c>
      <c r="R701" s="881">
        <v>0</v>
      </c>
      <c r="S701" s="880" t="s">
        <v>154</v>
      </c>
      <c r="T701" s="881">
        <v>0</v>
      </c>
      <c r="U701" s="880" t="s">
        <v>154</v>
      </c>
      <c r="V701" s="881">
        <v>0</v>
      </c>
      <c r="W701" s="880" t="s">
        <v>154</v>
      </c>
      <c r="X701" s="881">
        <v>0</v>
      </c>
      <c r="Y701" s="880" t="s">
        <v>154</v>
      </c>
      <c r="Z701" s="881">
        <v>0</v>
      </c>
      <c r="AA701" s="880" t="s">
        <v>154</v>
      </c>
      <c r="AB701" s="881">
        <v>0</v>
      </c>
      <c r="AC701" s="880" t="s">
        <v>154</v>
      </c>
      <c r="AD701" s="881">
        <v>0</v>
      </c>
      <c r="AE701" s="45"/>
      <c r="AF701" s="17"/>
      <c r="AG701" s="518"/>
      <c r="AI701" s="449"/>
      <c r="AJ701" s="449"/>
      <c r="AK701" s="449"/>
      <c r="AL701" s="449"/>
      <c r="AM701" s="449"/>
      <c r="AN701" s="449"/>
      <c r="AO701" s="449"/>
      <c r="AP701" s="449"/>
      <c r="AQ701" s="449"/>
      <c r="AR701" s="449"/>
      <c r="AS701" s="449"/>
      <c r="AT701" s="449"/>
      <c r="AU701" s="449"/>
      <c r="AV701" s="449"/>
      <c r="AW701" s="449"/>
      <c r="AX701" s="449"/>
      <c r="AY701" s="449"/>
      <c r="AZ701" s="449"/>
      <c r="BA701" s="449"/>
      <c r="BB701" s="449"/>
      <c r="BC701" s="449"/>
      <c r="BD701" s="449"/>
      <c r="BE701" s="449"/>
      <c r="BF701" s="449"/>
      <c r="BG701" s="449"/>
      <c r="BH701" s="449"/>
      <c r="BI701" s="449"/>
      <c r="BJ701" s="449"/>
      <c r="BK701" s="449"/>
      <c r="BL701" s="449"/>
      <c r="BM701" s="449"/>
      <c r="BN701" s="449"/>
      <c r="BO701" s="449"/>
      <c r="BP701" s="449"/>
      <c r="BQ701" s="449"/>
      <c r="BR701" s="449"/>
      <c r="BS701" s="449"/>
      <c r="BT701" s="449"/>
      <c r="BU701" s="449"/>
      <c r="BV701" s="449"/>
      <c r="BW701" s="449"/>
      <c r="BX701" s="449"/>
      <c r="BY701" s="449"/>
      <c r="BZ701" s="449"/>
      <c r="CA701" s="449"/>
      <c r="CB701" s="449"/>
      <c r="CC701" s="449"/>
      <c r="CD701" s="449"/>
      <c r="CE701" s="449"/>
      <c r="CF701" s="449"/>
      <c r="CG701" s="449"/>
      <c r="CH701" s="449"/>
      <c r="CI701" s="449"/>
      <c r="CJ701" s="449"/>
      <c r="CK701" s="449"/>
      <c r="CL701" s="449"/>
      <c r="CM701" s="449"/>
      <c r="CN701" s="449"/>
      <c r="CO701" s="449"/>
      <c r="CP701" s="449"/>
      <c r="CQ701" s="449"/>
      <c r="CR701" s="449"/>
      <c r="CS701" s="449"/>
      <c r="CT701" s="449"/>
      <c r="CU701" s="449"/>
      <c r="CV701" s="449"/>
    </row>
    <row r="702" spans="1:100" s="448" customFormat="1" ht="11.25" customHeight="1">
      <c r="A702" s="432"/>
      <c r="B702" s="517"/>
      <c r="C702" s="45"/>
      <c r="D702" s="45">
        <v>17</v>
      </c>
      <c r="E702" s="599" t="s">
        <v>154</v>
      </c>
      <c r="F702" s="600"/>
      <c r="G702" s="599" t="s">
        <v>154</v>
      </c>
      <c r="H702" s="600"/>
      <c r="I702" s="600"/>
      <c r="J702" s="601" t="s">
        <v>154</v>
      </c>
      <c r="K702" s="880" t="s">
        <v>154</v>
      </c>
      <c r="L702" s="881">
        <v>0</v>
      </c>
      <c r="M702" s="880" t="s">
        <v>154</v>
      </c>
      <c r="N702" s="881">
        <v>0</v>
      </c>
      <c r="O702" s="880" t="s">
        <v>154</v>
      </c>
      <c r="P702" s="881">
        <v>0</v>
      </c>
      <c r="Q702" s="880" t="s">
        <v>154</v>
      </c>
      <c r="R702" s="881">
        <v>0</v>
      </c>
      <c r="S702" s="880" t="s">
        <v>154</v>
      </c>
      <c r="T702" s="881">
        <v>0</v>
      </c>
      <c r="U702" s="880" t="s">
        <v>154</v>
      </c>
      <c r="V702" s="881">
        <v>0</v>
      </c>
      <c r="W702" s="880" t="s">
        <v>154</v>
      </c>
      <c r="X702" s="881">
        <v>0</v>
      </c>
      <c r="Y702" s="880" t="s">
        <v>154</v>
      </c>
      <c r="Z702" s="881">
        <v>0</v>
      </c>
      <c r="AA702" s="880" t="s">
        <v>154</v>
      </c>
      <c r="AB702" s="881">
        <v>0</v>
      </c>
      <c r="AC702" s="880" t="s">
        <v>154</v>
      </c>
      <c r="AD702" s="881">
        <v>0</v>
      </c>
      <c r="AE702" s="45"/>
      <c r="AF702" s="17"/>
      <c r="AG702" s="518"/>
      <c r="AI702" s="449"/>
      <c r="AJ702" s="449"/>
      <c r="AK702" s="449"/>
      <c r="AL702" s="449"/>
      <c r="AM702" s="449"/>
      <c r="AN702" s="449"/>
      <c r="AO702" s="449"/>
      <c r="AP702" s="449"/>
      <c r="AQ702" s="449"/>
      <c r="AR702" s="449"/>
      <c r="AS702" s="449"/>
      <c r="AT702" s="449"/>
      <c r="AU702" s="449"/>
      <c r="AV702" s="449"/>
      <c r="AW702" s="449"/>
      <c r="AX702" s="449"/>
      <c r="AY702" s="449"/>
      <c r="AZ702" s="449"/>
      <c r="BA702" s="449"/>
      <c r="BB702" s="449"/>
      <c r="BC702" s="449"/>
      <c r="BD702" s="449"/>
      <c r="BE702" s="449"/>
      <c r="BF702" s="449"/>
      <c r="BG702" s="449"/>
      <c r="BH702" s="449"/>
      <c r="BI702" s="449"/>
      <c r="BJ702" s="449"/>
      <c r="BK702" s="449"/>
      <c r="BL702" s="449"/>
      <c r="BM702" s="449"/>
      <c r="BN702" s="449"/>
      <c r="BO702" s="449"/>
      <c r="BP702" s="449"/>
      <c r="BQ702" s="449"/>
      <c r="BR702" s="449"/>
      <c r="BS702" s="449"/>
      <c r="BT702" s="449"/>
      <c r="BU702" s="449"/>
      <c r="BV702" s="449"/>
      <c r="BW702" s="449"/>
      <c r="BX702" s="449"/>
      <c r="BY702" s="449"/>
      <c r="BZ702" s="449"/>
      <c r="CA702" s="449"/>
      <c r="CB702" s="449"/>
      <c r="CC702" s="449"/>
      <c r="CD702" s="449"/>
      <c r="CE702" s="449"/>
      <c r="CF702" s="449"/>
      <c r="CG702" s="449"/>
      <c r="CH702" s="449"/>
      <c r="CI702" s="449"/>
      <c r="CJ702" s="449"/>
      <c r="CK702" s="449"/>
      <c r="CL702" s="449"/>
      <c r="CM702" s="449"/>
      <c r="CN702" s="449"/>
      <c r="CO702" s="449"/>
      <c r="CP702" s="449"/>
      <c r="CQ702" s="449"/>
      <c r="CR702" s="449"/>
      <c r="CS702" s="449"/>
      <c r="CT702" s="449"/>
      <c r="CU702" s="449"/>
      <c r="CV702" s="449"/>
    </row>
    <row r="703" spans="1:100" s="448" customFormat="1" ht="11.25" customHeight="1">
      <c r="A703" s="432"/>
      <c r="B703" s="517"/>
      <c r="C703" s="45"/>
      <c r="D703" s="45">
        <v>18</v>
      </c>
      <c r="E703" s="599" t="s">
        <v>154</v>
      </c>
      <c r="F703" s="600"/>
      <c r="G703" s="599" t="s">
        <v>154</v>
      </c>
      <c r="H703" s="600"/>
      <c r="I703" s="600"/>
      <c r="J703" s="601" t="s">
        <v>154</v>
      </c>
      <c r="K703" s="880" t="s">
        <v>154</v>
      </c>
      <c r="L703" s="881">
        <v>0</v>
      </c>
      <c r="M703" s="880" t="s">
        <v>154</v>
      </c>
      <c r="N703" s="881">
        <v>0</v>
      </c>
      <c r="O703" s="880" t="s">
        <v>154</v>
      </c>
      <c r="P703" s="881">
        <v>0</v>
      </c>
      <c r="Q703" s="880" t="s">
        <v>154</v>
      </c>
      <c r="R703" s="881">
        <v>0</v>
      </c>
      <c r="S703" s="880" t="s">
        <v>154</v>
      </c>
      <c r="T703" s="881">
        <v>0</v>
      </c>
      <c r="U703" s="880" t="s">
        <v>154</v>
      </c>
      <c r="V703" s="881">
        <v>0</v>
      </c>
      <c r="W703" s="880" t="s">
        <v>154</v>
      </c>
      <c r="X703" s="881">
        <v>0</v>
      </c>
      <c r="Y703" s="880" t="s">
        <v>154</v>
      </c>
      <c r="Z703" s="881">
        <v>0</v>
      </c>
      <c r="AA703" s="880" t="s">
        <v>154</v>
      </c>
      <c r="AB703" s="881">
        <v>0</v>
      </c>
      <c r="AC703" s="880" t="s">
        <v>154</v>
      </c>
      <c r="AD703" s="881">
        <v>0</v>
      </c>
      <c r="AE703" s="45"/>
      <c r="AF703" s="17"/>
      <c r="AG703" s="518"/>
      <c r="AI703" s="449"/>
      <c r="AJ703" s="449"/>
      <c r="AK703" s="449"/>
      <c r="AL703" s="449"/>
      <c r="AM703" s="449"/>
      <c r="AN703" s="449"/>
      <c r="AO703" s="449"/>
      <c r="AP703" s="449"/>
      <c r="AQ703" s="449"/>
      <c r="AR703" s="449"/>
      <c r="AS703" s="449"/>
      <c r="AT703" s="449"/>
      <c r="AU703" s="449"/>
      <c r="AV703" s="449"/>
      <c r="AW703" s="449"/>
      <c r="AX703" s="449"/>
      <c r="AY703" s="449"/>
      <c r="AZ703" s="449"/>
      <c r="BA703" s="449"/>
      <c r="BB703" s="449"/>
      <c r="BC703" s="449"/>
      <c r="BD703" s="449"/>
      <c r="BE703" s="449"/>
      <c r="BF703" s="449"/>
      <c r="BG703" s="449"/>
      <c r="BH703" s="449"/>
      <c r="BI703" s="449"/>
      <c r="BJ703" s="449"/>
      <c r="BK703" s="449"/>
      <c r="BL703" s="449"/>
      <c r="BM703" s="449"/>
      <c r="BN703" s="449"/>
      <c r="BO703" s="449"/>
      <c r="BP703" s="449"/>
      <c r="BQ703" s="449"/>
      <c r="BR703" s="449"/>
      <c r="BS703" s="449"/>
      <c r="BT703" s="449"/>
      <c r="BU703" s="449"/>
      <c r="BV703" s="449"/>
      <c r="BW703" s="449"/>
      <c r="BX703" s="449"/>
      <c r="BY703" s="449"/>
      <c r="BZ703" s="449"/>
      <c r="CA703" s="449"/>
      <c r="CB703" s="449"/>
      <c r="CC703" s="449"/>
      <c r="CD703" s="449"/>
      <c r="CE703" s="449"/>
      <c r="CF703" s="449"/>
      <c r="CG703" s="449"/>
      <c r="CH703" s="449"/>
      <c r="CI703" s="449"/>
      <c r="CJ703" s="449"/>
      <c r="CK703" s="449"/>
      <c r="CL703" s="449"/>
      <c r="CM703" s="449"/>
      <c r="CN703" s="449"/>
      <c r="CO703" s="449"/>
      <c r="CP703" s="449"/>
      <c r="CQ703" s="449"/>
      <c r="CR703" s="449"/>
      <c r="CS703" s="449"/>
      <c r="CT703" s="449"/>
      <c r="CU703" s="449"/>
      <c r="CV703" s="449"/>
    </row>
    <row r="704" spans="1:100" s="448" customFormat="1" ht="11.25" customHeight="1">
      <c r="A704" s="432"/>
      <c r="B704" s="517"/>
      <c r="C704" s="45"/>
      <c r="D704" s="45">
        <v>19</v>
      </c>
      <c r="E704" s="599" t="s">
        <v>154</v>
      </c>
      <c r="F704" s="600"/>
      <c r="G704" s="599" t="s">
        <v>154</v>
      </c>
      <c r="H704" s="600"/>
      <c r="I704" s="600"/>
      <c r="J704" s="601" t="s">
        <v>154</v>
      </c>
      <c r="K704" s="880" t="s">
        <v>154</v>
      </c>
      <c r="L704" s="881">
        <v>0</v>
      </c>
      <c r="M704" s="880" t="s">
        <v>154</v>
      </c>
      <c r="N704" s="881">
        <v>0</v>
      </c>
      <c r="O704" s="880" t="s">
        <v>154</v>
      </c>
      <c r="P704" s="881">
        <v>0</v>
      </c>
      <c r="Q704" s="880" t="s">
        <v>154</v>
      </c>
      <c r="R704" s="881">
        <v>0</v>
      </c>
      <c r="S704" s="880" t="s">
        <v>154</v>
      </c>
      <c r="T704" s="881">
        <v>0</v>
      </c>
      <c r="U704" s="880" t="s">
        <v>154</v>
      </c>
      <c r="V704" s="881">
        <v>0</v>
      </c>
      <c r="W704" s="880" t="s">
        <v>154</v>
      </c>
      <c r="X704" s="881">
        <v>0</v>
      </c>
      <c r="Y704" s="880" t="s">
        <v>154</v>
      </c>
      <c r="Z704" s="881">
        <v>0</v>
      </c>
      <c r="AA704" s="880" t="s">
        <v>154</v>
      </c>
      <c r="AB704" s="881">
        <v>0</v>
      </c>
      <c r="AC704" s="880" t="s">
        <v>154</v>
      </c>
      <c r="AD704" s="881">
        <v>0</v>
      </c>
      <c r="AE704" s="45"/>
      <c r="AF704" s="17"/>
      <c r="AG704" s="518"/>
      <c r="AI704" s="449"/>
      <c r="AJ704" s="449"/>
      <c r="AK704" s="449"/>
      <c r="AL704" s="449"/>
      <c r="AM704" s="449"/>
      <c r="AN704" s="449"/>
      <c r="AO704" s="449"/>
      <c r="AP704" s="449"/>
      <c r="AQ704" s="449"/>
      <c r="AR704" s="449"/>
      <c r="AS704" s="449"/>
      <c r="AT704" s="449"/>
      <c r="AU704" s="449"/>
      <c r="AV704" s="449"/>
      <c r="AW704" s="449"/>
      <c r="AX704" s="449"/>
      <c r="AY704" s="449"/>
      <c r="AZ704" s="449"/>
      <c r="BA704" s="449"/>
      <c r="BB704" s="449"/>
      <c r="BC704" s="449"/>
      <c r="BD704" s="449"/>
      <c r="BE704" s="449"/>
      <c r="BF704" s="449"/>
      <c r="BG704" s="449"/>
      <c r="BH704" s="449"/>
      <c r="BI704" s="449"/>
      <c r="BJ704" s="449"/>
      <c r="BK704" s="449"/>
      <c r="BL704" s="449"/>
      <c r="BM704" s="449"/>
      <c r="BN704" s="449"/>
      <c r="BO704" s="449"/>
      <c r="BP704" s="449"/>
      <c r="BQ704" s="449"/>
      <c r="BR704" s="449"/>
      <c r="BS704" s="449"/>
      <c r="BT704" s="449"/>
      <c r="BU704" s="449"/>
      <c r="BV704" s="449"/>
      <c r="BW704" s="449"/>
      <c r="BX704" s="449"/>
      <c r="BY704" s="449"/>
      <c r="BZ704" s="449"/>
      <c r="CA704" s="449"/>
      <c r="CB704" s="449"/>
      <c r="CC704" s="449"/>
      <c r="CD704" s="449"/>
      <c r="CE704" s="449"/>
      <c r="CF704" s="449"/>
      <c r="CG704" s="449"/>
      <c r="CH704" s="449"/>
      <c r="CI704" s="449"/>
      <c r="CJ704" s="449"/>
      <c r="CK704" s="449"/>
      <c r="CL704" s="449"/>
      <c r="CM704" s="449"/>
      <c r="CN704" s="449"/>
      <c r="CO704" s="449"/>
      <c r="CP704" s="449"/>
      <c r="CQ704" s="449"/>
      <c r="CR704" s="449"/>
      <c r="CS704" s="449"/>
      <c r="CT704" s="449"/>
      <c r="CU704" s="449"/>
      <c r="CV704" s="449"/>
    </row>
    <row r="705" spans="1:100" s="448" customFormat="1" ht="11.25" customHeight="1">
      <c r="A705" s="432"/>
      <c r="B705" s="517"/>
      <c r="C705" s="45"/>
      <c r="D705" s="45">
        <v>20</v>
      </c>
      <c r="E705" s="494" t="s">
        <v>154</v>
      </c>
      <c r="F705" s="495"/>
      <c r="G705" s="494" t="s">
        <v>154</v>
      </c>
      <c r="H705" s="495"/>
      <c r="I705" s="495"/>
      <c r="J705" s="496" t="s">
        <v>154</v>
      </c>
      <c r="K705" s="796" t="s">
        <v>154</v>
      </c>
      <c r="L705" s="797">
        <v>0</v>
      </c>
      <c r="M705" s="796" t="s">
        <v>154</v>
      </c>
      <c r="N705" s="797">
        <v>0</v>
      </c>
      <c r="O705" s="796" t="s">
        <v>154</v>
      </c>
      <c r="P705" s="797">
        <v>0</v>
      </c>
      <c r="Q705" s="796" t="s">
        <v>154</v>
      </c>
      <c r="R705" s="797">
        <v>0</v>
      </c>
      <c r="S705" s="796" t="s">
        <v>154</v>
      </c>
      <c r="T705" s="797">
        <v>0</v>
      </c>
      <c r="U705" s="796" t="s">
        <v>154</v>
      </c>
      <c r="V705" s="797">
        <v>0</v>
      </c>
      <c r="W705" s="796" t="s">
        <v>154</v>
      </c>
      <c r="X705" s="797">
        <v>0</v>
      </c>
      <c r="Y705" s="796" t="s">
        <v>154</v>
      </c>
      <c r="Z705" s="797">
        <v>0</v>
      </c>
      <c r="AA705" s="796" t="s">
        <v>154</v>
      </c>
      <c r="AB705" s="797">
        <v>0</v>
      </c>
      <c r="AC705" s="796" t="s">
        <v>154</v>
      </c>
      <c r="AD705" s="797">
        <v>0</v>
      </c>
      <c r="AE705" s="45"/>
      <c r="AF705" s="17"/>
      <c r="AG705" s="518"/>
      <c r="AI705" s="449"/>
      <c r="AJ705" s="449"/>
      <c r="AK705" s="449"/>
      <c r="AL705" s="449"/>
      <c r="AM705" s="449"/>
      <c r="AN705" s="449"/>
      <c r="AO705" s="449"/>
      <c r="AP705" s="449"/>
      <c r="AQ705" s="449"/>
      <c r="AR705" s="449"/>
      <c r="AS705" s="449"/>
      <c r="AT705" s="449"/>
      <c r="AU705" s="449"/>
      <c r="AV705" s="449"/>
      <c r="AW705" s="449"/>
      <c r="AX705" s="449"/>
      <c r="AY705" s="449"/>
      <c r="AZ705" s="449"/>
      <c r="BA705" s="449"/>
      <c r="BB705" s="449"/>
      <c r="BC705" s="449"/>
      <c r="BD705" s="449"/>
      <c r="BE705" s="449"/>
      <c r="BF705" s="449"/>
      <c r="BG705" s="449"/>
      <c r="BH705" s="449"/>
      <c r="BI705" s="449"/>
      <c r="BJ705" s="449"/>
      <c r="BK705" s="449"/>
      <c r="BL705" s="449"/>
      <c r="BM705" s="449"/>
      <c r="BN705" s="449"/>
      <c r="BO705" s="449"/>
      <c r="BP705" s="449"/>
      <c r="BQ705" s="449"/>
      <c r="BR705" s="449"/>
      <c r="BS705" s="449"/>
      <c r="BT705" s="449"/>
      <c r="BU705" s="449"/>
      <c r="BV705" s="449"/>
      <c r="BW705" s="449"/>
      <c r="BX705" s="449"/>
      <c r="BY705" s="449"/>
      <c r="BZ705" s="449"/>
      <c r="CA705" s="449"/>
      <c r="CB705" s="449"/>
      <c r="CC705" s="449"/>
      <c r="CD705" s="449"/>
      <c r="CE705" s="449"/>
      <c r="CF705" s="449"/>
      <c r="CG705" s="449"/>
      <c r="CH705" s="449"/>
      <c r="CI705" s="449"/>
      <c r="CJ705" s="449"/>
      <c r="CK705" s="449"/>
      <c r="CL705" s="449"/>
      <c r="CM705" s="449"/>
      <c r="CN705" s="449"/>
      <c r="CO705" s="449"/>
      <c r="CP705" s="449"/>
      <c r="CQ705" s="449"/>
      <c r="CR705" s="449"/>
      <c r="CS705" s="449"/>
      <c r="CT705" s="449"/>
      <c r="CU705" s="449"/>
      <c r="CV705" s="449"/>
    </row>
    <row r="706" spans="1:100" s="448" customFormat="1" ht="11.25" customHeight="1">
      <c r="A706" s="432"/>
      <c r="B706" s="517"/>
      <c r="C706" s="45"/>
      <c r="D706" s="479"/>
      <c r="E706" s="497" t="s">
        <v>192</v>
      </c>
      <c r="F706" s="497"/>
      <c r="G706" s="497"/>
      <c r="H706" s="497"/>
      <c r="I706" s="497"/>
      <c r="J706" s="497"/>
      <c r="K706" s="798">
        <v>0.99999999999999989</v>
      </c>
      <c r="L706" s="799">
        <v>0</v>
      </c>
      <c r="M706" s="798">
        <v>1</v>
      </c>
      <c r="N706" s="799">
        <v>0</v>
      </c>
      <c r="O706" s="798">
        <v>1</v>
      </c>
      <c r="P706" s="799">
        <v>0</v>
      </c>
      <c r="Q706" s="798">
        <v>1</v>
      </c>
      <c r="R706" s="799">
        <v>0</v>
      </c>
      <c r="S706" s="798" t="s">
        <v>154</v>
      </c>
      <c r="T706" s="799">
        <v>0</v>
      </c>
      <c r="U706" s="798" t="s">
        <v>154</v>
      </c>
      <c r="V706" s="799">
        <v>0</v>
      </c>
      <c r="W706" s="798" t="s">
        <v>154</v>
      </c>
      <c r="X706" s="799">
        <v>0</v>
      </c>
      <c r="Y706" s="798" t="s">
        <v>154</v>
      </c>
      <c r="Z706" s="799">
        <v>0</v>
      </c>
      <c r="AA706" s="798" t="s">
        <v>154</v>
      </c>
      <c r="AB706" s="799">
        <v>0</v>
      </c>
      <c r="AC706" s="798" t="s">
        <v>154</v>
      </c>
      <c r="AD706" s="799">
        <v>0</v>
      </c>
      <c r="AE706" s="45"/>
      <c r="AF706" s="17"/>
      <c r="AG706" s="518"/>
      <c r="AI706" s="449"/>
      <c r="AJ706" s="449"/>
      <c r="AK706" s="449"/>
      <c r="AL706" s="449"/>
      <c r="AM706" s="449"/>
      <c r="AN706" s="449"/>
      <c r="AO706" s="449"/>
      <c r="AP706" s="449"/>
      <c r="AQ706" s="449"/>
      <c r="AR706" s="449"/>
      <c r="AS706" s="449"/>
      <c r="AT706" s="449"/>
      <c r="AU706" s="449"/>
      <c r="AV706" s="449"/>
      <c r="AW706" s="449"/>
      <c r="AX706" s="449"/>
      <c r="AY706" s="449"/>
      <c r="AZ706" s="449"/>
      <c r="BA706" s="449"/>
      <c r="BB706" s="449"/>
      <c r="BC706" s="449"/>
      <c r="BD706" s="449"/>
      <c r="BE706" s="449"/>
      <c r="BF706" s="449"/>
      <c r="BG706" s="449"/>
      <c r="BH706" s="449"/>
      <c r="BI706" s="449"/>
      <c r="BJ706" s="449"/>
      <c r="BK706" s="449"/>
      <c r="BL706" s="449"/>
      <c r="BM706" s="449"/>
      <c r="BN706" s="449"/>
      <c r="BO706" s="449"/>
      <c r="BP706" s="449"/>
      <c r="BQ706" s="449"/>
      <c r="BR706" s="449"/>
      <c r="BS706" s="449"/>
      <c r="BT706" s="449"/>
      <c r="BU706" s="449"/>
      <c r="BV706" s="449"/>
      <c r="BW706" s="449"/>
      <c r="BX706" s="449"/>
      <c r="BY706" s="449"/>
      <c r="BZ706" s="449"/>
      <c r="CA706" s="449"/>
      <c r="CB706" s="449"/>
      <c r="CC706" s="449"/>
      <c r="CD706" s="449"/>
      <c r="CE706" s="449"/>
      <c r="CF706" s="449"/>
      <c r="CG706" s="449"/>
      <c r="CH706" s="449"/>
      <c r="CI706" s="449"/>
      <c r="CJ706" s="449"/>
      <c r="CK706" s="449"/>
      <c r="CL706" s="449"/>
      <c r="CM706" s="449"/>
      <c r="CN706" s="449"/>
      <c r="CO706" s="449"/>
      <c r="CP706" s="449"/>
      <c r="CQ706" s="449"/>
      <c r="CR706" s="449"/>
      <c r="CS706" s="449"/>
      <c r="CT706" s="449"/>
      <c r="CU706" s="449"/>
      <c r="CV706" s="449"/>
    </row>
    <row r="707" spans="1:100" s="448" customFormat="1" ht="11.25" customHeight="1">
      <c r="A707" s="432"/>
      <c r="B707" s="517"/>
      <c r="C707" s="45"/>
      <c r="D707" s="479"/>
      <c r="E707" s="483"/>
      <c r="F707" s="483" t="s">
        <v>193</v>
      </c>
      <c r="G707" s="483"/>
      <c r="H707" s="483" t="s">
        <v>194</v>
      </c>
      <c r="I707" s="479"/>
      <c r="J707" s="479"/>
      <c r="K707" s="880">
        <v>0.99999999999999989</v>
      </c>
      <c r="L707" s="881">
        <v>0</v>
      </c>
      <c r="M707" s="880">
        <v>1</v>
      </c>
      <c r="N707" s="881">
        <v>0</v>
      </c>
      <c r="O707" s="880">
        <v>1</v>
      </c>
      <c r="P707" s="881">
        <v>0</v>
      </c>
      <c r="Q707" s="880">
        <v>1</v>
      </c>
      <c r="R707" s="881">
        <v>0</v>
      </c>
      <c r="S707" s="880">
        <v>0</v>
      </c>
      <c r="T707" s="881">
        <v>0</v>
      </c>
      <c r="U707" s="880">
        <v>0</v>
      </c>
      <c r="V707" s="881">
        <v>0</v>
      </c>
      <c r="W707" s="880">
        <v>0</v>
      </c>
      <c r="X707" s="881">
        <v>0</v>
      </c>
      <c r="Y707" s="880">
        <v>0</v>
      </c>
      <c r="Z707" s="881">
        <v>0</v>
      </c>
      <c r="AA707" s="880">
        <v>0</v>
      </c>
      <c r="AB707" s="881">
        <v>0</v>
      </c>
      <c r="AC707" s="880">
        <v>0</v>
      </c>
      <c r="AD707" s="881">
        <v>0</v>
      </c>
      <c r="AE707" s="45"/>
      <c r="AF707" s="17"/>
      <c r="AG707" s="518"/>
      <c r="AI707" s="449"/>
      <c r="AJ707" s="449"/>
      <c r="AK707" s="449"/>
      <c r="AL707" s="449"/>
      <c r="AM707" s="449"/>
      <c r="AN707" s="449"/>
      <c r="AO707" s="449"/>
      <c r="AP707" s="449"/>
      <c r="AQ707" s="449"/>
      <c r="AR707" s="449"/>
      <c r="AS707" s="449"/>
      <c r="AT707" s="449"/>
      <c r="AU707" s="449"/>
      <c r="AV707" s="449"/>
      <c r="AW707" s="449"/>
      <c r="AX707" s="449"/>
      <c r="AY707" s="449"/>
      <c r="AZ707" s="449"/>
      <c r="BA707" s="449"/>
      <c r="BB707" s="449"/>
      <c r="BC707" s="449"/>
      <c r="BD707" s="449"/>
      <c r="BE707" s="449"/>
      <c r="BF707" s="449"/>
      <c r="BG707" s="449"/>
      <c r="BH707" s="449"/>
      <c r="BI707" s="449"/>
      <c r="BJ707" s="449"/>
      <c r="BK707" s="449"/>
      <c r="BL707" s="449"/>
      <c r="BM707" s="449"/>
      <c r="BN707" s="449"/>
      <c r="BO707" s="449"/>
      <c r="BP707" s="449"/>
      <c r="BQ707" s="449"/>
      <c r="BR707" s="449"/>
      <c r="BS707" s="449"/>
      <c r="BT707" s="449"/>
      <c r="BU707" s="449"/>
      <c r="BV707" s="449"/>
      <c r="BW707" s="449"/>
      <c r="BX707" s="449"/>
      <c r="BY707" s="449"/>
      <c r="BZ707" s="449"/>
      <c r="CA707" s="449"/>
      <c r="CB707" s="449"/>
      <c r="CC707" s="449"/>
      <c r="CD707" s="449"/>
      <c r="CE707" s="449"/>
      <c r="CF707" s="449"/>
      <c r="CG707" s="449"/>
      <c r="CH707" s="449"/>
      <c r="CI707" s="449"/>
      <c r="CJ707" s="449"/>
      <c r="CK707" s="449"/>
      <c r="CL707" s="449"/>
      <c r="CM707" s="449"/>
      <c r="CN707" s="449"/>
      <c r="CO707" s="449"/>
      <c r="CP707" s="449"/>
      <c r="CQ707" s="449"/>
      <c r="CR707" s="449"/>
      <c r="CS707" s="449"/>
      <c r="CT707" s="449"/>
      <c r="CU707" s="449"/>
      <c r="CV707" s="449"/>
    </row>
    <row r="708" spans="1:100" s="448" customFormat="1" ht="11.25" customHeight="1">
      <c r="A708" s="432"/>
      <c r="B708" s="517"/>
      <c r="C708" s="45"/>
      <c r="D708" s="479"/>
      <c r="E708" s="498"/>
      <c r="F708" s="498"/>
      <c r="G708" s="498"/>
      <c r="H708" s="498" t="s">
        <v>195</v>
      </c>
      <c r="I708" s="499"/>
      <c r="J708" s="499"/>
      <c r="K708" s="882">
        <v>0</v>
      </c>
      <c r="L708" s="795">
        <v>0</v>
      </c>
      <c r="M708" s="882">
        <v>0</v>
      </c>
      <c r="N708" s="795">
        <v>0</v>
      </c>
      <c r="O708" s="882">
        <v>0</v>
      </c>
      <c r="P708" s="795">
        <v>0</v>
      </c>
      <c r="Q708" s="882">
        <v>0</v>
      </c>
      <c r="R708" s="795">
        <v>0</v>
      </c>
      <c r="S708" s="882">
        <v>0</v>
      </c>
      <c r="T708" s="795">
        <v>0</v>
      </c>
      <c r="U708" s="882">
        <v>0</v>
      </c>
      <c r="V708" s="795">
        <v>0</v>
      </c>
      <c r="W708" s="882">
        <v>0</v>
      </c>
      <c r="X708" s="795">
        <v>0</v>
      </c>
      <c r="Y708" s="882">
        <v>0</v>
      </c>
      <c r="Z708" s="795">
        <v>0</v>
      </c>
      <c r="AA708" s="882">
        <v>0</v>
      </c>
      <c r="AB708" s="795">
        <v>0</v>
      </c>
      <c r="AC708" s="882">
        <v>0</v>
      </c>
      <c r="AD708" s="795">
        <v>0</v>
      </c>
      <c r="AE708" s="45"/>
      <c r="AF708" s="17"/>
      <c r="AG708" s="518"/>
      <c r="AI708" s="449"/>
      <c r="AJ708" s="449"/>
      <c r="AK708" s="449"/>
      <c r="AL708" s="449"/>
      <c r="AM708" s="449"/>
      <c r="AN708" s="449"/>
      <c r="AO708" s="449"/>
      <c r="AP708" s="449"/>
      <c r="AQ708" s="449"/>
      <c r="AR708" s="449"/>
      <c r="AS708" s="449"/>
      <c r="AT708" s="449"/>
      <c r="AU708" s="449"/>
      <c r="AV708" s="449"/>
      <c r="AW708" s="449"/>
      <c r="AX708" s="449"/>
      <c r="AY708" s="449"/>
      <c r="AZ708" s="449"/>
      <c r="BA708" s="449"/>
      <c r="BB708" s="449"/>
      <c r="BC708" s="449"/>
      <c r="BD708" s="449"/>
      <c r="BE708" s="449"/>
      <c r="BF708" s="449"/>
      <c r="BG708" s="449"/>
      <c r="BH708" s="449"/>
      <c r="BI708" s="449"/>
      <c r="BJ708" s="449"/>
      <c r="BK708" s="449"/>
      <c r="BL708" s="449"/>
      <c r="BM708" s="449"/>
      <c r="BN708" s="449"/>
      <c r="BO708" s="449"/>
      <c r="BP708" s="449"/>
      <c r="BQ708" s="449"/>
      <c r="BR708" s="449"/>
      <c r="BS708" s="449"/>
      <c r="BT708" s="449"/>
      <c r="BU708" s="449"/>
      <c r="BV708" s="449"/>
      <c r="BW708" s="449"/>
      <c r="BX708" s="449"/>
      <c r="BY708" s="449"/>
      <c r="BZ708" s="449"/>
      <c r="CA708" s="449"/>
      <c r="CB708" s="449"/>
      <c r="CC708" s="449"/>
      <c r="CD708" s="449"/>
      <c r="CE708" s="449"/>
      <c r="CF708" s="449"/>
      <c r="CG708" s="449"/>
      <c r="CH708" s="449"/>
      <c r="CI708" s="449"/>
      <c r="CJ708" s="449"/>
      <c r="CK708" s="449"/>
      <c r="CL708" s="449"/>
      <c r="CM708" s="449"/>
      <c r="CN708" s="449"/>
      <c r="CO708" s="449"/>
      <c r="CP708" s="449"/>
      <c r="CQ708" s="449"/>
      <c r="CR708" s="449"/>
      <c r="CS708" s="449"/>
      <c r="CT708" s="449"/>
      <c r="CU708" s="449"/>
      <c r="CV708" s="449"/>
    </row>
    <row r="709" spans="1:100" s="448" customFormat="1" ht="11.25" customHeight="1">
      <c r="A709" s="432"/>
      <c r="B709" s="517"/>
      <c r="C709" s="45"/>
      <c r="D709" s="479"/>
      <c r="E709" s="500" t="s">
        <v>196</v>
      </c>
      <c r="F709" s="501"/>
      <c r="G709" s="501"/>
      <c r="H709" s="501"/>
      <c r="I709" s="501"/>
      <c r="J709" s="502"/>
      <c r="K709" s="801">
        <v>1.1102230246251565E-16</v>
      </c>
      <c r="L709" s="801">
        <v>0</v>
      </c>
      <c r="M709" s="801">
        <v>0</v>
      </c>
      <c r="N709" s="801">
        <v>0</v>
      </c>
      <c r="O709" s="801">
        <v>0</v>
      </c>
      <c r="P709" s="801">
        <v>0</v>
      </c>
      <c r="Q709" s="801">
        <v>0</v>
      </c>
      <c r="R709" s="801">
        <v>0</v>
      </c>
      <c r="S709" s="801" t="s">
        <v>154</v>
      </c>
      <c r="T709" s="801">
        <v>0</v>
      </c>
      <c r="U709" s="801" t="s">
        <v>154</v>
      </c>
      <c r="V709" s="801">
        <v>0</v>
      </c>
      <c r="W709" s="801" t="s">
        <v>154</v>
      </c>
      <c r="X709" s="801">
        <v>0</v>
      </c>
      <c r="Y709" s="801" t="s">
        <v>154</v>
      </c>
      <c r="Z709" s="801">
        <v>0</v>
      </c>
      <c r="AA709" s="801" t="s">
        <v>154</v>
      </c>
      <c r="AB709" s="801">
        <v>0</v>
      </c>
      <c r="AC709" s="801" t="s">
        <v>154</v>
      </c>
      <c r="AD709" s="801">
        <v>0</v>
      </c>
      <c r="AE709" s="45"/>
      <c r="AF709" s="17"/>
      <c r="AG709" s="518"/>
      <c r="AI709" s="449"/>
      <c r="AJ709" s="449"/>
    </row>
    <row r="710" spans="1:100" s="448" customFormat="1" ht="24.75" customHeight="1">
      <c r="A710" s="432"/>
      <c r="B710" s="517"/>
      <c r="C710" s="45"/>
      <c r="D710" s="479"/>
      <c r="E710" s="45"/>
      <c r="F710" s="45"/>
      <c r="G710" s="45"/>
      <c r="H710" s="45"/>
      <c r="I710" s="45"/>
      <c r="J710" s="45"/>
      <c r="K710" s="17"/>
      <c r="L710" s="17"/>
      <c r="M710" s="17"/>
      <c r="N710" s="17"/>
      <c r="O710" s="17"/>
      <c r="P710" s="17"/>
      <c r="Q710" s="17"/>
      <c r="R710" s="17"/>
      <c r="S710" s="17"/>
      <c r="T710" s="17"/>
      <c r="U710" s="17"/>
      <c r="V710" s="17"/>
      <c r="W710" s="17"/>
      <c r="X710" s="17"/>
      <c r="Y710" s="17"/>
      <c r="Z710" s="17"/>
      <c r="AA710" s="17"/>
      <c r="AB710" s="17"/>
      <c r="AC710" s="17"/>
      <c r="AD710" s="17"/>
      <c r="AE710" s="45"/>
      <c r="AF710" s="17"/>
      <c r="AG710" s="518"/>
      <c r="AI710" s="449"/>
      <c r="AJ710" s="449"/>
    </row>
    <row r="711" spans="1:100" s="448" customFormat="1" ht="12.75" customHeight="1">
      <c r="A711" s="432"/>
      <c r="B711" s="517"/>
      <c r="C711" s="476" t="s">
        <v>198</v>
      </c>
      <c r="D711" s="479"/>
      <c r="E711" s="45"/>
      <c r="F711" s="45"/>
      <c r="G711" s="45"/>
      <c r="H711" s="45"/>
      <c r="I711" s="45"/>
      <c r="J711" s="45"/>
      <c r="K711" s="17"/>
      <c r="L711" s="17"/>
      <c r="M711" s="17"/>
      <c r="N711" s="17"/>
      <c r="O711" s="17"/>
      <c r="P711" s="17"/>
      <c r="Q711" s="17"/>
      <c r="R711" s="17"/>
      <c r="S711" s="17"/>
      <c r="T711" s="484" t="s">
        <v>199</v>
      </c>
      <c r="U711" s="875" t="s">
        <v>320</v>
      </c>
      <c r="V711" s="876"/>
      <c r="W711" s="876"/>
      <c r="X711" s="877"/>
      <c r="Y711" s="485" t="s">
        <v>200</v>
      </c>
      <c r="Z711" s="17"/>
      <c r="AA711" s="17"/>
      <c r="AB711" s="17"/>
      <c r="AC711" s="17"/>
      <c r="AD711" s="17"/>
      <c r="AE711" s="17"/>
      <c r="AF711" s="17"/>
      <c r="AG711" s="518"/>
      <c r="AI711" s="449"/>
    </row>
    <row r="712" spans="1:100" s="448" customFormat="1" ht="5.25" customHeight="1">
      <c r="A712" s="432"/>
      <c r="B712" s="517"/>
      <c r="C712" s="486"/>
      <c r="D712" s="479"/>
      <c r="E712" s="45"/>
      <c r="F712" s="45"/>
      <c r="G712" s="45"/>
      <c r="H712" s="45"/>
      <c r="I712" s="45"/>
      <c r="J712" s="45"/>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518"/>
      <c r="AI712" s="449"/>
    </row>
    <row r="713" spans="1:100" s="448" customFormat="1" ht="12.75" customHeight="1">
      <c r="A713" s="432"/>
      <c r="B713" s="517"/>
      <c r="C713" s="45"/>
      <c r="D713" s="45"/>
      <c r="E713" s="45"/>
      <c r="F713" s="45"/>
      <c r="G713" s="45"/>
      <c r="H713" s="45"/>
      <c r="I713" s="602" t="s">
        <v>154</v>
      </c>
      <c r="J713" s="603"/>
      <c r="K713" s="603"/>
      <c r="L713" s="603"/>
      <c r="M713" s="603"/>
      <c r="N713" s="603"/>
      <c r="O713" s="603"/>
      <c r="P713" s="603"/>
      <c r="Q713" s="603"/>
      <c r="R713" s="603"/>
      <c r="S713" s="603"/>
      <c r="T713" s="603"/>
      <c r="U713" s="603"/>
      <c r="V713" s="603"/>
      <c r="W713" s="603"/>
      <c r="X713" s="603"/>
      <c r="Y713" s="603"/>
      <c r="Z713" s="603"/>
      <c r="AA713" s="603"/>
      <c r="AB713" s="604"/>
      <c r="AC713" s="17"/>
      <c r="AD713" s="17"/>
      <c r="AE713" s="17"/>
      <c r="AF713" s="17"/>
      <c r="AG713" s="518"/>
      <c r="AI713" s="449"/>
      <c r="AJ713" s="453"/>
    </row>
    <row r="714" spans="1:100" s="448" customFormat="1" ht="3.75" customHeight="1">
      <c r="A714" s="432"/>
      <c r="B714" s="517"/>
      <c r="C714" s="17"/>
      <c r="D714" s="17"/>
      <c r="E714" s="17"/>
      <c r="F714" s="17"/>
      <c r="G714" s="17"/>
      <c r="H714" s="17"/>
      <c r="I714" s="487"/>
      <c r="J714" s="487"/>
      <c r="K714" s="487"/>
      <c r="L714" s="487"/>
      <c r="M714" s="487"/>
      <c r="N714" s="487"/>
      <c r="O714" s="487"/>
      <c r="P714" s="487"/>
      <c r="Q714" s="487"/>
      <c r="R714" s="487"/>
      <c r="S714" s="487"/>
      <c r="T714" s="487"/>
      <c r="U714" s="487"/>
      <c r="V714" s="487"/>
      <c r="W714" s="487"/>
      <c r="X714" s="487"/>
      <c r="Y714" s="487"/>
      <c r="Z714" s="487"/>
      <c r="AA714" s="487"/>
      <c r="AB714" s="487"/>
      <c r="AC714" s="17"/>
      <c r="AD714" s="17"/>
      <c r="AE714" s="17"/>
      <c r="AF714" s="17"/>
      <c r="AG714" s="518"/>
      <c r="AI714" s="449"/>
      <c r="AJ714" s="453"/>
    </row>
    <row r="715" spans="1:100" s="448" customFormat="1" ht="12.75" customHeight="1">
      <c r="A715" s="432"/>
      <c r="B715" s="517"/>
      <c r="C715" s="17"/>
      <c r="D715" s="17"/>
      <c r="E715" s="17"/>
      <c r="F715" s="17"/>
      <c r="G715" s="17"/>
      <c r="H715" s="17"/>
      <c r="I715" s="488" t="s">
        <v>201</v>
      </c>
      <c r="J715" s="487"/>
      <c r="K715" s="463"/>
      <c r="L715" s="878" t="s">
        <v>239</v>
      </c>
      <c r="M715" s="879">
        <v>0</v>
      </c>
      <c r="N715" s="488" t="s">
        <v>202</v>
      </c>
      <c r="O715" s="487"/>
      <c r="P715" s="487"/>
      <c r="Q715" s="487"/>
      <c r="R715" s="487"/>
      <c r="S715" s="487"/>
      <c r="T715" s="487"/>
      <c r="U715" s="487"/>
      <c r="V715" s="487"/>
      <c r="W715" s="487"/>
      <c r="X715" s="487"/>
      <c r="Y715" s="487"/>
      <c r="Z715" s="487"/>
      <c r="AA715" s="487"/>
      <c r="AB715" s="487"/>
      <c r="AC715" s="17"/>
      <c r="AD715" s="17"/>
      <c r="AE715" s="17"/>
      <c r="AF715" s="17"/>
      <c r="AG715" s="518"/>
      <c r="AI715" s="449"/>
      <c r="AJ715" s="453"/>
    </row>
    <row r="716" spans="1:100" s="448" customFormat="1" ht="12.75" customHeight="1">
      <c r="A716" s="432"/>
      <c r="B716" s="517"/>
      <c r="C716" s="45"/>
      <c r="D716" s="45"/>
      <c r="E716" s="45"/>
      <c r="F716" s="45"/>
      <c r="G716" s="45"/>
      <c r="H716" s="45"/>
      <c r="I716" s="488"/>
      <c r="J716" s="488"/>
      <c r="K716" s="488"/>
      <c r="L716" s="489"/>
      <c r="M716" s="489"/>
      <c r="N716" s="489"/>
      <c r="O716" s="489"/>
      <c r="P716" s="489"/>
      <c r="Q716" s="489"/>
      <c r="R716" s="489"/>
      <c r="S716" s="489"/>
      <c r="T716" s="489"/>
      <c r="U716" s="489"/>
      <c r="V716" s="489"/>
      <c r="W716" s="489"/>
      <c r="X716" s="487"/>
      <c r="Y716" s="487"/>
      <c r="Z716" s="487"/>
      <c r="AA716" s="487"/>
      <c r="AB716" s="490"/>
      <c r="AC716" s="802" t="s">
        <v>131</v>
      </c>
      <c r="AD716" s="782"/>
      <c r="AE716" s="781" t="s">
        <v>203</v>
      </c>
      <c r="AF716" s="781"/>
      <c r="AG716" s="518"/>
      <c r="AI716" s="449"/>
      <c r="AJ716" s="453"/>
    </row>
    <row r="717" spans="1:100" s="448" customFormat="1" ht="15" customHeight="1">
      <c r="A717" s="432"/>
      <c r="B717" s="517"/>
      <c r="C717" s="17"/>
      <c r="D717" s="605" t="s">
        <v>204</v>
      </c>
      <c r="E717" s="606"/>
      <c r="F717" s="606"/>
      <c r="G717" s="606"/>
      <c r="H717" s="607"/>
      <c r="I717" s="868">
        <v>4874.8447979999992</v>
      </c>
      <c r="J717" s="872"/>
      <c r="K717" s="868">
        <v>433.044783</v>
      </c>
      <c r="L717" s="872"/>
      <c r="M717" s="868">
        <v>47.128005000000002</v>
      </c>
      <c r="N717" s="872"/>
      <c r="O717" s="868">
        <v>198.94479839999997</v>
      </c>
      <c r="P717" s="872"/>
      <c r="Q717" s="868">
        <v>0</v>
      </c>
      <c r="R717" s="872"/>
      <c r="S717" s="868">
        <v>0</v>
      </c>
      <c r="T717" s="872"/>
      <c r="U717" s="868">
        <v>0</v>
      </c>
      <c r="V717" s="872"/>
      <c r="W717" s="868">
        <v>0</v>
      </c>
      <c r="X717" s="872"/>
      <c r="Y717" s="868">
        <v>0</v>
      </c>
      <c r="Z717" s="872"/>
      <c r="AA717" s="868">
        <v>0</v>
      </c>
      <c r="AB717" s="869"/>
      <c r="AC717" s="870">
        <v>5553.9623843999989</v>
      </c>
      <c r="AD717" s="871"/>
      <c r="AE717" s="869">
        <v>106.45627738622574</v>
      </c>
      <c r="AF717" s="872"/>
      <c r="AG717" s="518"/>
      <c r="AI717" s="449"/>
      <c r="AJ717" s="453"/>
    </row>
    <row r="718" spans="1:100" s="448" customFormat="1" ht="15" customHeight="1">
      <c r="A718" s="432"/>
      <c r="B718" s="517"/>
      <c r="C718" s="17"/>
      <c r="D718" s="608" t="s">
        <v>205</v>
      </c>
      <c r="E718" s="504"/>
      <c r="F718" s="504"/>
      <c r="G718" s="504"/>
      <c r="H718" s="609"/>
      <c r="I718" s="873">
        <v>5416.4942199999987</v>
      </c>
      <c r="J718" s="806"/>
      <c r="K718" s="873">
        <v>481.16086999999999</v>
      </c>
      <c r="L718" s="806"/>
      <c r="M718" s="873">
        <v>52.364449999999998</v>
      </c>
      <c r="N718" s="806"/>
      <c r="O718" s="873">
        <v>221.04977599999995</v>
      </c>
      <c r="P718" s="806"/>
      <c r="Q718" s="873">
        <v>0</v>
      </c>
      <c r="R718" s="806"/>
      <c r="S718" s="873">
        <v>0</v>
      </c>
      <c r="T718" s="806"/>
      <c r="U718" s="873">
        <v>0</v>
      </c>
      <c r="V718" s="806"/>
      <c r="W718" s="873">
        <v>0</v>
      </c>
      <c r="X718" s="806"/>
      <c r="Y718" s="873">
        <v>0</v>
      </c>
      <c r="Z718" s="806"/>
      <c r="AA718" s="873">
        <v>0</v>
      </c>
      <c r="AB718" s="810"/>
      <c r="AC718" s="874">
        <v>6171.0693159999983</v>
      </c>
      <c r="AD718" s="812"/>
      <c r="AE718" s="810">
        <v>118.28475265136191</v>
      </c>
      <c r="AF718" s="806"/>
      <c r="AG718" s="518"/>
      <c r="AH718" s="464"/>
      <c r="AI718" s="464"/>
      <c r="AJ718" s="453"/>
    </row>
    <row r="719" spans="1:100" s="448" customFormat="1" ht="15" customHeight="1">
      <c r="A719" s="432"/>
      <c r="B719" s="517"/>
      <c r="C719" s="17"/>
      <c r="D719" s="500" t="s">
        <v>161</v>
      </c>
      <c r="E719" s="501"/>
      <c r="F719" s="501"/>
      <c r="G719" s="501"/>
      <c r="H719" s="506">
        <v>1.0869565217391304</v>
      </c>
      <c r="I719" s="813">
        <v>2599.0919565217387</v>
      </c>
      <c r="J719" s="817"/>
      <c r="K719" s="813">
        <v>335.52510869565214</v>
      </c>
      <c r="L719" s="817"/>
      <c r="M719" s="813">
        <v>36.443478260869561</v>
      </c>
      <c r="N719" s="817"/>
      <c r="O719" s="813">
        <v>12.865217391304347</v>
      </c>
      <c r="P719" s="817"/>
      <c r="Q719" s="813">
        <v>0</v>
      </c>
      <c r="R719" s="817"/>
      <c r="S719" s="813">
        <v>0</v>
      </c>
      <c r="T719" s="817"/>
      <c r="U719" s="813">
        <v>0</v>
      </c>
      <c r="V719" s="817"/>
      <c r="W719" s="813">
        <v>0</v>
      </c>
      <c r="X719" s="817"/>
      <c r="Y719" s="813">
        <v>0</v>
      </c>
      <c r="Z719" s="817"/>
      <c r="AA719" s="813">
        <v>0</v>
      </c>
      <c r="AB719" s="814"/>
      <c r="AC719" s="815">
        <v>2983.9257608695639</v>
      </c>
      <c r="AD719" s="816"/>
      <c r="AE719" s="814">
        <v>57.194774921643962</v>
      </c>
      <c r="AF719" s="817"/>
      <c r="AG719" s="518"/>
      <c r="AI719" s="449"/>
      <c r="AJ719" s="453"/>
    </row>
    <row r="720" spans="1:100" s="448" customFormat="1" ht="15" customHeight="1">
      <c r="A720" s="432"/>
      <c r="B720" s="517"/>
      <c r="C720" s="17"/>
      <c r="D720" s="605" t="s">
        <v>141</v>
      </c>
      <c r="E720" s="606"/>
      <c r="F720" s="606"/>
      <c r="G720" s="606"/>
      <c r="H720" s="610">
        <v>1.0526315789473684</v>
      </c>
      <c r="I720" s="868">
        <v>1149.7389473684209</v>
      </c>
      <c r="J720" s="872"/>
      <c r="K720" s="868">
        <v>0</v>
      </c>
      <c r="L720" s="872"/>
      <c r="M720" s="868">
        <v>27.47894736842105</v>
      </c>
      <c r="N720" s="872"/>
      <c r="O720" s="868">
        <v>0</v>
      </c>
      <c r="P720" s="872"/>
      <c r="Q720" s="868">
        <v>0</v>
      </c>
      <c r="R720" s="872"/>
      <c r="S720" s="868">
        <v>0</v>
      </c>
      <c r="T720" s="872"/>
      <c r="U720" s="868">
        <v>0</v>
      </c>
      <c r="V720" s="872"/>
      <c r="W720" s="868">
        <v>0</v>
      </c>
      <c r="X720" s="872"/>
      <c r="Y720" s="868">
        <v>0</v>
      </c>
      <c r="Z720" s="872"/>
      <c r="AA720" s="868">
        <v>0</v>
      </c>
      <c r="AB720" s="869"/>
      <c r="AC720" s="870">
        <v>1177.217894736842</v>
      </c>
      <c r="AD720" s="871"/>
      <c r="AE720" s="869">
        <v>22.564473086483218</v>
      </c>
      <c r="AF720" s="872"/>
      <c r="AG720" s="518"/>
      <c r="AI720" s="449"/>
      <c r="AJ720" s="453"/>
    </row>
    <row r="721" spans="1:100" s="448" customFormat="1" ht="15" customHeight="1">
      <c r="A721" s="432"/>
      <c r="B721" s="517"/>
      <c r="C721" s="17"/>
      <c r="D721" s="605" t="s">
        <v>142</v>
      </c>
      <c r="E721" s="606"/>
      <c r="F721" s="606"/>
      <c r="G721" s="606"/>
      <c r="H721" s="610">
        <v>1.0526315789473684</v>
      </c>
      <c r="I721" s="868">
        <v>0</v>
      </c>
      <c r="J721" s="872"/>
      <c r="K721" s="868">
        <v>0</v>
      </c>
      <c r="L721" s="872"/>
      <c r="M721" s="868">
        <v>0</v>
      </c>
      <c r="N721" s="872"/>
      <c r="O721" s="868">
        <v>0</v>
      </c>
      <c r="P721" s="872"/>
      <c r="Q721" s="868">
        <v>0</v>
      </c>
      <c r="R721" s="872"/>
      <c r="S721" s="868">
        <v>0</v>
      </c>
      <c r="T721" s="872"/>
      <c r="U721" s="868">
        <v>0</v>
      </c>
      <c r="V721" s="872"/>
      <c r="W721" s="868">
        <v>0</v>
      </c>
      <c r="X721" s="872"/>
      <c r="Y721" s="868">
        <v>0</v>
      </c>
      <c r="Z721" s="872"/>
      <c r="AA721" s="868">
        <v>0</v>
      </c>
      <c r="AB721" s="869"/>
      <c r="AC721" s="870">
        <v>0</v>
      </c>
      <c r="AD721" s="871"/>
      <c r="AE721" s="869">
        <v>0</v>
      </c>
      <c r="AF721" s="872"/>
      <c r="AG721" s="518"/>
      <c r="AI721" s="449"/>
      <c r="AJ721" s="453"/>
    </row>
    <row r="722" spans="1:100" s="448" customFormat="1" ht="15" customHeight="1">
      <c r="A722" s="432"/>
      <c r="B722" s="517"/>
      <c r="C722" s="17"/>
      <c r="D722" s="605" t="s">
        <v>143</v>
      </c>
      <c r="E722" s="606"/>
      <c r="F722" s="606"/>
      <c r="G722" s="606"/>
      <c r="H722" s="610">
        <v>1.0526315789473684</v>
      </c>
      <c r="I722" s="868">
        <v>0</v>
      </c>
      <c r="J722" s="872"/>
      <c r="K722" s="868">
        <v>0</v>
      </c>
      <c r="L722" s="872"/>
      <c r="M722" s="868">
        <v>0</v>
      </c>
      <c r="N722" s="872"/>
      <c r="O722" s="868">
        <v>0</v>
      </c>
      <c r="P722" s="872"/>
      <c r="Q722" s="868">
        <v>0</v>
      </c>
      <c r="R722" s="872"/>
      <c r="S722" s="868">
        <v>0</v>
      </c>
      <c r="T722" s="872"/>
      <c r="U722" s="868">
        <v>0</v>
      </c>
      <c r="V722" s="872"/>
      <c r="W722" s="868">
        <v>0</v>
      </c>
      <c r="X722" s="872"/>
      <c r="Y722" s="868">
        <v>0</v>
      </c>
      <c r="Z722" s="872"/>
      <c r="AA722" s="868">
        <v>0</v>
      </c>
      <c r="AB722" s="869"/>
      <c r="AC722" s="870">
        <v>0</v>
      </c>
      <c r="AD722" s="871"/>
      <c r="AE722" s="869">
        <v>0</v>
      </c>
      <c r="AF722" s="872"/>
      <c r="AG722" s="518"/>
      <c r="AI722" s="449"/>
      <c r="AJ722" s="453"/>
    </row>
    <row r="723" spans="1:100" s="448" customFormat="1" ht="15" customHeight="1">
      <c r="A723" s="432"/>
      <c r="B723" s="517"/>
      <c r="C723" s="17"/>
      <c r="D723" s="605" t="s">
        <v>160</v>
      </c>
      <c r="E723" s="606"/>
      <c r="F723" s="606"/>
      <c r="G723" s="606"/>
      <c r="H723" s="610"/>
      <c r="I723" s="868">
        <v>2383.7059999999997</v>
      </c>
      <c r="J723" s="872"/>
      <c r="K723" s="868">
        <v>207.49599999999998</v>
      </c>
      <c r="L723" s="872"/>
      <c r="M723" s="868">
        <v>0</v>
      </c>
      <c r="N723" s="872"/>
      <c r="O723" s="868">
        <v>214.69119999999998</v>
      </c>
      <c r="P723" s="872"/>
      <c r="Q723" s="868">
        <v>0</v>
      </c>
      <c r="R723" s="872"/>
      <c r="S723" s="868">
        <v>0</v>
      </c>
      <c r="T723" s="872"/>
      <c r="U723" s="868">
        <v>0</v>
      </c>
      <c r="V723" s="872"/>
      <c r="W723" s="868">
        <v>0</v>
      </c>
      <c r="X723" s="872"/>
      <c r="Y723" s="868">
        <v>0</v>
      </c>
      <c r="Z723" s="872"/>
      <c r="AA723" s="868">
        <v>0</v>
      </c>
      <c r="AB723" s="869"/>
      <c r="AC723" s="870">
        <v>2805.8931999999995</v>
      </c>
      <c r="AD723" s="871"/>
      <c r="AE723" s="869">
        <v>53.782313264189305</v>
      </c>
      <c r="AF723" s="872"/>
      <c r="AG723" s="518"/>
      <c r="AI723" s="449"/>
      <c r="AJ723" s="453"/>
    </row>
    <row r="724" spans="1:100" s="448" customFormat="1" ht="15" customHeight="1">
      <c r="A724" s="432"/>
      <c r="B724" s="517"/>
      <c r="C724" s="17"/>
      <c r="D724" s="605" t="s">
        <v>162</v>
      </c>
      <c r="E724" s="606"/>
      <c r="F724" s="606"/>
      <c r="G724" s="606"/>
      <c r="H724" s="610"/>
      <c r="I724" s="868">
        <v>0</v>
      </c>
      <c r="J724" s="872"/>
      <c r="K724" s="868">
        <v>0</v>
      </c>
      <c r="L724" s="872"/>
      <c r="M724" s="868">
        <v>0</v>
      </c>
      <c r="N724" s="872"/>
      <c r="O724" s="868">
        <v>0</v>
      </c>
      <c r="P724" s="872"/>
      <c r="Q724" s="868">
        <v>0</v>
      </c>
      <c r="R724" s="872"/>
      <c r="S724" s="868">
        <v>0</v>
      </c>
      <c r="T724" s="872"/>
      <c r="U724" s="868">
        <v>0</v>
      </c>
      <c r="V724" s="872"/>
      <c r="W724" s="868">
        <v>0</v>
      </c>
      <c r="X724" s="872"/>
      <c r="Y724" s="868">
        <v>0</v>
      </c>
      <c r="Z724" s="872"/>
      <c r="AA724" s="868">
        <v>0</v>
      </c>
      <c r="AB724" s="869"/>
      <c r="AC724" s="870">
        <v>0</v>
      </c>
      <c r="AD724" s="871"/>
      <c r="AE724" s="869">
        <v>0</v>
      </c>
      <c r="AF724" s="872"/>
      <c r="AG724" s="518"/>
      <c r="AI724" s="449"/>
      <c r="AJ724" s="453"/>
    </row>
    <row r="725" spans="1:100" s="448" customFormat="1" ht="15" customHeight="1">
      <c r="A725" s="432"/>
      <c r="B725" s="517"/>
      <c r="C725" s="17"/>
      <c r="D725" s="611" t="s">
        <v>206</v>
      </c>
      <c r="E725" s="606"/>
      <c r="F725" s="606"/>
      <c r="G725" s="606"/>
      <c r="H725" s="610"/>
      <c r="I725" s="868">
        <v>0</v>
      </c>
      <c r="J725" s="872"/>
      <c r="K725" s="868">
        <v>0</v>
      </c>
      <c r="L725" s="872"/>
      <c r="M725" s="868">
        <v>0</v>
      </c>
      <c r="N725" s="872"/>
      <c r="O725" s="868">
        <v>0</v>
      </c>
      <c r="P725" s="872"/>
      <c r="Q725" s="868">
        <v>0</v>
      </c>
      <c r="R725" s="872"/>
      <c r="S725" s="868">
        <v>0</v>
      </c>
      <c r="T725" s="872"/>
      <c r="U725" s="868">
        <v>0</v>
      </c>
      <c r="V725" s="872"/>
      <c r="W725" s="868">
        <v>0</v>
      </c>
      <c r="X725" s="872"/>
      <c r="Y725" s="868">
        <v>0</v>
      </c>
      <c r="Z725" s="872"/>
      <c r="AA725" s="868">
        <v>0</v>
      </c>
      <c r="AB725" s="869"/>
      <c r="AC725" s="870">
        <v>0</v>
      </c>
      <c r="AD725" s="871"/>
      <c r="AE725" s="869">
        <v>0</v>
      </c>
      <c r="AF725" s="872"/>
      <c r="AG725" s="518"/>
      <c r="AI725" s="449"/>
      <c r="AJ725" s="453"/>
    </row>
    <row r="726" spans="1:100" s="448" customFormat="1" ht="15" customHeight="1">
      <c r="A726" s="432"/>
      <c r="B726" s="517"/>
      <c r="C726" s="17"/>
      <c r="D726" s="612" t="s">
        <v>207</v>
      </c>
      <c r="E726" s="613"/>
      <c r="F726" s="613"/>
      <c r="G726" s="613"/>
      <c r="H726" s="614"/>
      <c r="I726" s="863">
        <v>6132.536903890159</v>
      </c>
      <c r="J726" s="867"/>
      <c r="K726" s="863">
        <v>543.02110869565217</v>
      </c>
      <c r="L726" s="867"/>
      <c r="M726" s="863">
        <v>63.922425629290615</v>
      </c>
      <c r="N726" s="867"/>
      <c r="O726" s="863">
        <v>227.55641739130434</v>
      </c>
      <c r="P726" s="867"/>
      <c r="Q726" s="863">
        <v>0</v>
      </c>
      <c r="R726" s="867"/>
      <c r="S726" s="863">
        <v>0</v>
      </c>
      <c r="T726" s="867"/>
      <c r="U726" s="863">
        <v>0</v>
      </c>
      <c r="V726" s="867"/>
      <c r="W726" s="863">
        <v>0</v>
      </c>
      <c r="X726" s="867"/>
      <c r="Y726" s="863">
        <v>0</v>
      </c>
      <c r="Z726" s="867"/>
      <c r="AA726" s="863">
        <v>0</v>
      </c>
      <c r="AB726" s="864"/>
      <c r="AC726" s="865">
        <v>6967.036855606405</v>
      </c>
      <c r="AD726" s="866"/>
      <c r="AE726" s="864">
        <v>133.54156127231647</v>
      </c>
      <c r="AF726" s="867"/>
      <c r="AG726" s="518"/>
      <c r="AI726" s="449"/>
      <c r="AJ726" s="453"/>
    </row>
    <row r="727" spans="1:100" s="448" customFormat="1" ht="15" customHeight="1">
      <c r="A727" s="432"/>
      <c r="B727" s="517"/>
      <c r="C727" s="17"/>
      <c r="D727" s="508" t="s">
        <v>203</v>
      </c>
      <c r="E727" s="507"/>
      <c r="F727" s="507"/>
      <c r="G727" s="507"/>
      <c r="H727" s="615"/>
      <c r="I727" s="825">
        <v>137.34792778644757</v>
      </c>
      <c r="J727" s="832"/>
      <c r="K727" s="825">
        <v>107.71343165930797</v>
      </c>
      <c r="L727" s="832"/>
      <c r="M727" s="825">
        <v>134.53104415298458</v>
      </c>
      <c r="N727" s="832"/>
      <c r="O727" s="825">
        <v>113.4859822912522</v>
      </c>
      <c r="P727" s="832"/>
      <c r="Q727" s="825" t="s">
        <v>154</v>
      </c>
      <c r="R727" s="832"/>
      <c r="S727" s="825" t="s">
        <v>154</v>
      </c>
      <c r="T727" s="832"/>
      <c r="U727" s="825" t="s">
        <v>154</v>
      </c>
      <c r="V727" s="832"/>
      <c r="W727" s="825" t="s">
        <v>154</v>
      </c>
      <c r="X727" s="832"/>
      <c r="Y727" s="825" t="s">
        <v>154</v>
      </c>
      <c r="Z727" s="832"/>
      <c r="AA727" s="825" t="s">
        <v>154</v>
      </c>
      <c r="AB727" s="826"/>
      <c r="AC727" s="827"/>
      <c r="AD727" s="828"/>
      <c r="AE727" s="829"/>
      <c r="AF727" s="830"/>
      <c r="AG727" s="518"/>
      <c r="AI727" s="449"/>
      <c r="AJ727" s="453"/>
    </row>
    <row r="728" spans="1:100" s="448" customFormat="1" ht="15" customHeight="1">
      <c r="A728" s="432"/>
      <c r="B728" s="517"/>
      <c r="C728" s="17"/>
      <c r="D728" s="500" t="s">
        <v>208</v>
      </c>
      <c r="E728" s="501"/>
      <c r="F728" s="501"/>
      <c r="G728" s="501"/>
      <c r="H728" s="502"/>
      <c r="I728" s="813">
        <v>0</v>
      </c>
      <c r="J728" s="817"/>
      <c r="K728" s="813">
        <v>0</v>
      </c>
      <c r="L728" s="817"/>
      <c r="M728" s="813">
        <v>0</v>
      </c>
      <c r="N728" s="817"/>
      <c r="O728" s="813">
        <v>0</v>
      </c>
      <c r="P728" s="817"/>
      <c r="Q728" s="813">
        <v>0</v>
      </c>
      <c r="R728" s="817"/>
      <c r="S728" s="813">
        <v>0</v>
      </c>
      <c r="T728" s="817"/>
      <c r="U728" s="813">
        <v>0</v>
      </c>
      <c r="V728" s="817"/>
      <c r="W728" s="813">
        <v>0</v>
      </c>
      <c r="X728" s="817"/>
      <c r="Y728" s="813">
        <v>0</v>
      </c>
      <c r="Z728" s="817"/>
      <c r="AA728" s="813">
        <v>0</v>
      </c>
      <c r="AB728" s="814"/>
      <c r="AC728" s="815">
        <v>0</v>
      </c>
      <c r="AD728" s="816"/>
      <c r="AE728" s="814">
        <v>0</v>
      </c>
      <c r="AF728" s="817"/>
      <c r="AG728" s="518"/>
      <c r="AI728" s="449"/>
      <c r="AJ728" s="453"/>
    </row>
    <row r="729" spans="1:100" s="470" customFormat="1" ht="7.5" customHeight="1">
      <c r="B729" s="519"/>
      <c r="C729" s="491"/>
      <c r="D729" s="491"/>
      <c r="E729" s="491"/>
      <c r="F729" s="491"/>
      <c r="G729" s="491"/>
      <c r="H729" s="491"/>
      <c r="I729" s="492"/>
      <c r="J729" s="492"/>
      <c r="K729" s="492"/>
      <c r="L729" s="492"/>
      <c r="M729" s="492"/>
      <c r="N729" s="492"/>
      <c r="O729" s="492"/>
      <c r="P729" s="492"/>
      <c r="Q729" s="492"/>
      <c r="R729" s="492"/>
      <c r="S729" s="492"/>
      <c r="T729" s="492"/>
      <c r="U729" s="492"/>
      <c r="V729" s="492"/>
      <c r="W729" s="492"/>
      <c r="X729" s="492"/>
      <c r="Y729" s="492"/>
      <c r="Z729" s="492"/>
      <c r="AA729" s="492"/>
      <c r="AB729" s="492"/>
      <c r="AC729" s="491"/>
      <c r="AD729" s="491"/>
      <c r="AE729" s="491"/>
      <c r="AF729" s="491"/>
      <c r="AG729" s="520"/>
      <c r="AI729" s="471"/>
      <c r="AJ729" s="448"/>
    </row>
    <row r="730" spans="1:100" s="448" customFormat="1" ht="12" customHeight="1">
      <c r="A730" s="432"/>
      <c r="B730" s="837" t="s">
        <v>209</v>
      </c>
      <c r="C730" s="838"/>
      <c r="D730" s="839">
        <v>42390</v>
      </c>
      <c r="E730" s="839"/>
      <c r="F730" s="839"/>
      <c r="G730" s="521"/>
      <c r="H730" s="521"/>
      <c r="I730" s="521"/>
      <c r="J730" s="521"/>
      <c r="K730" s="521"/>
      <c r="L730" s="521"/>
      <c r="M730" s="521"/>
      <c r="N730" s="522"/>
      <c r="O730" s="521"/>
      <c r="P730" s="521"/>
      <c r="Q730" s="521"/>
      <c r="R730" s="521"/>
      <c r="S730" s="523"/>
      <c r="T730" s="523"/>
      <c r="U730" s="521"/>
      <c r="V730" s="521"/>
      <c r="W730" s="521"/>
      <c r="X730" s="521"/>
      <c r="Y730" s="521"/>
      <c r="Z730" s="523"/>
      <c r="AA730" s="521"/>
      <c r="AB730" s="521"/>
      <c r="AC730" s="523"/>
      <c r="AD730" s="523"/>
      <c r="AE730" s="521"/>
      <c r="AF730" s="524"/>
      <c r="AG730" s="525"/>
      <c r="AI730" s="449"/>
      <c r="AJ730" s="449"/>
    </row>
    <row r="731" spans="1:100" s="432" customFormat="1" ht="9" customHeight="1">
      <c r="B731" s="472"/>
      <c r="C731" s="473"/>
      <c r="D731" s="473"/>
      <c r="E731" s="473"/>
      <c r="F731" s="473"/>
      <c r="G731" s="473"/>
      <c r="H731" s="473"/>
      <c r="I731" s="473"/>
      <c r="J731" s="473"/>
      <c r="K731" s="473"/>
      <c r="L731" s="473"/>
      <c r="M731" s="473"/>
      <c r="N731" s="473"/>
      <c r="O731" s="473"/>
      <c r="P731" s="473"/>
      <c r="Q731" s="473"/>
      <c r="R731" s="473"/>
      <c r="S731" s="473"/>
      <c r="T731" s="473"/>
      <c r="U731" s="473"/>
      <c r="V731" s="473"/>
      <c r="W731" s="473"/>
      <c r="X731" s="473"/>
      <c r="Y731" s="473"/>
      <c r="Z731" s="473"/>
      <c r="AA731" s="473"/>
      <c r="AB731" s="473"/>
      <c r="AC731" s="473"/>
      <c r="AD731" s="473"/>
      <c r="AE731" s="473"/>
      <c r="AF731" s="473"/>
      <c r="AG731" s="473"/>
      <c r="AH731" s="474"/>
      <c r="AI731" s="438"/>
      <c r="AJ731" s="438"/>
    </row>
    <row r="732" spans="1:100" s="432" customFormat="1" ht="7.5" customHeight="1">
      <c r="AI732" s="438"/>
      <c r="AJ732" s="453"/>
    </row>
    <row r="734" spans="1:100" s="432" customFormat="1" ht="7.5" customHeight="1"/>
    <row r="735" spans="1:100" s="432" customFormat="1" ht="22.5" customHeight="1" collapsed="1">
      <c r="B735" s="510" t="s">
        <v>240</v>
      </c>
      <c r="C735" s="433"/>
      <c r="D735" s="434"/>
      <c r="E735" s="434"/>
      <c r="F735" s="435"/>
      <c r="G735" s="434"/>
      <c r="H735" s="434"/>
      <c r="I735" s="434"/>
      <c r="J735" s="434"/>
      <c r="K735" s="434"/>
      <c r="L735" s="434"/>
      <c r="M735" s="434"/>
      <c r="N735" s="434"/>
      <c r="O735" s="434"/>
      <c r="P735" s="434"/>
      <c r="Q735" s="434"/>
      <c r="R735" s="434"/>
      <c r="S735" s="434"/>
      <c r="T735" s="434"/>
      <c r="U735" s="434"/>
      <c r="V735" s="434"/>
      <c r="W735" s="434"/>
      <c r="X735" s="434"/>
      <c r="Y735" s="434"/>
      <c r="Z735" s="434"/>
      <c r="AA735" s="434"/>
      <c r="AB735" s="434"/>
      <c r="AC735" s="436"/>
      <c r="AD735" s="434"/>
      <c r="AE735" s="434"/>
      <c r="AF735" s="511" t="s">
        <v>179</v>
      </c>
      <c r="AG735" s="437"/>
      <c r="AI735" s="438"/>
      <c r="AJ735" s="438"/>
      <c r="AK735" s="438"/>
      <c r="AL735" s="438"/>
      <c r="AM735" s="438"/>
      <c r="AN735" s="438"/>
      <c r="AO735" s="438"/>
      <c r="AP735" s="438"/>
      <c r="AQ735" s="438"/>
      <c r="AR735" s="438"/>
      <c r="AS735" s="438"/>
      <c r="AT735" s="438"/>
      <c r="AU735" s="438"/>
      <c r="AV735" s="438"/>
      <c r="AW735" s="438"/>
      <c r="AX735" s="438"/>
      <c r="AY735" s="438"/>
      <c r="AZ735" s="438"/>
      <c r="BA735" s="438"/>
      <c r="BB735" s="438"/>
      <c r="BC735" s="438"/>
      <c r="BD735" s="438"/>
      <c r="BE735" s="438"/>
      <c r="BF735" s="438"/>
      <c r="BG735" s="438"/>
      <c r="BH735" s="438"/>
      <c r="BI735" s="438"/>
      <c r="BJ735" s="438"/>
      <c r="BK735" s="438"/>
      <c r="BL735" s="438"/>
      <c r="BM735" s="438"/>
      <c r="BN735" s="438"/>
      <c r="BO735" s="438"/>
      <c r="BP735" s="438"/>
      <c r="BQ735" s="438"/>
      <c r="BR735" s="438"/>
      <c r="BS735" s="438"/>
      <c r="BT735" s="438"/>
      <c r="BU735" s="438"/>
      <c r="BV735" s="438"/>
      <c r="BW735" s="438"/>
      <c r="BX735" s="438"/>
      <c r="BY735" s="438"/>
      <c r="BZ735" s="438"/>
      <c r="CA735" s="438"/>
      <c r="CB735" s="438"/>
      <c r="CC735" s="438"/>
      <c r="CD735" s="438"/>
      <c r="CE735" s="438"/>
      <c r="CF735" s="438"/>
      <c r="CG735" s="438"/>
      <c r="CH735" s="438"/>
      <c r="CI735" s="438"/>
      <c r="CJ735" s="438"/>
      <c r="CK735" s="438"/>
      <c r="CL735" s="438"/>
      <c r="CM735" s="438"/>
      <c r="CN735" s="438"/>
      <c r="CO735" s="438"/>
      <c r="CP735" s="438"/>
      <c r="CQ735" s="438"/>
      <c r="CR735" s="438"/>
      <c r="CS735" s="438"/>
      <c r="CT735" s="438"/>
      <c r="CU735" s="438"/>
      <c r="CV735" s="438"/>
    </row>
    <row r="736" spans="1:100" s="432" customFormat="1" ht="8.25" customHeight="1" thickBot="1">
      <c r="B736" s="512"/>
      <c r="C736" s="513"/>
      <c r="D736" s="513"/>
      <c r="E736" s="513"/>
      <c r="F736" s="514"/>
      <c r="G736" s="515"/>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6"/>
      <c r="AI736" s="438"/>
      <c r="AJ736" s="438"/>
      <c r="AK736" s="438"/>
      <c r="AL736" s="438"/>
      <c r="AM736" s="438"/>
      <c r="AN736" s="438"/>
      <c r="AO736" s="438"/>
      <c r="AP736" s="438"/>
      <c r="AQ736" s="438"/>
      <c r="AR736" s="438"/>
      <c r="AS736" s="438"/>
      <c r="AT736" s="438"/>
      <c r="AU736" s="438"/>
      <c r="AV736" s="438"/>
      <c r="AW736" s="438"/>
      <c r="AX736" s="438"/>
      <c r="AY736" s="438"/>
      <c r="AZ736" s="438"/>
      <c r="BA736" s="438"/>
      <c r="BB736" s="438"/>
      <c r="BC736" s="438"/>
      <c r="BD736" s="438"/>
      <c r="BE736" s="438"/>
      <c r="BF736" s="438"/>
      <c r="BG736" s="438"/>
      <c r="BH736" s="438"/>
      <c r="BI736" s="438"/>
      <c r="BJ736" s="438"/>
      <c r="BK736" s="438"/>
      <c r="BL736" s="438"/>
      <c r="BM736" s="438"/>
      <c r="BN736" s="438"/>
      <c r="BO736" s="438"/>
      <c r="BP736" s="438"/>
      <c r="BQ736" s="438"/>
      <c r="BR736" s="438"/>
      <c r="BS736" s="438"/>
      <c r="BT736" s="438"/>
      <c r="BU736" s="438"/>
      <c r="BV736" s="438"/>
      <c r="BW736" s="438"/>
      <c r="BX736" s="438"/>
      <c r="BY736" s="438"/>
      <c r="BZ736" s="438"/>
      <c r="CA736" s="438"/>
      <c r="CB736" s="438"/>
      <c r="CC736" s="438"/>
      <c r="CD736" s="438"/>
      <c r="CE736" s="438"/>
      <c r="CF736" s="438"/>
      <c r="CG736" s="438"/>
      <c r="CH736" s="438"/>
      <c r="CI736" s="438"/>
      <c r="CJ736" s="438"/>
      <c r="CK736" s="438"/>
      <c r="CL736" s="438"/>
      <c r="CM736" s="438"/>
      <c r="CN736" s="438"/>
      <c r="CO736" s="438"/>
      <c r="CP736" s="438"/>
      <c r="CQ736" s="438"/>
      <c r="CR736" s="438"/>
      <c r="CS736" s="438"/>
      <c r="CT736" s="438"/>
      <c r="CU736" s="438"/>
      <c r="CV736" s="438"/>
    </row>
    <row r="737" spans="1:100" s="432" customFormat="1" ht="15" customHeight="1" thickTop="1" thickBot="1">
      <c r="B737" s="517"/>
      <c r="C737" s="17"/>
      <c r="D737" s="17"/>
      <c r="E737" s="17"/>
      <c r="F737" s="475" t="s">
        <v>52</v>
      </c>
      <c r="G737" s="45"/>
      <c r="H737" s="45"/>
      <c r="I737" s="439"/>
      <c r="J737" s="440" t="s">
        <v>96</v>
      </c>
      <c r="K737" s="441" t="s">
        <v>159</v>
      </c>
      <c r="L737" s="442"/>
      <c r="M737" s="443"/>
      <c r="N737" s="597" t="s">
        <v>346</v>
      </c>
      <c r="O737" s="597"/>
      <c r="P737" s="597"/>
      <c r="Q737" s="597"/>
      <c r="R737" s="597"/>
      <c r="S737" s="597"/>
      <c r="T737" s="597"/>
      <c r="U737" s="597"/>
      <c r="V737" s="597"/>
      <c r="W737" s="597"/>
      <c r="X737" s="597"/>
      <c r="Y737" s="597"/>
      <c r="Z737" s="597"/>
      <c r="AA737" s="597"/>
      <c r="AB737" s="598"/>
      <c r="AC737" s="446"/>
      <c r="AD737" s="447" t="s">
        <v>67</v>
      </c>
      <c r="AE737" s="894">
        <v>2015</v>
      </c>
      <c r="AF737" s="895"/>
      <c r="AG737" s="518"/>
      <c r="AI737" s="438"/>
      <c r="AJ737" s="438"/>
      <c r="AK737" s="438"/>
      <c r="AL737" s="438"/>
      <c r="AM737" s="438"/>
      <c r="AN737" s="438"/>
      <c r="AO737" s="438"/>
      <c r="AP737" s="438"/>
      <c r="AQ737" s="438"/>
      <c r="AR737" s="438"/>
      <c r="AS737" s="438"/>
      <c r="AT737" s="438"/>
      <c r="AU737" s="438"/>
      <c r="AV737" s="438"/>
      <c r="AW737" s="438"/>
      <c r="AX737" s="438"/>
      <c r="AY737" s="438"/>
      <c r="AZ737" s="438"/>
      <c r="BA737" s="438"/>
      <c r="BB737" s="438"/>
      <c r="BC737" s="438"/>
      <c r="BD737" s="438"/>
      <c r="BE737" s="438"/>
      <c r="BF737" s="438"/>
      <c r="BG737" s="438"/>
      <c r="BH737" s="438"/>
      <c r="BI737" s="438"/>
      <c r="BJ737" s="438"/>
      <c r="BK737" s="438"/>
      <c r="BL737" s="438"/>
      <c r="BM737" s="438"/>
      <c r="BN737" s="438"/>
      <c r="BO737" s="438"/>
      <c r="BP737" s="438"/>
      <c r="BQ737" s="438"/>
      <c r="BR737" s="438"/>
      <c r="BS737" s="438"/>
      <c r="BT737" s="438"/>
      <c r="BU737" s="438"/>
      <c r="BV737" s="438"/>
      <c r="BW737" s="438"/>
      <c r="BX737" s="438"/>
      <c r="BY737" s="438"/>
      <c r="BZ737" s="438"/>
      <c r="CA737" s="438"/>
      <c r="CB737" s="438"/>
      <c r="CC737" s="438"/>
      <c r="CD737" s="438"/>
      <c r="CE737" s="438"/>
      <c r="CF737" s="438"/>
      <c r="CG737" s="438"/>
      <c r="CH737" s="438"/>
      <c r="CI737" s="438"/>
      <c r="CJ737" s="438"/>
      <c r="CK737" s="438"/>
      <c r="CL737" s="438"/>
      <c r="CM737" s="438"/>
      <c r="CN737" s="438"/>
      <c r="CO737" s="438"/>
      <c r="CP737" s="438"/>
      <c r="CQ737" s="438"/>
      <c r="CR737" s="438"/>
      <c r="CS737" s="438"/>
      <c r="CT737" s="438"/>
      <c r="CU737" s="438"/>
      <c r="CV737" s="438"/>
    </row>
    <row r="738" spans="1:100" s="448" customFormat="1" ht="15" customHeight="1" thickTop="1">
      <c r="A738" s="432"/>
      <c r="B738" s="517"/>
      <c r="C738" s="17"/>
      <c r="D738" s="17"/>
      <c r="E738" s="17"/>
      <c r="F738" s="475" t="s">
        <v>180</v>
      </c>
      <c r="G738" s="45"/>
      <c r="H738" s="45"/>
      <c r="I738" s="439"/>
      <c r="J738" s="896" t="s">
        <v>347</v>
      </c>
      <c r="K738" s="897" t="s">
        <v>346</v>
      </c>
      <c r="L738" s="897" t="s">
        <v>346</v>
      </c>
      <c r="M738" s="897" t="s">
        <v>346</v>
      </c>
      <c r="N738" s="897" t="s">
        <v>346</v>
      </c>
      <c r="O738" s="897" t="s">
        <v>346</v>
      </c>
      <c r="P738" s="897" t="s">
        <v>346</v>
      </c>
      <c r="Q738" s="897" t="s">
        <v>346</v>
      </c>
      <c r="R738" s="897" t="s">
        <v>346</v>
      </c>
      <c r="S738" s="897" t="s">
        <v>346</v>
      </c>
      <c r="T738" s="897" t="s">
        <v>346</v>
      </c>
      <c r="U738" s="897" t="s">
        <v>346</v>
      </c>
      <c r="V738" s="897" t="s">
        <v>346</v>
      </c>
      <c r="W738" s="897" t="s">
        <v>346</v>
      </c>
      <c r="X738" s="897" t="s">
        <v>346</v>
      </c>
      <c r="Y738" s="897" t="s">
        <v>346</v>
      </c>
      <c r="Z738" s="897" t="s">
        <v>346</v>
      </c>
      <c r="AA738" s="897" t="s">
        <v>346</v>
      </c>
      <c r="AB738" s="897" t="s">
        <v>346</v>
      </c>
      <c r="AC738" s="897" t="s">
        <v>346</v>
      </c>
      <c r="AD738" s="897" t="s">
        <v>346</v>
      </c>
      <c r="AE738" s="897" t="s">
        <v>346</v>
      </c>
      <c r="AF738" s="898" t="s">
        <v>346</v>
      </c>
      <c r="AG738" s="518"/>
      <c r="AI738" s="449"/>
      <c r="AJ738" s="449"/>
      <c r="AK738" s="449"/>
      <c r="AL738" s="449"/>
      <c r="AM738" s="449"/>
      <c r="AN738" s="449"/>
      <c r="AO738" s="449"/>
      <c r="AP738" s="449"/>
      <c r="AQ738" s="449"/>
      <c r="AR738" s="449"/>
      <c r="AS738" s="449"/>
      <c r="AT738" s="449"/>
      <c r="AU738" s="449"/>
      <c r="AV738" s="449"/>
      <c r="AW738" s="449"/>
      <c r="AX738" s="449"/>
      <c r="AY738" s="449"/>
      <c r="AZ738" s="449"/>
      <c r="BA738" s="449"/>
      <c r="BB738" s="449"/>
      <c r="BC738" s="449"/>
      <c r="BD738" s="449"/>
      <c r="BE738" s="449"/>
      <c r="BF738" s="449"/>
      <c r="BG738" s="449"/>
      <c r="BH738" s="449"/>
      <c r="BI738" s="449"/>
      <c r="BJ738" s="449"/>
      <c r="BK738" s="449"/>
      <c r="BL738" s="449"/>
      <c r="BM738" s="449"/>
      <c r="BN738" s="449"/>
      <c r="BO738" s="449"/>
      <c r="BP738" s="449"/>
      <c r="BQ738" s="449"/>
      <c r="BR738" s="449"/>
      <c r="BS738" s="449"/>
      <c r="BT738" s="449"/>
      <c r="BU738" s="449"/>
      <c r="BV738" s="449"/>
      <c r="BW738" s="449"/>
      <c r="BX738" s="449"/>
      <c r="BY738" s="449"/>
      <c r="BZ738" s="449"/>
      <c r="CA738" s="449"/>
      <c r="CB738" s="449"/>
      <c r="CC738" s="449"/>
      <c r="CD738" s="449"/>
      <c r="CE738" s="449"/>
      <c r="CF738" s="449"/>
      <c r="CG738" s="449"/>
      <c r="CH738" s="449"/>
      <c r="CI738" s="449"/>
      <c r="CJ738" s="449"/>
      <c r="CK738" s="449"/>
      <c r="CL738" s="449"/>
      <c r="CM738" s="449"/>
      <c r="CN738" s="449"/>
      <c r="CO738" s="449"/>
      <c r="CP738" s="449"/>
      <c r="CQ738" s="449"/>
      <c r="CR738" s="449"/>
      <c r="CS738" s="449"/>
      <c r="CT738" s="449"/>
      <c r="CU738" s="449"/>
      <c r="CV738" s="449"/>
    </row>
    <row r="739" spans="1:100" s="448" customFormat="1" ht="4.5" customHeight="1">
      <c r="A739" s="432"/>
      <c r="B739" s="517"/>
      <c r="C739" s="45"/>
      <c r="D739" s="45"/>
      <c r="E739" s="45"/>
      <c r="F739" s="45"/>
      <c r="G739" s="45"/>
      <c r="H739" s="45"/>
      <c r="I739" s="45"/>
      <c r="J739" s="17"/>
      <c r="K739" s="17"/>
      <c r="L739" s="17"/>
      <c r="M739" s="17"/>
      <c r="N739" s="17"/>
      <c r="O739" s="17"/>
      <c r="P739" s="17"/>
      <c r="Q739" s="17"/>
      <c r="R739" s="17"/>
      <c r="S739" s="17"/>
      <c r="T739" s="17"/>
      <c r="U739" s="17"/>
      <c r="V739" s="17"/>
      <c r="W739" s="17"/>
      <c r="X739" s="17"/>
      <c r="Y739" s="17"/>
      <c r="Z739" s="17"/>
      <c r="AA739" s="17"/>
      <c r="AB739" s="17"/>
      <c r="AC739" s="17"/>
      <c r="AD739" s="17"/>
      <c r="AE739" s="45"/>
      <c r="AF739" s="17"/>
      <c r="AG739" s="518"/>
      <c r="AI739" s="449"/>
      <c r="AJ739" s="449"/>
      <c r="AK739" s="449"/>
      <c r="AL739" s="449"/>
      <c r="AM739" s="449"/>
      <c r="AN739" s="449"/>
      <c r="AO739" s="449"/>
      <c r="AP739" s="449"/>
      <c r="AQ739" s="449"/>
      <c r="AR739" s="449"/>
      <c r="AS739" s="449"/>
      <c r="AT739" s="449"/>
      <c r="AU739" s="449"/>
      <c r="AV739" s="449"/>
      <c r="AW739" s="449"/>
      <c r="AX739" s="449"/>
      <c r="AY739" s="449"/>
      <c r="AZ739" s="449"/>
      <c r="BA739" s="449"/>
      <c r="BB739" s="449"/>
      <c r="BC739" s="449"/>
      <c r="BD739" s="449"/>
      <c r="BE739" s="449"/>
      <c r="BF739" s="449"/>
      <c r="BG739" s="449"/>
      <c r="BH739" s="449"/>
      <c r="BI739" s="449"/>
      <c r="BJ739" s="449"/>
      <c r="BK739" s="449"/>
      <c r="BL739" s="449"/>
      <c r="BM739" s="449"/>
      <c r="BN739" s="449"/>
      <c r="BO739" s="449"/>
      <c r="BP739" s="449"/>
      <c r="BQ739" s="449"/>
      <c r="BR739" s="449"/>
      <c r="BS739" s="449"/>
      <c r="BT739" s="449"/>
      <c r="BU739" s="449"/>
      <c r="BV739" s="449"/>
      <c r="BW739" s="449"/>
      <c r="BX739" s="449"/>
      <c r="BY739" s="449"/>
      <c r="BZ739" s="449"/>
      <c r="CA739" s="449"/>
      <c r="CB739" s="449"/>
      <c r="CC739" s="449"/>
      <c r="CD739" s="449"/>
      <c r="CE739" s="449"/>
      <c r="CF739" s="449"/>
      <c r="CG739" s="449"/>
      <c r="CH739" s="449"/>
      <c r="CI739" s="449"/>
      <c r="CJ739" s="449"/>
      <c r="CK739" s="449"/>
      <c r="CL739" s="449"/>
      <c r="CM739" s="449"/>
      <c r="CN739" s="449"/>
      <c r="CO739" s="449"/>
      <c r="CP739" s="449"/>
      <c r="CQ739" s="449"/>
      <c r="CR739" s="449"/>
      <c r="CS739" s="449"/>
      <c r="CT739" s="449"/>
      <c r="CU739" s="449"/>
      <c r="CV739" s="449"/>
    </row>
    <row r="740" spans="1:100" s="448" customFormat="1" ht="15" customHeight="1">
      <c r="A740" s="432"/>
      <c r="B740" s="517"/>
      <c r="C740" s="17"/>
      <c r="D740" s="450" t="s">
        <v>181</v>
      </c>
      <c r="E740" s="45"/>
      <c r="F740" s="45"/>
      <c r="G740" s="451"/>
      <c r="H740" s="451"/>
      <c r="I740" s="452"/>
      <c r="J740" s="896" t="s">
        <v>154</v>
      </c>
      <c r="K740" s="897"/>
      <c r="L740" s="897"/>
      <c r="M740" s="897"/>
      <c r="N740" s="897"/>
      <c r="O740" s="897"/>
      <c r="P740" s="897"/>
      <c r="Q740" s="897"/>
      <c r="R740" s="897"/>
      <c r="S740" s="897"/>
      <c r="T740" s="897"/>
      <c r="U740" s="897"/>
      <c r="V740" s="897"/>
      <c r="W740" s="897"/>
      <c r="X740" s="897"/>
      <c r="Y740" s="897"/>
      <c r="Z740" s="897"/>
      <c r="AA740" s="897"/>
      <c r="AB740" s="897"/>
      <c r="AC740" s="897"/>
      <c r="AD740" s="897"/>
      <c r="AE740" s="897"/>
      <c r="AF740" s="898"/>
      <c r="AG740" s="518"/>
      <c r="AI740" s="449"/>
      <c r="AJ740" s="449"/>
      <c r="AK740" s="449"/>
      <c r="AL740" s="449"/>
      <c r="AM740" s="449"/>
      <c r="AN740" s="449"/>
      <c r="AO740" s="449"/>
      <c r="AP740" s="449"/>
      <c r="AQ740" s="449"/>
      <c r="AR740" s="449"/>
      <c r="AS740" s="449"/>
      <c r="AT740" s="449"/>
      <c r="AU740" s="449"/>
      <c r="AV740" s="449"/>
      <c r="AW740" s="449"/>
      <c r="AX740" s="449"/>
      <c r="AY740" s="449"/>
      <c r="AZ740" s="449"/>
      <c r="BA740" s="449"/>
      <c r="BB740" s="449"/>
      <c r="BC740" s="449"/>
      <c r="BD740" s="449"/>
      <c r="BE740" s="449"/>
      <c r="BF740" s="449"/>
      <c r="BG740" s="449"/>
      <c r="BH740" s="449"/>
      <c r="BI740" s="449"/>
      <c r="BJ740" s="449"/>
      <c r="BK740" s="449"/>
      <c r="BL740" s="449"/>
      <c r="BM740" s="449"/>
      <c r="BN740" s="449"/>
      <c r="BO740" s="449"/>
      <c r="BP740" s="449"/>
      <c r="BQ740" s="449"/>
      <c r="BR740" s="449"/>
      <c r="BS740" s="449"/>
      <c r="BT740" s="449"/>
      <c r="BU740" s="449"/>
      <c r="BV740" s="449"/>
      <c r="BW740" s="449"/>
      <c r="BX740" s="449"/>
      <c r="BY740" s="449"/>
      <c r="BZ740" s="449"/>
      <c r="CA740" s="449"/>
      <c r="CB740" s="449"/>
      <c r="CC740" s="449"/>
      <c r="CD740" s="449"/>
      <c r="CE740" s="449"/>
      <c r="CF740" s="449"/>
      <c r="CG740" s="449"/>
      <c r="CH740" s="449"/>
      <c r="CI740" s="449"/>
      <c r="CJ740" s="449"/>
      <c r="CK740" s="449"/>
      <c r="CL740" s="449"/>
      <c r="CM740" s="449"/>
      <c r="CN740" s="449"/>
      <c r="CO740" s="449"/>
      <c r="CP740" s="449"/>
      <c r="CQ740" s="449"/>
      <c r="CR740" s="449"/>
      <c r="CS740" s="449"/>
      <c r="CT740" s="449"/>
      <c r="CU740" s="449"/>
      <c r="CV740" s="449"/>
    </row>
    <row r="741" spans="1:100" s="448" customFormat="1" ht="4.5" customHeight="1">
      <c r="A741" s="432"/>
      <c r="B741" s="517"/>
      <c r="C741" s="17"/>
      <c r="D741" s="17"/>
      <c r="E741" s="45"/>
      <c r="F741" s="45"/>
      <c r="G741" s="45"/>
      <c r="H741" s="45"/>
      <c r="I741" s="45"/>
      <c r="J741" s="45"/>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518"/>
      <c r="AI741" s="449"/>
      <c r="AJ741" s="449"/>
      <c r="AK741" s="449"/>
      <c r="AL741" s="449"/>
      <c r="AM741" s="449"/>
      <c r="AN741" s="449"/>
      <c r="AO741" s="449"/>
      <c r="AP741" s="449"/>
      <c r="AQ741" s="449"/>
      <c r="AR741" s="449"/>
      <c r="AS741" s="449"/>
      <c r="AT741" s="449"/>
      <c r="AU741" s="449"/>
      <c r="AV741" s="449"/>
      <c r="AW741" s="449"/>
      <c r="AX741" s="449"/>
      <c r="AY741" s="449"/>
      <c r="AZ741" s="449"/>
      <c r="BA741" s="449"/>
      <c r="BB741" s="449"/>
      <c r="BC741" s="449"/>
      <c r="BD741" s="449"/>
      <c r="BE741" s="449"/>
      <c r="BF741" s="449"/>
      <c r="BG741" s="449"/>
      <c r="BH741" s="449"/>
      <c r="BI741" s="449"/>
      <c r="BJ741" s="449"/>
      <c r="BK741" s="449"/>
      <c r="BL741" s="449"/>
      <c r="BM741" s="449"/>
      <c r="BN741" s="449"/>
      <c r="BO741" s="449"/>
      <c r="BP741" s="449"/>
      <c r="BQ741" s="449"/>
      <c r="BR741" s="449"/>
      <c r="BS741" s="449"/>
      <c r="BT741" s="449"/>
      <c r="BU741" s="449"/>
      <c r="BV741" s="449"/>
      <c r="BW741" s="449"/>
      <c r="BX741" s="449"/>
      <c r="BY741" s="449"/>
      <c r="BZ741" s="449"/>
      <c r="CA741" s="449"/>
      <c r="CB741" s="449"/>
      <c r="CC741" s="449"/>
      <c r="CD741" s="449"/>
      <c r="CE741" s="449"/>
      <c r="CF741" s="449"/>
      <c r="CG741" s="449"/>
      <c r="CH741" s="449"/>
      <c r="CI741" s="449"/>
      <c r="CJ741" s="449"/>
      <c r="CK741" s="449"/>
      <c r="CL741" s="449"/>
      <c r="CM741" s="449"/>
      <c r="CN741" s="449"/>
      <c r="CO741" s="449"/>
      <c r="CP741" s="449"/>
      <c r="CQ741" s="449"/>
      <c r="CR741" s="449"/>
      <c r="CS741" s="449"/>
      <c r="CT741" s="449"/>
      <c r="CU741" s="449"/>
      <c r="CV741" s="449"/>
    </row>
    <row r="742" spans="1:100" s="448" customFormat="1" ht="15">
      <c r="A742" s="432"/>
      <c r="B742" s="517"/>
      <c r="C742" s="17"/>
      <c r="D742" s="45"/>
      <c r="E742" s="17"/>
      <c r="F742" s="17"/>
      <c r="G742" s="17"/>
      <c r="H742" s="17"/>
      <c r="I742" s="17"/>
      <c r="J742" s="17"/>
      <c r="K742" s="778">
        <v>1</v>
      </c>
      <c r="L742" s="778"/>
      <c r="M742" s="778">
        <v>2</v>
      </c>
      <c r="N742" s="778"/>
      <c r="O742" s="778">
        <v>3</v>
      </c>
      <c r="P742" s="778"/>
      <c r="Q742" s="778">
        <v>4</v>
      </c>
      <c r="R742" s="778"/>
      <c r="S742" s="778">
        <v>5</v>
      </c>
      <c r="T742" s="778"/>
      <c r="U742" s="778">
        <v>6</v>
      </c>
      <c r="V742" s="778"/>
      <c r="W742" s="778">
        <v>7</v>
      </c>
      <c r="X742" s="778"/>
      <c r="Y742" s="778">
        <v>8</v>
      </c>
      <c r="Z742" s="778"/>
      <c r="AA742" s="778">
        <v>9</v>
      </c>
      <c r="AB742" s="778"/>
      <c r="AC742" s="778">
        <v>10</v>
      </c>
      <c r="AD742" s="778"/>
      <c r="AE742" s="17"/>
      <c r="AF742" s="17"/>
      <c r="AG742" s="518"/>
      <c r="AI742" s="449"/>
      <c r="AJ742" s="449"/>
      <c r="AK742" s="449"/>
      <c r="AL742" s="449"/>
      <c r="AM742" s="449"/>
      <c r="AN742" s="449"/>
      <c r="AO742" s="449"/>
      <c r="AP742" s="449"/>
      <c r="AQ742" s="449"/>
      <c r="AR742" s="449"/>
      <c r="AS742" s="449"/>
      <c r="AT742" s="449"/>
      <c r="AU742" s="449"/>
      <c r="AV742" s="449"/>
      <c r="AW742" s="449"/>
      <c r="AX742" s="449"/>
      <c r="AY742" s="449"/>
      <c r="AZ742" s="449"/>
      <c r="BA742" s="449"/>
      <c r="BB742" s="449"/>
      <c r="BC742" s="449"/>
      <c r="BD742" s="449"/>
      <c r="BE742" s="449"/>
      <c r="BF742" s="449"/>
      <c r="BG742" s="449"/>
      <c r="BH742" s="449"/>
      <c r="BI742" s="449"/>
      <c r="BJ742" s="449"/>
      <c r="BK742" s="449"/>
      <c r="BL742" s="449"/>
      <c r="BM742" s="449"/>
      <c r="BN742" s="449"/>
      <c r="BO742" s="449"/>
      <c r="BP742" s="449"/>
      <c r="BQ742" s="449"/>
      <c r="BR742" s="449"/>
      <c r="BS742" s="449"/>
      <c r="BT742" s="449"/>
      <c r="BU742" s="449"/>
      <c r="BV742" s="449"/>
      <c r="BW742" s="449"/>
      <c r="BX742" s="449"/>
      <c r="BY742" s="449"/>
      <c r="BZ742" s="449"/>
      <c r="CA742" s="449"/>
      <c r="CB742" s="449"/>
      <c r="CC742" s="449"/>
      <c r="CD742" s="449"/>
      <c r="CE742" s="449"/>
      <c r="CF742" s="449"/>
      <c r="CG742" s="449"/>
      <c r="CH742" s="449"/>
      <c r="CI742" s="449"/>
      <c r="CJ742" s="449"/>
      <c r="CK742" s="449"/>
      <c r="CL742" s="449"/>
      <c r="CM742" s="449"/>
      <c r="CN742" s="449"/>
      <c r="CO742" s="449"/>
      <c r="CP742" s="449"/>
      <c r="CQ742" s="449"/>
      <c r="CR742" s="449"/>
      <c r="CS742" s="449"/>
      <c r="CT742" s="449"/>
      <c r="CU742" s="449"/>
      <c r="CV742" s="449"/>
    </row>
    <row r="743" spans="1:100" s="448" customFormat="1" ht="32.25" customHeight="1">
      <c r="A743" s="432"/>
      <c r="B743" s="517"/>
      <c r="C743" s="45"/>
      <c r="D743" s="45" t="s">
        <v>182</v>
      </c>
      <c r="E743" s="45"/>
      <c r="F743" s="45"/>
      <c r="G743" s="45"/>
      <c r="H743" s="45"/>
      <c r="I743" s="45"/>
      <c r="J743" s="45"/>
      <c r="K743" s="892" t="s">
        <v>342</v>
      </c>
      <c r="L743" s="893"/>
      <c r="M743" s="892" t="s">
        <v>343</v>
      </c>
      <c r="N743" s="893"/>
      <c r="O743" s="892" t="s">
        <v>344</v>
      </c>
      <c r="P743" s="893"/>
      <c r="Q743" s="892" t="s">
        <v>345</v>
      </c>
      <c r="R743" s="893"/>
      <c r="S743" s="892" t="s">
        <v>348</v>
      </c>
      <c r="T743" s="893"/>
      <c r="U743" s="892" t="s">
        <v>349</v>
      </c>
      <c r="V743" s="893"/>
      <c r="W743" s="892" t="s">
        <v>154</v>
      </c>
      <c r="X743" s="893"/>
      <c r="Y743" s="892" t="s">
        <v>154</v>
      </c>
      <c r="Z743" s="893"/>
      <c r="AA743" s="892" t="s">
        <v>154</v>
      </c>
      <c r="AB743" s="893"/>
      <c r="AC743" s="892" t="s">
        <v>154</v>
      </c>
      <c r="AD743" s="893"/>
      <c r="AE743" s="45"/>
      <c r="AF743" s="17"/>
      <c r="AG743" s="518"/>
      <c r="AI743" s="449"/>
      <c r="AJ743" s="449"/>
      <c r="AK743" s="449"/>
      <c r="AL743" s="449"/>
      <c r="AM743" s="449"/>
      <c r="AN743" s="449"/>
      <c r="AO743" s="449"/>
      <c r="AP743" s="449"/>
      <c r="AQ743" s="449"/>
      <c r="AR743" s="449"/>
      <c r="AS743" s="449"/>
      <c r="AT743" s="449"/>
      <c r="AU743" s="449"/>
      <c r="AV743" s="449"/>
      <c r="AW743" s="449"/>
      <c r="AX743" s="449"/>
      <c r="AY743" s="449"/>
      <c r="AZ743" s="449"/>
      <c r="BA743" s="449"/>
      <c r="BB743" s="449"/>
      <c r="BC743" s="449"/>
      <c r="BD743" s="449"/>
      <c r="BE743" s="449"/>
      <c r="BF743" s="449"/>
      <c r="BG743" s="449"/>
      <c r="BH743" s="449"/>
      <c r="BI743" s="449"/>
      <c r="BJ743" s="449"/>
      <c r="BK743" s="449"/>
      <c r="BL743" s="449"/>
      <c r="BM743" s="449"/>
      <c r="BN743" s="449"/>
      <c r="BO743" s="449"/>
      <c r="BP743" s="449"/>
      <c r="BQ743" s="449"/>
      <c r="BR743" s="449"/>
      <c r="BS743" s="449"/>
      <c r="BT743" s="449"/>
      <c r="BU743" s="449"/>
      <c r="BV743" s="449"/>
      <c r="BW743" s="449"/>
      <c r="BX743" s="449"/>
      <c r="BY743" s="449"/>
      <c r="BZ743" s="449"/>
      <c r="CA743" s="449"/>
      <c r="CB743" s="449"/>
      <c r="CC743" s="449"/>
      <c r="CD743" s="449"/>
      <c r="CE743" s="449"/>
      <c r="CF743" s="449"/>
      <c r="CG743" s="449"/>
      <c r="CH743" s="449"/>
      <c r="CI743" s="449"/>
      <c r="CJ743" s="449"/>
      <c r="CK743" s="449"/>
      <c r="CL743" s="449"/>
      <c r="CM743" s="449"/>
      <c r="CN743" s="449"/>
      <c r="CO743" s="449"/>
      <c r="CP743" s="449"/>
      <c r="CQ743" s="449"/>
      <c r="CR743" s="449"/>
      <c r="CS743" s="449"/>
      <c r="CT743" s="449"/>
      <c r="CU743" s="449"/>
      <c r="CV743" s="449"/>
    </row>
    <row r="744" spans="1:100" s="448" customFormat="1" ht="18.75" customHeight="1">
      <c r="A744" s="432"/>
      <c r="B744" s="517"/>
      <c r="C744" s="45"/>
      <c r="D744" s="45"/>
      <c r="E744" s="45" t="s">
        <v>183</v>
      </c>
      <c r="F744" s="45"/>
      <c r="G744" s="45"/>
      <c r="H744" s="45"/>
      <c r="I744" s="45"/>
      <c r="J744" s="45"/>
      <c r="K744" s="892" t="s">
        <v>154</v>
      </c>
      <c r="L744" s="893"/>
      <c r="M744" s="892" t="s">
        <v>154</v>
      </c>
      <c r="N744" s="893"/>
      <c r="O744" s="892" t="s">
        <v>154</v>
      </c>
      <c r="P744" s="893"/>
      <c r="Q744" s="892" t="s">
        <v>154</v>
      </c>
      <c r="R744" s="893"/>
      <c r="S744" s="892" t="s">
        <v>154</v>
      </c>
      <c r="T744" s="893"/>
      <c r="U744" s="892" t="s">
        <v>154</v>
      </c>
      <c r="V744" s="893"/>
      <c r="W744" s="892" t="s">
        <v>154</v>
      </c>
      <c r="X744" s="893"/>
      <c r="Y744" s="892" t="s">
        <v>154</v>
      </c>
      <c r="Z744" s="893"/>
      <c r="AA744" s="892" t="s">
        <v>154</v>
      </c>
      <c r="AB744" s="893"/>
      <c r="AC744" s="892" t="s">
        <v>154</v>
      </c>
      <c r="AD744" s="893"/>
      <c r="AE744" s="45"/>
      <c r="AF744" s="17"/>
      <c r="AG744" s="518"/>
      <c r="AI744" s="449"/>
      <c r="AJ744" s="449"/>
      <c r="AK744" s="449"/>
      <c r="AL744" s="449"/>
      <c r="AM744" s="449"/>
      <c r="AN744" s="449"/>
      <c r="AO744" s="449"/>
      <c r="AP744" s="449"/>
      <c r="AQ744" s="449"/>
      <c r="AR744" s="449"/>
      <c r="AS744" s="449"/>
      <c r="AT744" s="449"/>
      <c r="AU744" s="449"/>
      <c r="AV744" s="449"/>
      <c r="AW744" s="449"/>
      <c r="AX744" s="449"/>
      <c r="AY744" s="449"/>
      <c r="AZ744" s="449"/>
      <c r="BA744" s="449"/>
      <c r="BB744" s="449"/>
      <c r="BC744" s="449"/>
      <c r="BD744" s="449"/>
      <c r="BE744" s="449"/>
      <c r="BF744" s="449"/>
      <c r="BG744" s="449"/>
      <c r="BH744" s="449"/>
      <c r="BI744" s="449"/>
      <c r="BJ744" s="449"/>
      <c r="BK744" s="449"/>
      <c r="BL744" s="449"/>
      <c r="BM744" s="449"/>
      <c r="BN744" s="449"/>
      <c r="BO744" s="449"/>
      <c r="BP744" s="449"/>
      <c r="BQ744" s="449"/>
      <c r="BR744" s="449"/>
      <c r="BS744" s="449"/>
      <c r="BT744" s="449"/>
      <c r="BU744" s="449"/>
      <c r="BV744" s="449"/>
      <c r="BW744" s="449"/>
      <c r="BX744" s="449"/>
      <c r="BY744" s="449"/>
      <c r="BZ744" s="449"/>
      <c r="CA744" s="449"/>
      <c r="CB744" s="449"/>
      <c r="CC744" s="449"/>
      <c r="CD744" s="449"/>
      <c r="CE744" s="449"/>
      <c r="CF744" s="449"/>
      <c r="CG744" s="449"/>
      <c r="CH744" s="449"/>
      <c r="CI744" s="449"/>
      <c r="CJ744" s="449"/>
      <c r="CK744" s="449"/>
      <c r="CL744" s="449"/>
      <c r="CM744" s="449"/>
      <c r="CN744" s="449"/>
      <c r="CO744" s="449"/>
      <c r="CP744" s="449"/>
      <c r="CQ744" s="449"/>
      <c r="CR744" s="449"/>
      <c r="CS744" s="449"/>
      <c r="CT744" s="449"/>
      <c r="CU744" s="449"/>
      <c r="CV744" s="449"/>
    </row>
    <row r="745" spans="1:100" s="448" customFormat="1" ht="21" customHeight="1">
      <c r="A745" s="432"/>
      <c r="B745" s="517"/>
      <c r="C745" s="45"/>
      <c r="D745" s="45"/>
      <c r="E745" s="45" t="s">
        <v>184</v>
      </c>
      <c r="F745" s="45"/>
      <c r="G745" s="45"/>
      <c r="H745" s="45"/>
      <c r="I745" s="45"/>
      <c r="J745" s="45"/>
      <c r="K745" s="783" t="s">
        <v>154</v>
      </c>
      <c r="L745" s="784"/>
      <c r="M745" s="783" t="s">
        <v>154</v>
      </c>
      <c r="N745" s="784"/>
      <c r="O745" s="783" t="s">
        <v>154</v>
      </c>
      <c r="P745" s="784"/>
      <c r="Q745" s="783" t="s">
        <v>154</v>
      </c>
      <c r="R745" s="784"/>
      <c r="S745" s="783" t="s">
        <v>154</v>
      </c>
      <c r="T745" s="784"/>
      <c r="U745" s="783" t="s">
        <v>154</v>
      </c>
      <c r="V745" s="784"/>
      <c r="W745" s="783" t="s">
        <v>154</v>
      </c>
      <c r="X745" s="784"/>
      <c r="Y745" s="783" t="s">
        <v>154</v>
      </c>
      <c r="Z745" s="784"/>
      <c r="AA745" s="783" t="s">
        <v>154</v>
      </c>
      <c r="AB745" s="784"/>
      <c r="AC745" s="783" t="s">
        <v>154</v>
      </c>
      <c r="AD745" s="784"/>
      <c r="AE745" s="45"/>
      <c r="AF745" s="17"/>
      <c r="AG745" s="518"/>
      <c r="AI745" s="449"/>
      <c r="AJ745" s="449"/>
      <c r="AK745" s="449"/>
      <c r="AL745" s="449"/>
      <c r="AM745" s="449"/>
      <c r="AN745" s="449"/>
      <c r="AO745" s="449"/>
      <c r="AP745" s="449"/>
      <c r="AQ745" s="449"/>
      <c r="AR745" s="449"/>
      <c r="AS745" s="449"/>
      <c r="AT745" s="449"/>
      <c r="AU745" s="449"/>
      <c r="AV745" s="449"/>
      <c r="AW745" s="449"/>
      <c r="AX745" s="449"/>
      <c r="AY745" s="449"/>
      <c r="AZ745" s="449"/>
      <c r="BA745" s="449"/>
      <c r="BB745" s="449"/>
      <c r="BC745" s="449"/>
      <c r="BD745" s="449"/>
      <c r="BE745" s="449"/>
      <c r="BF745" s="449"/>
      <c r="BG745" s="449"/>
      <c r="BH745" s="449"/>
      <c r="BI745" s="449"/>
      <c r="BJ745" s="449"/>
      <c r="BK745" s="449"/>
      <c r="BL745" s="449"/>
      <c r="BM745" s="449"/>
      <c r="BN745" s="449"/>
      <c r="BO745" s="449"/>
      <c r="BP745" s="449"/>
      <c r="BQ745" s="449"/>
      <c r="BR745" s="449"/>
      <c r="BS745" s="449"/>
      <c r="BT745" s="449"/>
      <c r="BU745" s="449"/>
      <c r="BV745" s="449"/>
      <c r="BW745" s="449"/>
      <c r="BX745" s="449"/>
      <c r="BY745" s="449"/>
      <c r="BZ745" s="449"/>
      <c r="CA745" s="449"/>
      <c r="CB745" s="449"/>
      <c r="CC745" s="449"/>
      <c r="CD745" s="449"/>
      <c r="CE745" s="449"/>
      <c r="CF745" s="449"/>
      <c r="CG745" s="449"/>
      <c r="CH745" s="449"/>
      <c r="CI745" s="449"/>
      <c r="CJ745" s="449"/>
      <c r="CK745" s="449"/>
      <c r="CL745" s="449"/>
      <c r="CM745" s="449"/>
      <c r="CN745" s="449"/>
      <c r="CO745" s="449"/>
      <c r="CP745" s="449"/>
      <c r="CQ745" s="449"/>
      <c r="CR745" s="449"/>
      <c r="CS745" s="449"/>
      <c r="CT745" s="449"/>
      <c r="CU745" s="449"/>
      <c r="CV745" s="449"/>
    </row>
    <row r="746" spans="1:100" s="448" customFormat="1" ht="6.75" customHeight="1">
      <c r="A746" s="432"/>
      <c r="B746" s="5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518"/>
      <c r="AI746" s="449"/>
      <c r="AJ746" s="449"/>
      <c r="AK746" s="449"/>
      <c r="AL746" s="449"/>
      <c r="AM746" s="449"/>
      <c r="AN746" s="449"/>
      <c r="AO746" s="449"/>
      <c r="AP746" s="449"/>
      <c r="AQ746" s="449"/>
      <c r="AR746" s="449"/>
      <c r="AS746" s="449"/>
      <c r="AT746" s="449"/>
      <c r="AU746" s="449"/>
      <c r="AV746" s="449"/>
      <c r="AW746" s="449"/>
      <c r="AX746" s="449"/>
      <c r="AY746" s="449"/>
      <c r="AZ746" s="449"/>
      <c r="BA746" s="449"/>
      <c r="BB746" s="449"/>
      <c r="BC746" s="449"/>
      <c r="BD746" s="449"/>
      <c r="BE746" s="449"/>
      <c r="BF746" s="449"/>
      <c r="BG746" s="449"/>
      <c r="BH746" s="449"/>
      <c r="BI746" s="449"/>
      <c r="BJ746" s="449"/>
      <c r="BK746" s="449"/>
      <c r="BL746" s="449"/>
      <c r="BM746" s="449"/>
      <c r="BN746" s="449"/>
      <c r="BO746" s="449"/>
      <c r="BP746" s="449"/>
      <c r="BQ746" s="449"/>
      <c r="BR746" s="449"/>
      <c r="BS746" s="449"/>
      <c r="BT746" s="449"/>
      <c r="BU746" s="449"/>
      <c r="BV746" s="449"/>
      <c r="BW746" s="449"/>
      <c r="BX746" s="449"/>
      <c r="BY746" s="449"/>
      <c r="BZ746" s="449"/>
      <c r="CA746" s="449"/>
      <c r="CB746" s="449"/>
      <c r="CC746" s="449"/>
      <c r="CD746" s="449"/>
      <c r="CE746" s="449"/>
      <c r="CF746" s="449"/>
      <c r="CG746" s="449"/>
      <c r="CH746" s="449"/>
      <c r="CI746" s="449"/>
      <c r="CJ746" s="449"/>
      <c r="CK746" s="449"/>
      <c r="CL746" s="449"/>
      <c r="CM746" s="449"/>
      <c r="CN746" s="449"/>
      <c r="CO746" s="449"/>
      <c r="CP746" s="449"/>
      <c r="CQ746" s="449"/>
      <c r="CR746" s="449"/>
      <c r="CS746" s="449"/>
      <c r="CT746" s="449"/>
      <c r="CU746" s="449"/>
      <c r="CV746" s="449"/>
    </row>
    <row r="747" spans="1:100" s="448" customFormat="1" ht="15" customHeight="1">
      <c r="A747" s="432"/>
      <c r="B747" s="517"/>
      <c r="C747" s="476" t="s">
        <v>185</v>
      </c>
      <c r="D747" s="17"/>
      <c r="E747" s="17"/>
      <c r="F747" s="17"/>
      <c r="G747" s="17"/>
      <c r="H747" s="17"/>
      <c r="I747" s="781" t="s">
        <v>131</v>
      </c>
      <c r="J747" s="782"/>
      <c r="K747" s="17"/>
      <c r="L747" s="17"/>
      <c r="M747" s="17"/>
      <c r="N747" s="17"/>
      <c r="O747" s="17"/>
      <c r="P747" s="17"/>
      <c r="Q747" s="17"/>
      <c r="R747" s="17"/>
      <c r="S747" s="17"/>
      <c r="T747" s="17"/>
      <c r="U747" s="17"/>
      <c r="V747" s="17"/>
      <c r="W747" s="17"/>
      <c r="X747" s="17"/>
      <c r="Y747" s="17"/>
      <c r="Z747" s="17"/>
      <c r="AA747" s="17"/>
      <c r="AB747" s="17"/>
      <c r="AC747" s="17"/>
      <c r="AD747" s="477"/>
      <c r="AE747" s="17"/>
      <c r="AF747" s="17"/>
      <c r="AG747" s="518"/>
      <c r="AI747" s="449"/>
      <c r="AJ747" s="449"/>
      <c r="AK747" s="449"/>
      <c r="AL747" s="449"/>
      <c r="AM747" s="449"/>
      <c r="AN747" s="449"/>
      <c r="AO747" s="449"/>
      <c r="AP747" s="449"/>
      <c r="AQ747" s="449"/>
      <c r="AR747" s="449"/>
      <c r="AS747" s="449"/>
      <c r="AT747" s="449"/>
      <c r="AU747" s="449"/>
      <c r="AV747" s="449"/>
      <c r="AW747" s="449"/>
      <c r="AX747" s="449"/>
      <c r="AY747" s="449"/>
      <c r="AZ747" s="449"/>
      <c r="BA747" s="449"/>
      <c r="BB747" s="449"/>
      <c r="BC747" s="449"/>
      <c r="BD747" s="449"/>
      <c r="BE747" s="449"/>
      <c r="BF747" s="449"/>
      <c r="BG747" s="449"/>
      <c r="BH747" s="449"/>
      <c r="BI747" s="449"/>
      <c r="BJ747" s="449"/>
      <c r="BK747" s="449"/>
      <c r="BL747" s="449"/>
      <c r="BM747" s="449"/>
      <c r="BN747" s="449"/>
      <c r="BO747" s="449"/>
      <c r="BP747" s="449"/>
      <c r="BQ747" s="449"/>
      <c r="BR747" s="449"/>
      <c r="BS747" s="449"/>
      <c r="BT747" s="449"/>
      <c r="BU747" s="449"/>
      <c r="BV747" s="449"/>
      <c r="BW747" s="449"/>
      <c r="BX747" s="449"/>
      <c r="BY747" s="449"/>
      <c r="BZ747" s="449"/>
      <c r="CA747" s="449"/>
      <c r="CB747" s="449"/>
      <c r="CC747" s="449"/>
      <c r="CD747" s="449"/>
      <c r="CE747" s="449"/>
      <c r="CF747" s="449"/>
      <c r="CG747" s="449"/>
      <c r="CH747" s="449"/>
      <c r="CI747" s="449"/>
      <c r="CJ747" s="449"/>
      <c r="CK747" s="449"/>
      <c r="CL747" s="449"/>
      <c r="CM747" s="449"/>
      <c r="CN747" s="449"/>
      <c r="CO747" s="449"/>
      <c r="CP747" s="449"/>
      <c r="CQ747" s="449"/>
      <c r="CR747" s="449"/>
      <c r="CS747" s="449"/>
      <c r="CT747" s="449"/>
      <c r="CU747" s="449"/>
      <c r="CV747" s="449"/>
    </row>
    <row r="748" spans="1:100" s="448" customFormat="1" ht="12" customHeight="1">
      <c r="A748" s="432"/>
      <c r="B748" s="517"/>
      <c r="C748" s="45"/>
      <c r="D748" s="478" t="s">
        <v>164</v>
      </c>
      <c r="E748" s="45"/>
      <c r="F748" s="45"/>
      <c r="G748" s="45"/>
      <c r="H748" s="45"/>
      <c r="I748" s="889">
        <v>1538.0728426034068</v>
      </c>
      <c r="J748" s="890">
        <v>0</v>
      </c>
      <c r="K748" s="891">
        <v>1136.3363339823065</v>
      </c>
      <c r="L748" s="888">
        <v>0</v>
      </c>
      <c r="M748" s="887">
        <v>207.34438714337392</v>
      </c>
      <c r="N748" s="888">
        <v>0</v>
      </c>
      <c r="O748" s="887">
        <v>133.99000493708999</v>
      </c>
      <c r="P748" s="888">
        <v>0</v>
      </c>
      <c r="Q748" s="887">
        <v>45.3928791958635</v>
      </c>
      <c r="R748" s="888">
        <v>0</v>
      </c>
      <c r="S748" s="887">
        <v>8.9540300496560778</v>
      </c>
      <c r="T748" s="888">
        <v>0</v>
      </c>
      <c r="U748" s="887">
        <v>6.0552072951167615</v>
      </c>
      <c r="V748" s="888">
        <v>0</v>
      </c>
      <c r="W748" s="887">
        <v>0</v>
      </c>
      <c r="X748" s="888">
        <v>0</v>
      </c>
      <c r="Y748" s="887">
        <v>0</v>
      </c>
      <c r="Z748" s="888">
        <v>0</v>
      </c>
      <c r="AA748" s="887">
        <v>0</v>
      </c>
      <c r="AB748" s="888">
        <v>0</v>
      </c>
      <c r="AC748" s="887">
        <v>0</v>
      </c>
      <c r="AD748" s="888">
        <v>0</v>
      </c>
      <c r="AE748" s="17" t="s">
        <v>215</v>
      </c>
      <c r="AF748" s="17"/>
      <c r="AG748" s="518"/>
      <c r="AI748" s="449"/>
      <c r="AJ748" s="449"/>
      <c r="AK748" s="449"/>
      <c r="AL748" s="449"/>
      <c r="AM748" s="449"/>
      <c r="AN748" s="449"/>
      <c r="AO748" s="449"/>
      <c r="AP748" s="449"/>
      <c r="AQ748" s="449"/>
      <c r="AR748" s="449"/>
      <c r="AS748" s="449"/>
      <c r="AT748" s="449"/>
      <c r="AU748" s="449"/>
      <c r="AV748" s="449"/>
      <c r="AW748" s="449"/>
      <c r="AX748" s="449"/>
      <c r="AY748" s="449"/>
      <c r="AZ748" s="449"/>
      <c r="BA748" s="449"/>
      <c r="BB748" s="449"/>
      <c r="BC748" s="449"/>
      <c r="BD748" s="449"/>
      <c r="BE748" s="449"/>
      <c r="BF748" s="449"/>
      <c r="BG748" s="449"/>
      <c r="BH748" s="449"/>
      <c r="BI748" s="449"/>
      <c r="BJ748" s="449"/>
      <c r="BK748" s="449"/>
      <c r="BL748" s="449"/>
      <c r="BM748" s="449"/>
      <c r="BN748" s="449"/>
      <c r="BO748" s="449"/>
      <c r="BP748" s="449"/>
      <c r="BQ748" s="449"/>
      <c r="BR748" s="449"/>
      <c r="BS748" s="449"/>
      <c r="BT748" s="449"/>
      <c r="BU748" s="449"/>
      <c r="BV748" s="449"/>
      <c r="BW748" s="449"/>
      <c r="BX748" s="449"/>
      <c r="BY748" s="449"/>
      <c r="BZ748" s="449"/>
      <c r="CA748" s="449"/>
      <c r="CB748" s="449"/>
      <c r="CC748" s="449"/>
      <c r="CD748" s="449"/>
      <c r="CE748" s="449"/>
      <c r="CF748" s="449"/>
      <c r="CG748" s="449"/>
      <c r="CH748" s="449"/>
      <c r="CI748" s="449"/>
      <c r="CJ748" s="449"/>
      <c r="CK748" s="449"/>
      <c r="CL748" s="449"/>
      <c r="CM748" s="449"/>
      <c r="CN748" s="449"/>
      <c r="CO748" s="449"/>
      <c r="CP748" s="449"/>
      <c r="CQ748" s="449"/>
      <c r="CR748" s="449"/>
      <c r="CS748" s="449"/>
      <c r="CT748" s="449"/>
      <c r="CU748" s="449"/>
      <c r="CV748" s="449"/>
    </row>
    <row r="749" spans="1:100" s="448" customFormat="1" ht="12" customHeight="1">
      <c r="A749" s="432"/>
      <c r="B749" s="517"/>
      <c r="C749" s="45"/>
      <c r="D749" s="478" t="s">
        <v>165</v>
      </c>
      <c r="E749" s="45"/>
      <c r="F749" s="45"/>
      <c r="G749" s="45"/>
      <c r="H749" s="45"/>
      <c r="I749" s="889">
        <v>1526.2840000000001</v>
      </c>
      <c r="J749" s="890">
        <v>0</v>
      </c>
      <c r="K749" s="891">
        <v>1110.702</v>
      </c>
      <c r="L749" s="888">
        <v>0</v>
      </c>
      <c r="M749" s="887">
        <v>208.80600000000001</v>
      </c>
      <c r="N749" s="888">
        <v>0</v>
      </c>
      <c r="O749" s="887">
        <v>118.78700000000001</v>
      </c>
      <c r="P749" s="888">
        <v>0</v>
      </c>
      <c r="Q749" s="887">
        <v>74.314999999999998</v>
      </c>
      <c r="R749" s="888">
        <v>0</v>
      </c>
      <c r="S749" s="887">
        <v>8.6470000000000002</v>
      </c>
      <c r="T749" s="888">
        <v>0</v>
      </c>
      <c r="U749" s="887">
        <v>5.0270000000000001</v>
      </c>
      <c r="V749" s="888">
        <v>0</v>
      </c>
      <c r="W749" s="887">
        <v>0</v>
      </c>
      <c r="X749" s="888">
        <v>0</v>
      </c>
      <c r="Y749" s="887">
        <v>0</v>
      </c>
      <c r="Z749" s="888">
        <v>0</v>
      </c>
      <c r="AA749" s="887">
        <v>0</v>
      </c>
      <c r="AB749" s="888">
        <v>0</v>
      </c>
      <c r="AC749" s="887">
        <v>0</v>
      </c>
      <c r="AD749" s="888">
        <v>0</v>
      </c>
      <c r="AE749" s="17" t="s">
        <v>215</v>
      </c>
      <c r="AF749" s="17"/>
      <c r="AG749" s="518"/>
      <c r="AI749" s="449"/>
      <c r="AJ749" s="449"/>
      <c r="AK749" s="449"/>
      <c r="AL749" s="449"/>
      <c r="AM749" s="449"/>
      <c r="AN749" s="449"/>
      <c r="AO749" s="449"/>
      <c r="AP749" s="449"/>
      <c r="AQ749" s="449"/>
      <c r="AR749" s="449"/>
      <c r="AS749" s="449"/>
      <c r="AT749" s="449"/>
      <c r="AU749" s="449"/>
      <c r="AV749" s="449"/>
      <c r="AW749" s="449"/>
      <c r="AX749" s="449"/>
      <c r="AY749" s="449"/>
      <c r="AZ749" s="449"/>
      <c r="BA749" s="449"/>
      <c r="BB749" s="449"/>
      <c r="BC749" s="449"/>
      <c r="BD749" s="449"/>
      <c r="BE749" s="449"/>
      <c r="BF749" s="449"/>
      <c r="BG749" s="449"/>
      <c r="BH749" s="449"/>
      <c r="BI749" s="449"/>
      <c r="BJ749" s="449"/>
      <c r="BK749" s="449"/>
      <c r="BL749" s="449"/>
      <c r="BM749" s="449"/>
      <c r="BN749" s="449"/>
      <c r="BO749" s="449"/>
      <c r="BP749" s="449"/>
      <c r="BQ749" s="449"/>
      <c r="BR749" s="449"/>
      <c r="BS749" s="449"/>
      <c r="BT749" s="449"/>
      <c r="BU749" s="449"/>
      <c r="BV749" s="449"/>
      <c r="BW749" s="449"/>
      <c r="BX749" s="449"/>
      <c r="BY749" s="449"/>
      <c r="BZ749" s="449"/>
      <c r="CA749" s="449"/>
      <c r="CB749" s="449"/>
      <c r="CC749" s="449"/>
      <c r="CD749" s="449"/>
      <c r="CE749" s="449"/>
      <c r="CF749" s="449"/>
      <c r="CG749" s="449"/>
      <c r="CH749" s="449"/>
      <c r="CI749" s="449"/>
      <c r="CJ749" s="449"/>
      <c r="CK749" s="449"/>
      <c r="CL749" s="449"/>
      <c r="CM749" s="449"/>
      <c r="CN749" s="449"/>
      <c r="CO749" s="449"/>
      <c r="CP749" s="449"/>
      <c r="CQ749" s="449"/>
      <c r="CR749" s="449"/>
      <c r="CS749" s="449"/>
      <c r="CT749" s="449"/>
      <c r="CU749" s="449"/>
      <c r="CV749" s="449"/>
    </row>
    <row r="750" spans="1:100" s="448" customFormat="1" ht="12" customHeight="1">
      <c r="A750" s="432"/>
      <c r="B750" s="517"/>
      <c r="C750" s="45"/>
      <c r="D750" s="478" t="s">
        <v>166</v>
      </c>
      <c r="E750" s="45"/>
      <c r="F750" s="45"/>
      <c r="G750" s="45"/>
      <c r="H750" s="45"/>
      <c r="I750" s="889"/>
      <c r="J750" s="890"/>
      <c r="K750" s="891">
        <v>161.504751</v>
      </c>
      <c r="L750" s="888">
        <v>0</v>
      </c>
      <c r="M750" s="887">
        <v>31.147872</v>
      </c>
      <c r="N750" s="888">
        <v>0</v>
      </c>
      <c r="O750" s="887">
        <v>21.393498000000001</v>
      </c>
      <c r="P750" s="888">
        <v>0</v>
      </c>
      <c r="Q750" s="887">
        <v>67.983493999999993</v>
      </c>
      <c r="R750" s="888">
        <v>0</v>
      </c>
      <c r="S750" s="887">
        <v>7.9576950000000002</v>
      </c>
      <c r="T750" s="888">
        <v>0</v>
      </c>
      <c r="U750" s="887">
        <v>6.4592929999999997</v>
      </c>
      <c r="V750" s="888">
        <v>0</v>
      </c>
      <c r="W750" s="887">
        <v>0</v>
      </c>
      <c r="X750" s="888">
        <v>0</v>
      </c>
      <c r="Y750" s="887">
        <v>0</v>
      </c>
      <c r="Z750" s="888">
        <v>0</v>
      </c>
      <c r="AA750" s="887">
        <v>0</v>
      </c>
      <c r="AB750" s="888">
        <v>0</v>
      </c>
      <c r="AC750" s="887">
        <v>0</v>
      </c>
      <c r="AD750" s="888">
        <v>0</v>
      </c>
      <c r="AE750" s="17" t="s">
        <v>216</v>
      </c>
      <c r="AF750" s="17"/>
      <c r="AG750" s="518"/>
      <c r="AI750" s="449"/>
      <c r="AJ750" s="449"/>
      <c r="AK750" s="449"/>
      <c r="AL750" s="449"/>
      <c r="AM750" s="449"/>
      <c r="AN750" s="449"/>
      <c r="AO750" s="449"/>
      <c r="AP750" s="449"/>
      <c r="AQ750" s="449"/>
      <c r="AR750" s="449"/>
      <c r="AS750" s="449"/>
      <c r="AT750" s="449"/>
      <c r="AU750" s="449"/>
      <c r="AV750" s="449"/>
      <c r="AW750" s="449"/>
      <c r="AX750" s="449"/>
      <c r="AY750" s="449"/>
      <c r="AZ750" s="449"/>
      <c r="BA750" s="449"/>
      <c r="BB750" s="449"/>
      <c r="BC750" s="449"/>
      <c r="BD750" s="449"/>
      <c r="BE750" s="449"/>
      <c r="BF750" s="449"/>
      <c r="BG750" s="449"/>
      <c r="BH750" s="449"/>
      <c r="BI750" s="449"/>
      <c r="BJ750" s="449"/>
      <c r="BK750" s="449"/>
      <c r="BL750" s="449"/>
      <c r="BM750" s="449"/>
      <c r="BN750" s="449"/>
      <c r="BO750" s="449"/>
      <c r="BP750" s="449"/>
      <c r="BQ750" s="449"/>
      <c r="BR750" s="449"/>
      <c r="BS750" s="449"/>
      <c r="BT750" s="449"/>
      <c r="BU750" s="449"/>
      <c r="BV750" s="449"/>
      <c r="BW750" s="449"/>
      <c r="BX750" s="449"/>
      <c r="BY750" s="449"/>
      <c r="BZ750" s="449"/>
      <c r="CA750" s="449"/>
      <c r="CB750" s="449"/>
      <c r="CC750" s="449"/>
      <c r="CD750" s="449"/>
      <c r="CE750" s="449"/>
      <c r="CF750" s="449"/>
      <c r="CG750" s="449"/>
      <c r="CH750" s="449"/>
      <c r="CI750" s="449"/>
      <c r="CJ750" s="449"/>
      <c r="CK750" s="449"/>
      <c r="CL750" s="449"/>
      <c r="CM750" s="449"/>
      <c r="CN750" s="449"/>
      <c r="CO750" s="449"/>
      <c r="CP750" s="449"/>
      <c r="CQ750" s="449"/>
      <c r="CR750" s="449"/>
      <c r="CS750" s="449"/>
      <c r="CT750" s="449"/>
      <c r="CU750" s="449"/>
      <c r="CV750" s="449"/>
    </row>
    <row r="751" spans="1:100" s="448" customFormat="1" ht="12" customHeight="1">
      <c r="A751" s="432"/>
      <c r="B751" s="517"/>
      <c r="C751" s="45"/>
      <c r="D751" s="478" t="s">
        <v>167</v>
      </c>
      <c r="E751" s="45"/>
      <c r="F751" s="45"/>
      <c r="G751" s="45"/>
      <c r="H751" s="17"/>
      <c r="I751" s="889">
        <v>251.97961255000001</v>
      </c>
      <c r="J751" s="890">
        <v>0</v>
      </c>
      <c r="K751" s="891">
        <v>137.27903835000001</v>
      </c>
      <c r="L751" s="888">
        <v>0</v>
      </c>
      <c r="M751" s="887">
        <v>26.4756912</v>
      </c>
      <c r="N751" s="888">
        <v>0</v>
      </c>
      <c r="O751" s="887">
        <v>18.184473300000001</v>
      </c>
      <c r="P751" s="888">
        <v>0</v>
      </c>
      <c r="Q751" s="887">
        <v>57.785969899999998</v>
      </c>
      <c r="R751" s="888">
        <v>0</v>
      </c>
      <c r="S751" s="887">
        <v>6.7640407500000004</v>
      </c>
      <c r="T751" s="888">
        <v>0</v>
      </c>
      <c r="U751" s="887">
        <v>5.4903990499999997</v>
      </c>
      <c r="V751" s="888">
        <v>0</v>
      </c>
      <c r="W751" s="887">
        <v>0</v>
      </c>
      <c r="X751" s="888">
        <v>0</v>
      </c>
      <c r="Y751" s="887">
        <v>0</v>
      </c>
      <c r="Z751" s="888">
        <v>0</v>
      </c>
      <c r="AA751" s="887">
        <v>0</v>
      </c>
      <c r="AB751" s="888">
        <v>0</v>
      </c>
      <c r="AC751" s="887">
        <v>0</v>
      </c>
      <c r="AD751" s="888">
        <v>0</v>
      </c>
      <c r="AE751" s="17" t="s">
        <v>216</v>
      </c>
      <c r="AF751" s="17"/>
      <c r="AG751" s="518"/>
      <c r="AI751" s="449"/>
      <c r="AJ751" s="449"/>
      <c r="AK751" s="449"/>
      <c r="AL751" s="449"/>
      <c r="AM751" s="449"/>
      <c r="AN751" s="449"/>
      <c r="AO751" s="449"/>
      <c r="AP751" s="449"/>
      <c r="AQ751" s="449"/>
      <c r="AR751" s="449"/>
      <c r="AS751" s="449"/>
      <c r="AT751" s="449"/>
      <c r="AU751" s="449"/>
      <c r="AV751" s="449"/>
      <c r="AW751" s="449"/>
      <c r="AX751" s="449"/>
      <c r="AY751" s="449"/>
      <c r="AZ751" s="449"/>
      <c r="BA751" s="449"/>
      <c r="BB751" s="449"/>
      <c r="BC751" s="449"/>
      <c r="BD751" s="449"/>
      <c r="BE751" s="449"/>
      <c r="BF751" s="449"/>
      <c r="BG751" s="449"/>
      <c r="BH751" s="449"/>
      <c r="BI751" s="449"/>
      <c r="BJ751" s="449"/>
      <c r="BK751" s="449"/>
      <c r="BL751" s="449"/>
      <c r="BM751" s="449"/>
      <c r="BN751" s="449"/>
      <c r="BO751" s="449"/>
      <c r="BP751" s="449"/>
      <c r="BQ751" s="449"/>
      <c r="BR751" s="449"/>
      <c r="BS751" s="449"/>
      <c r="BT751" s="449"/>
      <c r="BU751" s="449"/>
      <c r="BV751" s="449"/>
      <c r="BW751" s="449"/>
      <c r="BX751" s="449"/>
      <c r="BY751" s="449"/>
      <c r="BZ751" s="449"/>
      <c r="CA751" s="449"/>
      <c r="CB751" s="449"/>
      <c r="CC751" s="449"/>
      <c r="CD751" s="449"/>
      <c r="CE751" s="449"/>
      <c r="CF751" s="449"/>
      <c r="CG751" s="449"/>
      <c r="CH751" s="449"/>
      <c r="CI751" s="449"/>
      <c r="CJ751" s="449"/>
      <c r="CK751" s="449"/>
      <c r="CL751" s="449"/>
      <c r="CM751" s="449"/>
      <c r="CN751" s="449"/>
      <c r="CO751" s="449"/>
      <c r="CP751" s="449"/>
      <c r="CQ751" s="449"/>
      <c r="CR751" s="449"/>
      <c r="CS751" s="449"/>
      <c r="CT751" s="449"/>
      <c r="CU751" s="449"/>
      <c r="CV751" s="449"/>
    </row>
    <row r="752" spans="1:100" s="448" customFormat="1" ht="6.75" customHeight="1">
      <c r="A752" s="432"/>
      <c r="B752" s="5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518"/>
      <c r="AI752" s="449"/>
      <c r="AJ752" s="449"/>
      <c r="AK752" s="449"/>
      <c r="AL752" s="449"/>
      <c r="AM752" s="449"/>
      <c r="AN752" s="449"/>
      <c r="AO752" s="449"/>
      <c r="AP752" s="449"/>
      <c r="AQ752" s="449"/>
      <c r="AR752" s="449"/>
      <c r="AS752" s="449"/>
      <c r="AT752" s="449"/>
      <c r="AU752" s="449"/>
      <c r="AV752" s="449"/>
      <c r="AW752" s="449"/>
      <c r="AX752" s="449"/>
      <c r="AY752" s="449"/>
      <c r="AZ752" s="449"/>
      <c r="BA752" s="449"/>
      <c r="BB752" s="449"/>
      <c r="BC752" s="449"/>
      <c r="BD752" s="449"/>
      <c r="BE752" s="449"/>
      <c r="BF752" s="449"/>
      <c r="BG752" s="449"/>
      <c r="BH752" s="449"/>
      <c r="BI752" s="449"/>
      <c r="BJ752" s="449"/>
      <c r="BK752" s="449"/>
      <c r="BL752" s="449"/>
      <c r="BM752" s="449"/>
      <c r="BN752" s="449"/>
      <c r="BO752" s="449"/>
      <c r="BP752" s="449"/>
      <c r="BQ752" s="449"/>
      <c r="BR752" s="449"/>
      <c r="BS752" s="449"/>
      <c r="BT752" s="449"/>
      <c r="BU752" s="449"/>
      <c r="BV752" s="449"/>
      <c r="BW752" s="449"/>
      <c r="BX752" s="449"/>
      <c r="BY752" s="449"/>
      <c r="BZ752" s="449"/>
      <c r="CA752" s="449"/>
      <c r="CB752" s="449"/>
      <c r="CC752" s="449"/>
      <c r="CD752" s="449"/>
      <c r="CE752" s="449"/>
      <c r="CF752" s="449"/>
      <c r="CG752" s="449"/>
      <c r="CH752" s="449"/>
      <c r="CI752" s="449"/>
      <c r="CJ752" s="449"/>
      <c r="CK752" s="449"/>
      <c r="CL752" s="449"/>
      <c r="CM752" s="449"/>
      <c r="CN752" s="449"/>
      <c r="CO752" s="449"/>
      <c r="CP752" s="449"/>
      <c r="CQ752" s="449"/>
      <c r="CR752" s="449"/>
      <c r="CS752" s="449"/>
      <c r="CT752" s="449"/>
      <c r="CU752" s="449"/>
      <c r="CV752" s="449"/>
    </row>
    <row r="753" spans="1:100" s="448" customFormat="1" ht="16.5" customHeight="1">
      <c r="A753" s="432"/>
      <c r="B753" s="517"/>
      <c r="C753" s="476" t="s">
        <v>186</v>
      </c>
      <c r="D753" s="17"/>
      <c r="E753" s="45"/>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477"/>
      <c r="AE753" s="17"/>
      <c r="AF753" s="17"/>
      <c r="AG753" s="518"/>
      <c r="AI753" s="449"/>
      <c r="AJ753" s="449"/>
      <c r="AK753" s="449"/>
      <c r="AL753" s="449"/>
      <c r="AM753" s="449"/>
      <c r="AN753" s="449"/>
      <c r="AO753" s="449"/>
      <c r="AP753" s="449"/>
      <c r="AQ753" s="449"/>
      <c r="AR753" s="449"/>
      <c r="AS753" s="449"/>
      <c r="AT753" s="449"/>
      <c r="AU753" s="449"/>
      <c r="AV753" s="449"/>
      <c r="AW753" s="449"/>
      <c r="AX753" s="449"/>
      <c r="AY753" s="449"/>
      <c r="AZ753" s="449"/>
      <c r="BA753" s="449"/>
      <c r="BB753" s="449"/>
      <c r="BC753" s="449"/>
      <c r="BD753" s="449"/>
      <c r="BE753" s="449"/>
      <c r="BF753" s="449"/>
      <c r="BG753" s="449"/>
      <c r="BH753" s="449"/>
      <c r="BI753" s="449"/>
      <c r="BJ753" s="449"/>
      <c r="BK753" s="449"/>
      <c r="BL753" s="449"/>
      <c r="BM753" s="449"/>
      <c r="BN753" s="449"/>
      <c r="BO753" s="449"/>
      <c r="BP753" s="449"/>
      <c r="BQ753" s="449"/>
      <c r="BR753" s="449"/>
      <c r="BS753" s="449"/>
      <c r="BT753" s="449"/>
      <c r="BU753" s="449"/>
      <c r="BV753" s="449"/>
      <c r="BW753" s="449"/>
      <c r="BX753" s="449"/>
      <c r="BY753" s="449"/>
      <c r="BZ753" s="449"/>
      <c r="CA753" s="449"/>
      <c r="CB753" s="449"/>
      <c r="CC753" s="449"/>
      <c r="CD753" s="449"/>
      <c r="CE753" s="449"/>
      <c r="CF753" s="449"/>
      <c r="CG753" s="449"/>
      <c r="CH753" s="449"/>
      <c r="CI753" s="449"/>
      <c r="CJ753" s="449"/>
      <c r="CK753" s="449"/>
      <c r="CL753" s="449"/>
      <c r="CM753" s="449"/>
      <c r="CN753" s="449"/>
      <c r="CO753" s="449"/>
      <c r="CP753" s="449"/>
      <c r="CQ753" s="449"/>
      <c r="CR753" s="449"/>
      <c r="CS753" s="449"/>
      <c r="CT753" s="449"/>
      <c r="CU753" s="449"/>
      <c r="CV753" s="449"/>
    </row>
    <row r="754" spans="1:100" s="448" customFormat="1" ht="12.75" customHeight="1">
      <c r="A754" s="432"/>
      <c r="B754" s="517"/>
      <c r="C754" s="45"/>
      <c r="D754" s="479" t="s">
        <v>168</v>
      </c>
      <c r="E754" s="45"/>
      <c r="F754" s="45"/>
      <c r="G754" s="45"/>
      <c r="H754" s="45"/>
      <c r="I754" s="45"/>
      <c r="J754" s="45"/>
      <c r="K754" s="17"/>
      <c r="L754" s="17"/>
      <c r="M754" s="17"/>
      <c r="N754" s="17"/>
      <c r="O754" s="17"/>
      <c r="P754" s="17"/>
      <c r="Q754" s="17"/>
      <c r="R754" s="17"/>
      <c r="S754" s="17"/>
      <c r="T754" s="17"/>
      <c r="U754" s="17"/>
      <c r="V754" s="17"/>
      <c r="W754" s="17"/>
      <c r="X754" s="17"/>
      <c r="Y754" s="17"/>
      <c r="Z754" s="17"/>
      <c r="AA754" s="17"/>
      <c r="AB754" s="17"/>
      <c r="AC754" s="17"/>
      <c r="AD754" s="17"/>
      <c r="AE754" s="45"/>
      <c r="AF754" s="17"/>
      <c r="AG754" s="518"/>
      <c r="AI754" s="449"/>
      <c r="AJ754" s="453"/>
      <c r="AK754" s="453"/>
    </row>
    <row r="755" spans="1:100" s="448" customFormat="1" ht="12.75" customHeight="1">
      <c r="A755" s="432"/>
      <c r="B755" s="517"/>
      <c r="C755" s="45"/>
      <c r="D755" s="480" t="s">
        <v>169</v>
      </c>
      <c r="E755" s="45"/>
      <c r="F755" s="45"/>
      <c r="G755" s="45"/>
      <c r="H755" s="45"/>
      <c r="I755" s="45"/>
      <c r="J755" s="45"/>
      <c r="K755" s="17"/>
      <c r="L755" s="17"/>
      <c r="M755" s="17"/>
      <c r="N755" s="17"/>
      <c r="O755" s="17"/>
      <c r="P755" s="17"/>
      <c r="Q755" s="17"/>
      <c r="R755" s="17"/>
      <c r="S755" s="17"/>
      <c r="T755" s="17"/>
      <c r="U755" s="17"/>
      <c r="V755" s="17"/>
      <c r="W755" s="17"/>
      <c r="X755" s="17"/>
      <c r="Y755" s="17"/>
      <c r="Z755" s="17"/>
      <c r="AA755" s="17"/>
      <c r="AB755" s="17"/>
      <c r="AC755" s="17"/>
      <c r="AD755" s="477"/>
      <c r="AE755" s="45"/>
      <c r="AF755" s="17"/>
      <c r="AG755" s="518"/>
      <c r="AI755" s="449"/>
      <c r="AJ755" s="453"/>
      <c r="AK755" s="453"/>
    </row>
    <row r="756" spans="1:100" s="448" customFormat="1" ht="11.25" customHeight="1">
      <c r="A756" s="432"/>
      <c r="B756" s="517"/>
      <c r="C756" s="45"/>
      <c r="D756" s="45"/>
      <c r="E756" s="45" t="s">
        <v>170</v>
      </c>
      <c r="F756" s="45"/>
      <c r="G756" s="45"/>
      <c r="H756" s="45"/>
      <c r="I756" s="45"/>
      <c r="J756" s="45"/>
      <c r="K756" s="885">
        <v>0.3</v>
      </c>
      <c r="L756" s="886"/>
      <c r="M756" s="885">
        <v>0.2</v>
      </c>
      <c r="N756" s="886"/>
      <c r="O756" s="885">
        <v>0.16</v>
      </c>
      <c r="P756" s="886"/>
      <c r="Q756" s="885">
        <v>0.6</v>
      </c>
      <c r="R756" s="886"/>
      <c r="S756" s="885">
        <v>0.19999999999999998</v>
      </c>
      <c r="T756" s="886"/>
      <c r="U756" s="885">
        <v>0.15</v>
      </c>
      <c r="V756" s="886"/>
      <c r="W756" s="885">
        <v>0</v>
      </c>
      <c r="X756" s="886"/>
      <c r="Y756" s="885">
        <v>0</v>
      </c>
      <c r="Z756" s="886"/>
      <c r="AA756" s="885">
        <v>0</v>
      </c>
      <c r="AB756" s="886"/>
      <c r="AC756" s="885">
        <v>0</v>
      </c>
      <c r="AD756" s="886"/>
      <c r="AE756" s="45" t="s">
        <v>171</v>
      </c>
      <c r="AF756" s="17"/>
      <c r="AG756" s="518"/>
      <c r="AI756" s="449"/>
      <c r="AJ756" s="453"/>
      <c r="AK756" s="453"/>
    </row>
    <row r="757" spans="1:100" s="448" customFormat="1" ht="11.25" customHeight="1">
      <c r="A757" s="432"/>
      <c r="B757" s="517"/>
      <c r="C757" s="45"/>
      <c r="D757" s="45"/>
      <c r="E757" s="45" t="s">
        <v>172</v>
      </c>
      <c r="F757" s="45"/>
      <c r="G757" s="45"/>
      <c r="H757" s="45"/>
      <c r="I757" s="45"/>
      <c r="J757" s="45"/>
      <c r="K757" s="885">
        <v>0.7</v>
      </c>
      <c r="L757" s="886"/>
      <c r="M757" s="885">
        <v>0.4</v>
      </c>
      <c r="N757" s="886"/>
      <c r="O757" s="885">
        <v>0.35</v>
      </c>
      <c r="P757" s="886"/>
      <c r="Q757" s="885">
        <v>1.4</v>
      </c>
      <c r="R757" s="886"/>
      <c r="S757" s="885">
        <v>0.4</v>
      </c>
      <c r="T757" s="886"/>
      <c r="U757" s="885">
        <v>0.2</v>
      </c>
      <c r="V757" s="886"/>
      <c r="W757" s="885">
        <v>0</v>
      </c>
      <c r="X757" s="886"/>
      <c r="Y757" s="885">
        <v>0</v>
      </c>
      <c r="Z757" s="886"/>
      <c r="AA757" s="885">
        <v>0</v>
      </c>
      <c r="AB757" s="886"/>
      <c r="AC757" s="885">
        <v>0</v>
      </c>
      <c r="AD757" s="886"/>
      <c r="AE757" s="45" t="s">
        <v>171</v>
      </c>
      <c r="AF757" s="17"/>
      <c r="AG757" s="518"/>
      <c r="AI757" s="449"/>
      <c r="AJ757" s="453"/>
      <c r="AK757" s="453"/>
    </row>
    <row r="758" spans="1:100" s="448" customFormat="1" ht="11.25" customHeight="1">
      <c r="A758" s="432"/>
      <c r="B758" s="517"/>
      <c r="C758" s="45"/>
      <c r="D758" s="45"/>
      <c r="E758" s="45" t="s">
        <v>173</v>
      </c>
      <c r="F758" s="45"/>
      <c r="G758" s="45"/>
      <c r="H758" s="45"/>
      <c r="I758" s="45"/>
      <c r="J758" s="45"/>
      <c r="K758" s="885">
        <v>2.6</v>
      </c>
      <c r="L758" s="886"/>
      <c r="M758" s="885">
        <v>2.4</v>
      </c>
      <c r="N758" s="886"/>
      <c r="O758" s="885">
        <v>1.8</v>
      </c>
      <c r="P758" s="886"/>
      <c r="Q758" s="885">
        <v>2.7</v>
      </c>
      <c r="R758" s="886"/>
      <c r="S758" s="885">
        <v>2.5</v>
      </c>
      <c r="T758" s="886"/>
      <c r="U758" s="885">
        <v>1.8</v>
      </c>
      <c r="V758" s="886"/>
      <c r="W758" s="885">
        <v>0</v>
      </c>
      <c r="X758" s="886"/>
      <c r="Y758" s="885">
        <v>0</v>
      </c>
      <c r="Z758" s="886"/>
      <c r="AA758" s="885">
        <v>0</v>
      </c>
      <c r="AB758" s="886"/>
      <c r="AC758" s="885">
        <v>0</v>
      </c>
      <c r="AD758" s="886"/>
      <c r="AE758" s="45" t="s">
        <v>171</v>
      </c>
      <c r="AF758" s="17"/>
      <c r="AG758" s="518"/>
      <c r="AI758" s="449"/>
      <c r="AJ758" s="453"/>
      <c r="AK758" s="453"/>
    </row>
    <row r="759" spans="1:100" s="448" customFormat="1" ht="11.25" customHeight="1">
      <c r="A759" s="432"/>
      <c r="B759" s="517"/>
      <c r="C759" s="45"/>
      <c r="D759" s="45"/>
      <c r="E759" s="45" t="s">
        <v>174</v>
      </c>
      <c r="F759" s="45"/>
      <c r="G759" s="45"/>
      <c r="H759" s="45"/>
      <c r="I759" s="45"/>
      <c r="J759" s="45"/>
      <c r="K759" s="885">
        <v>0.35</v>
      </c>
      <c r="L759" s="886"/>
      <c r="M759" s="885">
        <v>0.25</v>
      </c>
      <c r="N759" s="886"/>
      <c r="O759" s="885">
        <v>0.2</v>
      </c>
      <c r="P759" s="886"/>
      <c r="Q759" s="885">
        <v>0.6</v>
      </c>
      <c r="R759" s="886"/>
      <c r="S759" s="885">
        <v>0.25</v>
      </c>
      <c r="T759" s="886"/>
      <c r="U759" s="885">
        <v>0.2</v>
      </c>
      <c r="V759" s="886"/>
      <c r="W759" s="885">
        <v>0</v>
      </c>
      <c r="X759" s="886"/>
      <c r="Y759" s="885">
        <v>0</v>
      </c>
      <c r="Z759" s="886"/>
      <c r="AA759" s="885">
        <v>0</v>
      </c>
      <c r="AB759" s="886"/>
      <c r="AC759" s="885">
        <v>0</v>
      </c>
      <c r="AD759" s="886"/>
      <c r="AE759" s="45" t="s">
        <v>171</v>
      </c>
      <c r="AF759" s="17"/>
      <c r="AG759" s="518"/>
      <c r="AI759" s="449"/>
      <c r="AJ759" s="453"/>
      <c r="AK759" s="453"/>
    </row>
    <row r="760" spans="1:100" s="448" customFormat="1" ht="12.75" customHeight="1">
      <c r="A760" s="432"/>
      <c r="B760" s="517"/>
      <c r="C760" s="45"/>
      <c r="D760" s="479" t="s">
        <v>175</v>
      </c>
      <c r="E760" s="45"/>
      <c r="F760" s="45"/>
      <c r="G760" s="45"/>
      <c r="H760" s="45"/>
      <c r="I760" s="45"/>
      <c r="J760" s="45"/>
      <c r="K760" s="17"/>
      <c r="L760" s="17"/>
      <c r="M760" s="17"/>
      <c r="N760" s="17"/>
      <c r="O760" s="17"/>
      <c r="P760" s="17"/>
      <c r="Q760" s="17"/>
      <c r="R760" s="17"/>
      <c r="S760" s="17"/>
      <c r="T760" s="17"/>
      <c r="U760" s="17"/>
      <c r="V760" s="17"/>
      <c r="W760" s="17"/>
      <c r="X760" s="17"/>
      <c r="Y760" s="17"/>
      <c r="Z760" s="17"/>
      <c r="AA760" s="17"/>
      <c r="AB760" s="17"/>
      <c r="AC760" s="17"/>
      <c r="AD760" s="17"/>
      <c r="AE760" s="45"/>
      <c r="AF760" s="17"/>
      <c r="AG760" s="518"/>
      <c r="AI760" s="449"/>
      <c r="AJ760" s="453"/>
      <c r="AK760" s="453"/>
    </row>
    <row r="761" spans="1:100" s="448" customFormat="1" ht="12.75" customHeight="1">
      <c r="A761" s="432"/>
      <c r="B761" s="517"/>
      <c r="C761" s="45"/>
      <c r="D761" s="475" t="s">
        <v>176</v>
      </c>
      <c r="E761" s="45"/>
      <c r="F761" s="45"/>
      <c r="G761" s="45"/>
      <c r="H761" s="45"/>
      <c r="I761" s="45"/>
      <c r="J761" s="45"/>
      <c r="K761" s="17"/>
      <c r="L761" s="17"/>
      <c r="M761" s="17"/>
      <c r="N761" s="17"/>
      <c r="O761" s="17"/>
      <c r="P761" s="17"/>
      <c r="Q761" s="17"/>
      <c r="R761" s="17"/>
      <c r="S761" s="17"/>
      <c r="T761" s="17"/>
      <c r="U761" s="17"/>
      <c r="V761" s="17"/>
      <c r="W761" s="17"/>
      <c r="X761" s="17"/>
      <c r="Y761" s="17"/>
      <c r="Z761" s="17"/>
      <c r="AA761" s="17"/>
      <c r="AB761" s="17"/>
      <c r="AC761" s="17"/>
      <c r="AD761" s="477"/>
      <c r="AE761" s="45"/>
      <c r="AF761" s="17"/>
      <c r="AG761" s="518"/>
      <c r="AI761" s="449"/>
      <c r="AJ761" s="453"/>
      <c r="AK761" s="453"/>
    </row>
    <row r="762" spans="1:100" s="448" customFormat="1" ht="11.25" customHeight="1">
      <c r="A762" s="432"/>
      <c r="B762" s="517"/>
      <c r="C762" s="45"/>
      <c r="D762" s="45"/>
      <c r="E762" s="45" t="s">
        <v>170</v>
      </c>
      <c r="F762" s="45"/>
      <c r="G762" s="45"/>
      <c r="H762" s="45"/>
      <c r="I762" s="45"/>
      <c r="J762" s="45"/>
      <c r="K762" s="880">
        <v>0</v>
      </c>
      <c r="L762" s="881"/>
      <c r="M762" s="880">
        <v>0</v>
      </c>
      <c r="N762" s="881"/>
      <c r="O762" s="880">
        <v>0</v>
      </c>
      <c r="P762" s="881"/>
      <c r="Q762" s="880">
        <v>0</v>
      </c>
      <c r="R762" s="881"/>
      <c r="S762" s="880">
        <v>0</v>
      </c>
      <c r="T762" s="881"/>
      <c r="U762" s="880">
        <v>0</v>
      </c>
      <c r="V762" s="881"/>
      <c r="W762" s="880">
        <v>0</v>
      </c>
      <c r="X762" s="881"/>
      <c r="Y762" s="880">
        <v>0</v>
      </c>
      <c r="Z762" s="881"/>
      <c r="AA762" s="880">
        <v>0</v>
      </c>
      <c r="AB762" s="881"/>
      <c r="AC762" s="880">
        <v>0</v>
      </c>
      <c r="AD762" s="881"/>
      <c r="AE762" s="45"/>
      <c r="AF762" s="17"/>
      <c r="AG762" s="518"/>
      <c r="AI762" s="449"/>
      <c r="AJ762" s="453"/>
      <c r="AK762" s="453"/>
    </row>
    <row r="763" spans="1:100" s="448" customFormat="1" ht="11.25" customHeight="1">
      <c r="A763" s="432"/>
      <c r="B763" s="517"/>
      <c r="C763" s="45"/>
      <c r="D763" s="45"/>
      <c r="E763" s="45" t="s">
        <v>172</v>
      </c>
      <c r="F763" s="45"/>
      <c r="G763" s="45"/>
      <c r="H763" s="45"/>
      <c r="I763" s="45"/>
      <c r="J763" s="45"/>
      <c r="K763" s="880">
        <v>0</v>
      </c>
      <c r="L763" s="881"/>
      <c r="M763" s="880">
        <v>0</v>
      </c>
      <c r="N763" s="881"/>
      <c r="O763" s="880">
        <v>0</v>
      </c>
      <c r="P763" s="881"/>
      <c r="Q763" s="880">
        <v>0</v>
      </c>
      <c r="R763" s="881"/>
      <c r="S763" s="880">
        <v>0</v>
      </c>
      <c r="T763" s="881"/>
      <c r="U763" s="880">
        <v>0</v>
      </c>
      <c r="V763" s="881"/>
      <c r="W763" s="880">
        <v>0</v>
      </c>
      <c r="X763" s="881"/>
      <c r="Y763" s="880">
        <v>0</v>
      </c>
      <c r="Z763" s="881"/>
      <c r="AA763" s="880">
        <v>0</v>
      </c>
      <c r="AB763" s="881"/>
      <c r="AC763" s="880">
        <v>0</v>
      </c>
      <c r="AD763" s="881"/>
      <c r="AE763" s="45"/>
      <c r="AF763" s="17"/>
      <c r="AG763" s="518"/>
      <c r="AI763" s="449"/>
      <c r="AJ763" s="453"/>
      <c r="AK763" s="453"/>
    </row>
    <row r="764" spans="1:100" s="448" customFormat="1" ht="11.25" customHeight="1">
      <c r="A764" s="432"/>
      <c r="B764" s="517"/>
      <c r="C764" s="45"/>
      <c r="D764" s="45"/>
      <c r="E764" s="45" t="s">
        <v>173</v>
      </c>
      <c r="F764" s="45"/>
      <c r="G764" s="45"/>
      <c r="H764" s="45"/>
      <c r="I764" s="45"/>
      <c r="J764" s="45"/>
      <c r="K764" s="880">
        <v>0</v>
      </c>
      <c r="L764" s="881"/>
      <c r="M764" s="880">
        <v>0</v>
      </c>
      <c r="N764" s="881"/>
      <c r="O764" s="880">
        <v>0</v>
      </c>
      <c r="P764" s="881"/>
      <c r="Q764" s="880">
        <v>0</v>
      </c>
      <c r="R764" s="881"/>
      <c r="S764" s="880">
        <v>0</v>
      </c>
      <c r="T764" s="881"/>
      <c r="U764" s="880">
        <v>0</v>
      </c>
      <c r="V764" s="881"/>
      <c r="W764" s="880">
        <v>0</v>
      </c>
      <c r="X764" s="881"/>
      <c r="Y764" s="880">
        <v>0</v>
      </c>
      <c r="Z764" s="881"/>
      <c r="AA764" s="880">
        <v>0</v>
      </c>
      <c r="AB764" s="881"/>
      <c r="AC764" s="880">
        <v>0</v>
      </c>
      <c r="AD764" s="881"/>
      <c r="AE764" s="45"/>
      <c r="AF764" s="17"/>
      <c r="AG764" s="518"/>
      <c r="AI764" s="449"/>
      <c r="AJ764" s="453"/>
      <c r="AK764" s="453"/>
    </row>
    <row r="765" spans="1:100" s="448" customFormat="1" ht="11.25" customHeight="1">
      <c r="A765" s="432"/>
      <c r="B765" s="517"/>
      <c r="C765" s="45"/>
      <c r="D765" s="493"/>
      <c r="E765" s="493" t="s">
        <v>174</v>
      </c>
      <c r="F765" s="493"/>
      <c r="G765" s="493"/>
      <c r="H765" s="493"/>
      <c r="I765" s="493"/>
      <c r="J765" s="493"/>
      <c r="K765" s="794">
        <v>0</v>
      </c>
      <c r="L765" s="795"/>
      <c r="M765" s="794">
        <v>0</v>
      </c>
      <c r="N765" s="795"/>
      <c r="O765" s="794">
        <v>0</v>
      </c>
      <c r="P765" s="795"/>
      <c r="Q765" s="794">
        <v>0</v>
      </c>
      <c r="R765" s="795"/>
      <c r="S765" s="794">
        <v>0</v>
      </c>
      <c r="T765" s="795"/>
      <c r="U765" s="794">
        <v>0</v>
      </c>
      <c r="V765" s="795"/>
      <c r="W765" s="794">
        <v>0</v>
      </c>
      <c r="X765" s="795"/>
      <c r="Y765" s="794">
        <v>0</v>
      </c>
      <c r="Z765" s="795"/>
      <c r="AA765" s="794">
        <v>0</v>
      </c>
      <c r="AB765" s="795"/>
      <c r="AC765" s="794">
        <v>0</v>
      </c>
      <c r="AD765" s="795"/>
      <c r="AE765" s="45"/>
      <c r="AF765" s="17"/>
      <c r="AG765" s="518"/>
      <c r="AI765" s="449"/>
      <c r="AJ765" s="453"/>
      <c r="AK765" s="453"/>
    </row>
    <row r="766" spans="1:100" s="448" customFormat="1" ht="11.25" customHeight="1">
      <c r="A766" s="432"/>
      <c r="B766" s="517"/>
      <c r="C766" s="45"/>
      <c r="D766" s="45"/>
      <c r="E766" s="481" t="s">
        <v>177</v>
      </c>
      <c r="F766" s="45"/>
      <c r="G766" s="45"/>
      <c r="H766" s="45"/>
      <c r="I766" s="45"/>
      <c r="J766" s="45"/>
      <c r="K766" s="833">
        <v>0</v>
      </c>
      <c r="L766" s="834"/>
      <c r="M766" s="833">
        <v>0</v>
      </c>
      <c r="N766" s="834"/>
      <c r="O766" s="833">
        <v>0</v>
      </c>
      <c r="P766" s="834"/>
      <c r="Q766" s="833">
        <v>0</v>
      </c>
      <c r="R766" s="834"/>
      <c r="S766" s="833">
        <v>0</v>
      </c>
      <c r="T766" s="834"/>
      <c r="U766" s="833">
        <v>0</v>
      </c>
      <c r="V766" s="834"/>
      <c r="W766" s="833">
        <v>0</v>
      </c>
      <c r="X766" s="834"/>
      <c r="Y766" s="833">
        <v>0</v>
      </c>
      <c r="Z766" s="834"/>
      <c r="AA766" s="833">
        <v>0</v>
      </c>
      <c r="AB766" s="834"/>
      <c r="AC766" s="833">
        <v>0</v>
      </c>
      <c r="AD766" s="834"/>
      <c r="AE766" s="45"/>
      <c r="AF766" s="17"/>
      <c r="AG766" s="518"/>
      <c r="AI766" s="449"/>
      <c r="AJ766" s="453"/>
      <c r="AK766" s="453"/>
    </row>
    <row r="767" spans="1:100" s="448" customFormat="1" ht="12.75" customHeight="1">
      <c r="A767" s="432"/>
      <c r="B767" s="517"/>
      <c r="C767" s="45"/>
      <c r="D767" s="475" t="s">
        <v>178</v>
      </c>
      <c r="E767" s="45"/>
      <c r="F767" s="45"/>
      <c r="G767" s="45"/>
      <c r="H767" s="45"/>
      <c r="I767" s="45"/>
      <c r="J767" s="45"/>
      <c r="K767" s="17"/>
      <c r="L767" s="17"/>
      <c r="M767" s="17"/>
      <c r="N767" s="17"/>
      <c r="O767" s="17"/>
      <c r="P767" s="17"/>
      <c r="Q767" s="17"/>
      <c r="R767" s="17"/>
      <c r="S767" s="17"/>
      <c r="T767" s="17"/>
      <c r="U767" s="17"/>
      <c r="V767" s="17"/>
      <c r="W767" s="17"/>
      <c r="X767" s="17"/>
      <c r="Y767" s="17"/>
      <c r="Z767" s="17"/>
      <c r="AA767" s="17"/>
      <c r="AB767" s="17"/>
      <c r="AC767" s="17"/>
      <c r="AD767" s="477"/>
      <c r="AE767" s="45"/>
      <c r="AF767" s="17"/>
      <c r="AG767" s="518"/>
      <c r="AI767" s="449"/>
      <c r="AJ767" s="453"/>
      <c r="AK767" s="453"/>
    </row>
    <row r="768" spans="1:100" s="448" customFormat="1" ht="11.25" customHeight="1">
      <c r="A768" s="432"/>
      <c r="B768" s="517"/>
      <c r="C768" s="45"/>
      <c r="D768" s="45"/>
      <c r="E768" s="45" t="s">
        <v>170</v>
      </c>
      <c r="F768" s="45"/>
      <c r="G768" s="45"/>
      <c r="H768" s="45"/>
      <c r="I768" s="45"/>
      <c r="J768" s="45"/>
      <c r="K768" s="885">
        <v>0</v>
      </c>
      <c r="L768" s="886"/>
      <c r="M768" s="885">
        <v>0</v>
      </c>
      <c r="N768" s="886"/>
      <c r="O768" s="885">
        <v>0</v>
      </c>
      <c r="P768" s="886"/>
      <c r="Q768" s="885">
        <v>0</v>
      </c>
      <c r="R768" s="886"/>
      <c r="S768" s="885">
        <v>0</v>
      </c>
      <c r="T768" s="886"/>
      <c r="U768" s="885">
        <v>0</v>
      </c>
      <c r="V768" s="886"/>
      <c r="W768" s="885">
        <v>0</v>
      </c>
      <c r="X768" s="886"/>
      <c r="Y768" s="885">
        <v>0</v>
      </c>
      <c r="Z768" s="886"/>
      <c r="AA768" s="885">
        <v>0</v>
      </c>
      <c r="AB768" s="886"/>
      <c r="AC768" s="885">
        <v>0</v>
      </c>
      <c r="AD768" s="886"/>
      <c r="AE768" s="45" t="s">
        <v>171</v>
      </c>
      <c r="AF768" s="17"/>
      <c r="AG768" s="518"/>
      <c r="AI768" s="449"/>
      <c r="AJ768" s="453"/>
      <c r="AK768" s="453"/>
    </row>
    <row r="769" spans="1:100" s="448" customFormat="1" ht="11.25" customHeight="1">
      <c r="A769" s="432"/>
      <c r="B769" s="517"/>
      <c r="C769" s="45"/>
      <c r="D769" s="45"/>
      <c r="E769" s="45" t="s">
        <v>172</v>
      </c>
      <c r="F769" s="45"/>
      <c r="G769" s="45"/>
      <c r="H769" s="45"/>
      <c r="I769" s="45"/>
      <c r="J769" s="45"/>
      <c r="K769" s="885">
        <v>0</v>
      </c>
      <c r="L769" s="886"/>
      <c r="M769" s="885">
        <v>0</v>
      </c>
      <c r="N769" s="886"/>
      <c r="O769" s="885">
        <v>0</v>
      </c>
      <c r="P769" s="886"/>
      <c r="Q769" s="885">
        <v>0</v>
      </c>
      <c r="R769" s="886"/>
      <c r="S769" s="885">
        <v>0</v>
      </c>
      <c r="T769" s="886"/>
      <c r="U769" s="885">
        <v>0</v>
      </c>
      <c r="V769" s="886"/>
      <c r="W769" s="885">
        <v>0</v>
      </c>
      <c r="X769" s="886"/>
      <c r="Y769" s="885">
        <v>0</v>
      </c>
      <c r="Z769" s="886"/>
      <c r="AA769" s="885">
        <v>0</v>
      </c>
      <c r="AB769" s="886"/>
      <c r="AC769" s="885">
        <v>0</v>
      </c>
      <c r="AD769" s="886"/>
      <c r="AE769" s="45" t="s">
        <v>171</v>
      </c>
      <c r="AF769" s="17"/>
      <c r="AG769" s="518"/>
      <c r="AI769" s="449"/>
      <c r="AJ769" s="453"/>
      <c r="AK769" s="453"/>
    </row>
    <row r="770" spans="1:100" s="448" customFormat="1" ht="11.25" customHeight="1">
      <c r="A770" s="432"/>
      <c r="B770" s="517"/>
      <c r="C770" s="45"/>
      <c r="D770" s="45"/>
      <c r="E770" s="45" t="s">
        <v>173</v>
      </c>
      <c r="F770" s="45"/>
      <c r="G770" s="45"/>
      <c r="H770" s="45"/>
      <c r="I770" s="45"/>
      <c r="J770" s="45"/>
      <c r="K770" s="885">
        <v>0</v>
      </c>
      <c r="L770" s="886"/>
      <c r="M770" s="885">
        <v>0</v>
      </c>
      <c r="N770" s="886"/>
      <c r="O770" s="885">
        <v>0</v>
      </c>
      <c r="P770" s="886"/>
      <c r="Q770" s="885">
        <v>0</v>
      </c>
      <c r="R770" s="886"/>
      <c r="S770" s="885">
        <v>0</v>
      </c>
      <c r="T770" s="886"/>
      <c r="U770" s="885">
        <v>0</v>
      </c>
      <c r="V770" s="886"/>
      <c r="W770" s="885">
        <v>0</v>
      </c>
      <c r="X770" s="886"/>
      <c r="Y770" s="885">
        <v>0</v>
      </c>
      <c r="Z770" s="886"/>
      <c r="AA770" s="885">
        <v>0</v>
      </c>
      <c r="AB770" s="886"/>
      <c r="AC770" s="885">
        <v>0</v>
      </c>
      <c r="AD770" s="886"/>
      <c r="AE770" s="45" t="s">
        <v>171</v>
      </c>
      <c r="AF770" s="17"/>
      <c r="AG770" s="518"/>
      <c r="AI770" s="449"/>
      <c r="AJ770" s="453"/>
      <c r="AK770" s="453"/>
    </row>
    <row r="771" spans="1:100" s="448" customFormat="1" ht="11.25" customHeight="1">
      <c r="A771" s="432"/>
      <c r="B771" s="517"/>
      <c r="C771" s="45"/>
      <c r="D771" s="45"/>
      <c r="E771" s="45" t="s">
        <v>174</v>
      </c>
      <c r="F771" s="45"/>
      <c r="G771" s="45"/>
      <c r="H771" s="45"/>
      <c r="I771" s="45"/>
      <c r="J771" s="45"/>
      <c r="K771" s="885">
        <v>0</v>
      </c>
      <c r="L771" s="886"/>
      <c r="M771" s="885">
        <v>0</v>
      </c>
      <c r="N771" s="886"/>
      <c r="O771" s="885">
        <v>0</v>
      </c>
      <c r="P771" s="886"/>
      <c r="Q771" s="885">
        <v>0</v>
      </c>
      <c r="R771" s="886"/>
      <c r="S771" s="885">
        <v>0</v>
      </c>
      <c r="T771" s="886"/>
      <c r="U771" s="885">
        <v>0</v>
      </c>
      <c r="V771" s="886"/>
      <c r="W771" s="885">
        <v>0</v>
      </c>
      <c r="X771" s="886"/>
      <c r="Y771" s="885">
        <v>0</v>
      </c>
      <c r="Z771" s="886"/>
      <c r="AA771" s="885">
        <v>0</v>
      </c>
      <c r="AB771" s="886"/>
      <c r="AC771" s="885">
        <v>0</v>
      </c>
      <c r="AD771" s="886"/>
      <c r="AE771" s="45" t="s">
        <v>171</v>
      </c>
      <c r="AF771" s="17"/>
      <c r="AG771" s="518"/>
      <c r="AI771" s="449"/>
      <c r="AJ771" s="453"/>
      <c r="AK771" s="453"/>
    </row>
    <row r="772" spans="1:100" s="448" customFormat="1" ht="6.75" customHeight="1" collapsed="1">
      <c r="A772" s="432"/>
      <c r="B772" s="517"/>
      <c r="C772" s="45"/>
      <c r="D772" s="45"/>
      <c r="E772" s="45"/>
      <c r="F772" s="45"/>
      <c r="G772" s="45"/>
      <c r="H772" s="45"/>
      <c r="I772" s="45"/>
      <c r="J772" s="45"/>
      <c r="K772" s="17"/>
      <c r="L772" s="17"/>
      <c r="M772" s="17"/>
      <c r="N772" s="17"/>
      <c r="O772" s="17"/>
      <c r="P772" s="17"/>
      <c r="Q772" s="17"/>
      <c r="R772" s="17"/>
      <c r="S772" s="17"/>
      <c r="T772" s="17"/>
      <c r="U772" s="17"/>
      <c r="V772" s="17"/>
      <c r="W772" s="17"/>
      <c r="X772" s="17"/>
      <c r="Y772" s="17"/>
      <c r="Z772" s="17"/>
      <c r="AA772" s="17"/>
      <c r="AB772" s="17"/>
      <c r="AC772" s="17"/>
      <c r="AD772" s="17"/>
      <c r="AE772" s="45"/>
      <c r="AF772" s="17"/>
      <c r="AG772" s="518"/>
      <c r="AI772" s="449"/>
      <c r="AJ772" s="453"/>
      <c r="AK772" s="453"/>
    </row>
    <row r="773" spans="1:100" s="448" customFormat="1" ht="16.5" customHeight="1">
      <c r="A773" s="432"/>
      <c r="B773" s="517"/>
      <c r="C773" s="476" t="s">
        <v>187</v>
      </c>
      <c r="D773" s="17"/>
      <c r="E773" s="45"/>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477"/>
      <c r="AE773" s="17"/>
      <c r="AF773" s="17"/>
      <c r="AG773" s="518"/>
      <c r="AI773" s="449"/>
      <c r="AJ773" s="449"/>
      <c r="AK773" s="449"/>
      <c r="AL773" s="449"/>
      <c r="AM773" s="449"/>
      <c r="AN773" s="449"/>
      <c r="AO773" s="449"/>
      <c r="AP773" s="449"/>
      <c r="AQ773" s="449"/>
      <c r="AR773" s="449"/>
      <c r="AS773" s="449"/>
      <c r="AT773" s="449"/>
      <c r="AU773" s="449"/>
      <c r="AV773" s="449"/>
      <c r="AW773" s="449"/>
      <c r="AX773" s="449"/>
      <c r="AY773" s="449"/>
      <c r="AZ773" s="449"/>
      <c r="BA773" s="449"/>
      <c r="BB773" s="449"/>
      <c r="BC773" s="449"/>
      <c r="BD773" s="449"/>
      <c r="BE773" s="449"/>
      <c r="BF773" s="449"/>
      <c r="BG773" s="449"/>
      <c r="BH773" s="449"/>
      <c r="BI773" s="449"/>
      <c r="BJ773" s="449"/>
      <c r="BK773" s="449"/>
      <c r="BL773" s="449"/>
      <c r="BM773" s="449"/>
      <c r="BN773" s="449"/>
      <c r="BO773" s="449"/>
      <c r="BP773" s="449"/>
      <c r="BQ773" s="449"/>
      <c r="BR773" s="449"/>
      <c r="BS773" s="449"/>
      <c r="BT773" s="449"/>
      <c r="BU773" s="449"/>
      <c r="BV773" s="449"/>
      <c r="BW773" s="449"/>
      <c r="BX773" s="449"/>
      <c r="BY773" s="449"/>
      <c r="BZ773" s="449"/>
      <c r="CA773" s="449"/>
      <c r="CB773" s="449"/>
      <c r="CC773" s="449"/>
      <c r="CD773" s="449"/>
      <c r="CE773" s="449"/>
      <c r="CF773" s="449"/>
      <c r="CG773" s="449"/>
      <c r="CH773" s="449"/>
      <c r="CI773" s="449"/>
      <c r="CJ773" s="449"/>
      <c r="CK773" s="449"/>
      <c r="CL773" s="449"/>
      <c r="CM773" s="449"/>
      <c r="CN773" s="449"/>
      <c r="CO773" s="449"/>
      <c r="CP773" s="449"/>
      <c r="CQ773" s="449"/>
      <c r="CR773" s="449"/>
      <c r="CS773" s="449"/>
      <c r="CT773" s="449"/>
      <c r="CU773" s="449"/>
      <c r="CV773" s="449"/>
    </row>
    <row r="774" spans="1:100" s="448" customFormat="1" ht="5.25" customHeight="1">
      <c r="A774" s="432"/>
      <c r="B774" s="5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518"/>
      <c r="AI774" s="449"/>
      <c r="AJ774" s="449"/>
      <c r="AK774" s="449"/>
      <c r="AL774" s="449"/>
      <c r="AM774" s="449"/>
      <c r="AN774" s="449"/>
      <c r="AO774" s="449"/>
      <c r="AP774" s="449"/>
      <c r="AQ774" s="449"/>
      <c r="AR774" s="449"/>
      <c r="AS774" s="449"/>
      <c r="AT774" s="449"/>
      <c r="AU774" s="449"/>
      <c r="AV774" s="449"/>
      <c r="AW774" s="449"/>
      <c r="AX774" s="449"/>
      <c r="AY774" s="449"/>
      <c r="AZ774" s="449"/>
      <c r="BA774" s="449"/>
      <c r="BB774" s="449"/>
      <c r="BC774" s="449"/>
      <c r="BD774" s="449"/>
      <c r="BE774" s="449"/>
      <c r="BF774" s="449"/>
      <c r="BG774" s="449"/>
      <c r="BH774" s="449"/>
      <c r="BI774" s="449"/>
      <c r="BJ774" s="449"/>
      <c r="BK774" s="449"/>
      <c r="BL774" s="449"/>
      <c r="BM774" s="449"/>
      <c r="BN774" s="449"/>
      <c r="BO774" s="449"/>
      <c r="BP774" s="449"/>
      <c r="BQ774" s="449"/>
      <c r="BR774" s="449"/>
      <c r="BS774" s="449"/>
      <c r="BT774" s="449"/>
      <c r="BU774" s="449"/>
      <c r="BV774" s="449"/>
      <c r="BW774" s="449"/>
      <c r="BX774" s="449"/>
      <c r="BY774" s="449"/>
      <c r="BZ774" s="449"/>
      <c r="CA774" s="449"/>
      <c r="CB774" s="449"/>
      <c r="CC774" s="449"/>
      <c r="CD774" s="449"/>
      <c r="CE774" s="449"/>
      <c r="CF774" s="449"/>
      <c r="CG774" s="449"/>
      <c r="CH774" s="449"/>
      <c r="CI774" s="449"/>
      <c r="CJ774" s="449"/>
      <c r="CK774" s="449"/>
      <c r="CL774" s="449"/>
      <c r="CM774" s="449"/>
      <c r="CN774" s="449"/>
      <c r="CO774" s="449"/>
      <c r="CP774" s="449"/>
      <c r="CQ774" s="449"/>
      <c r="CR774" s="449"/>
      <c r="CS774" s="449"/>
      <c r="CT774" s="449"/>
      <c r="CU774" s="449"/>
      <c r="CV774" s="449"/>
    </row>
    <row r="775" spans="1:100" s="448" customFormat="1" ht="12.75" customHeight="1">
      <c r="A775" s="432"/>
      <c r="B775" s="517"/>
      <c r="C775" s="45"/>
      <c r="D775" s="482" t="s">
        <v>188</v>
      </c>
      <c r="E775" s="45"/>
      <c r="F775" s="45"/>
      <c r="G775" s="45"/>
      <c r="H775" s="45"/>
      <c r="I775" s="45"/>
      <c r="J775" s="45"/>
      <c r="K775" s="17"/>
      <c r="L775" s="17"/>
      <c r="M775" s="17"/>
      <c r="N775" s="17"/>
      <c r="O775" s="17"/>
      <c r="P775" s="17"/>
      <c r="Q775" s="17"/>
      <c r="R775" s="17"/>
      <c r="S775" s="17"/>
      <c r="T775" s="17"/>
      <c r="U775" s="17"/>
      <c r="V775" s="17"/>
      <c r="W775" s="17"/>
      <c r="X775" s="17"/>
      <c r="Y775" s="17"/>
      <c r="Z775" s="17"/>
      <c r="AA775" s="17"/>
      <c r="AB775" s="17"/>
      <c r="AC775" s="17"/>
      <c r="AD775" s="17"/>
      <c r="AE775" s="45"/>
      <c r="AF775" s="17"/>
      <c r="AG775" s="518"/>
      <c r="AI775" s="449"/>
      <c r="AJ775" s="453"/>
      <c r="AK775" s="453"/>
    </row>
    <row r="776" spans="1:100" s="448" customFormat="1" ht="12" customHeight="1">
      <c r="A776" s="432"/>
      <c r="B776" s="517"/>
      <c r="C776" s="45"/>
      <c r="D776" s="45"/>
      <c r="E776" s="483" t="s">
        <v>189</v>
      </c>
      <c r="F776" s="45"/>
      <c r="G776" s="45"/>
      <c r="H776" s="45"/>
      <c r="I776" s="45"/>
      <c r="J776" s="45"/>
      <c r="K776" s="883">
        <v>0</v>
      </c>
      <c r="L776" s="884">
        <v>0</v>
      </c>
      <c r="M776" s="883">
        <v>0</v>
      </c>
      <c r="N776" s="884">
        <v>0</v>
      </c>
      <c r="O776" s="883">
        <v>0</v>
      </c>
      <c r="P776" s="884">
        <v>0</v>
      </c>
      <c r="Q776" s="883">
        <v>0</v>
      </c>
      <c r="R776" s="884">
        <v>0</v>
      </c>
      <c r="S776" s="883">
        <v>0</v>
      </c>
      <c r="T776" s="884">
        <v>0</v>
      </c>
      <c r="U776" s="883">
        <v>0</v>
      </c>
      <c r="V776" s="884">
        <v>0</v>
      </c>
      <c r="W776" s="883">
        <v>0</v>
      </c>
      <c r="X776" s="884">
        <v>0</v>
      </c>
      <c r="Y776" s="883">
        <v>0</v>
      </c>
      <c r="Z776" s="884">
        <v>0</v>
      </c>
      <c r="AA776" s="883">
        <v>0</v>
      </c>
      <c r="AB776" s="884">
        <v>0</v>
      </c>
      <c r="AC776" s="883">
        <v>0</v>
      </c>
      <c r="AD776" s="884">
        <v>0</v>
      </c>
      <c r="AE776" s="45"/>
      <c r="AF776" s="17"/>
      <c r="AG776" s="518"/>
      <c r="AI776" s="449"/>
      <c r="AJ776" s="449"/>
      <c r="AK776" s="449"/>
      <c r="AL776" s="449"/>
      <c r="AM776" s="449"/>
      <c r="AN776" s="449"/>
      <c r="AO776" s="449"/>
      <c r="AP776" s="449"/>
      <c r="AQ776" s="449"/>
      <c r="AR776" s="449"/>
      <c r="AS776" s="449"/>
      <c r="AT776" s="449"/>
      <c r="AU776" s="449"/>
      <c r="AV776" s="449"/>
      <c r="AW776" s="449"/>
      <c r="AX776" s="449"/>
      <c r="AY776" s="449"/>
      <c r="AZ776" s="449"/>
      <c r="BA776" s="449"/>
      <c r="BB776" s="449"/>
      <c r="BC776" s="449"/>
      <c r="BD776" s="449"/>
      <c r="BE776" s="449"/>
      <c r="BF776" s="449"/>
      <c r="BG776" s="449"/>
      <c r="BH776" s="449"/>
      <c r="BI776" s="449"/>
      <c r="BJ776" s="449"/>
      <c r="BK776" s="449"/>
      <c r="BL776" s="449"/>
      <c r="BM776" s="449"/>
      <c r="BN776" s="449"/>
      <c r="BO776" s="449"/>
      <c r="BP776" s="449"/>
      <c r="BQ776" s="449"/>
      <c r="BR776" s="449"/>
      <c r="BS776" s="449"/>
      <c r="BT776" s="449"/>
      <c r="BU776" s="449"/>
      <c r="BV776" s="449"/>
      <c r="BW776" s="449"/>
      <c r="BX776" s="449"/>
      <c r="BY776" s="449"/>
      <c r="BZ776" s="449"/>
      <c r="CA776" s="449"/>
      <c r="CB776" s="449"/>
      <c r="CC776" s="449"/>
      <c r="CD776" s="449"/>
      <c r="CE776" s="449"/>
      <c r="CF776" s="449"/>
      <c r="CG776" s="449"/>
      <c r="CH776" s="449"/>
      <c r="CI776" s="449"/>
      <c r="CJ776" s="449"/>
      <c r="CK776" s="449"/>
      <c r="CL776" s="449"/>
      <c r="CM776" s="449"/>
      <c r="CN776" s="449"/>
      <c r="CO776" s="449"/>
      <c r="CP776" s="449"/>
      <c r="CQ776" s="449"/>
      <c r="CR776" s="449"/>
      <c r="CS776" s="449"/>
      <c r="CT776" s="449"/>
      <c r="CU776" s="449"/>
      <c r="CV776" s="449"/>
    </row>
    <row r="777" spans="1:100" s="448" customFormat="1" ht="5.25" customHeight="1">
      <c r="A777" s="432"/>
      <c r="B777" s="5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518"/>
      <c r="AI777" s="449"/>
      <c r="AJ777" s="449"/>
      <c r="AK777" s="449"/>
      <c r="AL777" s="449"/>
      <c r="AM777" s="449"/>
      <c r="AN777" s="449"/>
      <c r="AO777" s="449"/>
      <c r="AP777" s="449"/>
      <c r="AQ777" s="449"/>
      <c r="AR777" s="449"/>
      <c r="AS777" s="449"/>
      <c r="AT777" s="449"/>
      <c r="AU777" s="449"/>
      <c r="AV777" s="449"/>
      <c r="AW777" s="449"/>
      <c r="AX777" s="449"/>
      <c r="AY777" s="449"/>
      <c r="AZ777" s="449"/>
      <c r="BA777" s="449"/>
      <c r="BB777" s="449"/>
      <c r="BC777" s="449"/>
      <c r="BD777" s="449"/>
      <c r="BE777" s="449"/>
      <c r="BF777" s="449"/>
      <c r="BG777" s="449"/>
      <c r="BH777" s="449"/>
      <c r="BI777" s="449"/>
      <c r="BJ777" s="449"/>
      <c r="BK777" s="449"/>
      <c r="BL777" s="449"/>
      <c r="BM777" s="449"/>
      <c r="BN777" s="449"/>
      <c r="BO777" s="449"/>
      <c r="BP777" s="449"/>
      <c r="BQ777" s="449"/>
      <c r="BR777" s="449"/>
      <c r="BS777" s="449"/>
      <c r="BT777" s="449"/>
      <c r="BU777" s="449"/>
      <c r="BV777" s="449"/>
      <c r="BW777" s="449"/>
      <c r="BX777" s="449"/>
      <c r="BY777" s="449"/>
      <c r="BZ777" s="449"/>
      <c r="CA777" s="449"/>
      <c r="CB777" s="449"/>
      <c r="CC777" s="449"/>
      <c r="CD777" s="449"/>
      <c r="CE777" s="449"/>
      <c r="CF777" s="449"/>
      <c r="CG777" s="449"/>
      <c r="CH777" s="449"/>
      <c r="CI777" s="449"/>
      <c r="CJ777" s="449"/>
      <c r="CK777" s="449"/>
      <c r="CL777" s="449"/>
      <c r="CM777" s="449"/>
      <c r="CN777" s="449"/>
      <c r="CO777" s="449"/>
      <c r="CP777" s="449"/>
      <c r="CQ777" s="449"/>
      <c r="CR777" s="449"/>
      <c r="CS777" s="449"/>
      <c r="CT777" s="449"/>
      <c r="CU777" s="449"/>
      <c r="CV777" s="449"/>
    </row>
    <row r="778" spans="1:100" s="448" customFormat="1" ht="12.75" customHeight="1">
      <c r="A778" s="432"/>
      <c r="B778" s="517"/>
      <c r="C778" s="45"/>
      <c r="D778" s="482" t="s">
        <v>190</v>
      </c>
      <c r="E778" s="45"/>
      <c r="F778" s="45"/>
      <c r="G778" s="45"/>
      <c r="H778" s="45"/>
      <c r="I778" s="45"/>
      <c r="J778" s="45"/>
      <c r="K778" s="17"/>
      <c r="L778" s="17"/>
      <c r="M778" s="17"/>
      <c r="N778" s="17"/>
      <c r="O778" s="17"/>
      <c r="P778" s="17"/>
      <c r="Q778" s="17"/>
      <c r="R778" s="17"/>
      <c r="S778" s="17"/>
      <c r="T778" s="17"/>
      <c r="U778" s="17"/>
      <c r="V778" s="17"/>
      <c r="W778" s="17"/>
      <c r="X778" s="17"/>
      <c r="Y778" s="17"/>
      <c r="Z778" s="17"/>
      <c r="AA778" s="17"/>
      <c r="AB778" s="17"/>
      <c r="AC778" s="17"/>
      <c r="AD778" s="17"/>
      <c r="AE778" s="45"/>
      <c r="AF778" s="17"/>
      <c r="AG778" s="518"/>
      <c r="AI778" s="449"/>
      <c r="AJ778" s="453"/>
      <c r="AK778" s="453"/>
    </row>
    <row r="779" spans="1:100" s="448" customFormat="1" ht="10.5" customHeight="1">
      <c r="A779" s="432"/>
      <c r="B779" s="517"/>
      <c r="C779" s="476"/>
      <c r="D779" s="17"/>
      <c r="E779" s="483" t="s">
        <v>191</v>
      </c>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477"/>
      <c r="AE779" s="17"/>
      <c r="AF779" s="17"/>
      <c r="AG779" s="518"/>
      <c r="AI779" s="449"/>
      <c r="AJ779" s="449"/>
      <c r="AK779" s="449"/>
      <c r="AL779" s="449"/>
      <c r="AM779" s="449"/>
      <c r="AN779" s="449"/>
      <c r="AO779" s="449"/>
      <c r="AP779" s="449"/>
      <c r="AQ779" s="449"/>
      <c r="AR779" s="449"/>
      <c r="AS779" s="449"/>
      <c r="AT779" s="449"/>
      <c r="AU779" s="449"/>
      <c r="AV779" s="449"/>
      <c r="AW779" s="449"/>
      <c r="AX779" s="449"/>
      <c r="AY779" s="449"/>
      <c r="AZ779" s="449"/>
      <c r="BA779" s="449"/>
      <c r="BB779" s="449"/>
      <c r="BC779" s="449"/>
      <c r="BD779" s="449"/>
      <c r="BE779" s="449"/>
      <c r="BF779" s="449"/>
      <c r="BG779" s="449"/>
      <c r="BH779" s="449"/>
      <c r="BI779" s="449"/>
      <c r="BJ779" s="449"/>
      <c r="BK779" s="449"/>
      <c r="BL779" s="449"/>
      <c r="BM779" s="449"/>
      <c r="BN779" s="449"/>
      <c r="BO779" s="449"/>
      <c r="BP779" s="449"/>
      <c r="BQ779" s="449"/>
      <c r="BR779" s="449"/>
      <c r="BS779" s="449"/>
      <c r="BT779" s="449"/>
      <c r="BU779" s="449"/>
      <c r="BV779" s="449"/>
      <c r="BW779" s="449"/>
      <c r="BX779" s="449"/>
      <c r="BY779" s="449"/>
      <c r="BZ779" s="449"/>
      <c r="CA779" s="449"/>
      <c r="CB779" s="449"/>
      <c r="CC779" s="449"/>
      <c r="CD779" s="449"/>
      <c r="CE779" s="449"/>
      <c r="CF779" s="449"/>
      <c r="CG779" s="449"/>
      <c r="CH779" s="449"/>
      <c r="CI779" s="449"/>
      <c r="CJ779" s="449"/>
      <c r="CK779" s="449"/>
      <c r="CL779" s="449"/>
      <c r="CM779" s="449"/>
      <c r="CN779" s="449"/>
      <c r="CO779" s="449"/>
      <c r="CP779" s="449"/>
      <c r="CQ779" s="449"/>
      <c r="CR779" s="449"/>
      <c r="CS779" s="449"/>
      <c r="CT779" s="449"/>
      <c r="CU779" s="449"/>
      <c r="CV779" s="449"/>
    </row>
    <row r="780" spans="1:100" s="448" customFormat="1" ht="11.25" customHeight="1">
      <c r="A780" s="432"/>
      <c r="B780" s="517"/>
      <c r="C780" s="45"/>
      <c r="D780" s="45">
        <v>1</v>
      </c>
      <c r="E780" s="599" t="s">
        <v>160</v>
      </c>
      <c r="F780" s="600"/>
      <c r="G780" s="599" t="s">
        <v>217</v>
      </c>
      <c r="H780" s="600"/>
      <c r="I780" s="600"/>
      <c r="J780" s="601" t="s">
        <v>218</v>
      </c>
      <c r="K780" s="880">
        <v>0.3458735085172232</v>
      </c>
      <c r="L780" s="881">
        <v>0</v>
      </c>
      <c r="M780" s="880">
        <v>0.34587350851722326</v>
      </c>
      <c r="N780" s="881">
        <v>0</v>
      </c>
      <c r="O780" s="880">
        <v>0.34587350851722332</v>
      </c>
      <c r="P780" s="881">
        <v>0</v>
      </c>
      <c r="Q780" s="880">
        <v>0.84780752228841738</v>
      </c>
      <c r="R780" s="881">
        <v>0</v>
      </c>
      <c r="S780" s="880">
        <v>0.84780752228841738</v>
      </c>
      <c r="T780" s="881">
        <v>0</v>
      </c>
      <c r="U780" s="880">
        <v>0.84780752228841738</v>
      </c>
      <c r="V780" s="881">
        <v>0</v>
      </c>
      <c r="W780" s="880" t="s">
        <v>154</v>
      </c>
      <c r="X780" s="881">
        <v>0</v>
      </c>
      <c r="Y780" s="880" t="s">
        <v>154</v>
      </c>
      <c r="Z780" s="881">
        <v>0</v>
      </c>
      <c r="AA780" s="880" t="s">
        <v>154</v>
      </c>
      <c r="AB780" s="881">
        <v>0</v>
      </c>
      <c r="AC780" s="880" t="s">
        <v>154</v>
      </c>
      <c r="AD780" s="881">
        <v>0</v>
      </c>
      <c r="AE780" s="45"/>
      <c r="AF780" s="17"/>
      <c r="AG780" s="518"/>
      <c r="AI780" s="449"/>
      <c r="AJ780" s="449"/>
      <c r="AK780" s="449"/>
      <c r="AL780" s="449"/>
      <c r="AM780" s="449"/>
      <c r="AN780" s="449"/>
      <c r="AO780" s="449"/>
      <c r="AP780" s="449"/>
      <c r="AQ780" s="449"/>
      <c r="AR780" s="449"/>
      <c r="AS780" s="449"/>
      <c r="AT780" s="449"/>
      <c r="AU780" s="449"/>
      <c r="AV780" s="449"/>
      <c r="AW780" s="449"/>
      <c r="AX780" s="449"/>
      <c r="AY780" s="449"/>
      <c r="AZ780" s="449"/>
      <c r="BA780" s="449"/>
      <c r="BB780" s="449"/>
      <c r="BC780" s="449"/>
      <c r="BD780" s="449"/>
      <c r="BE780" s="449"/>
      <c r="BF780" s="449"/>
      <c r="BG780" s="449"/>
      <c r="BH780" s="449"/>
      <c r="BI780" s="449"/>
      <c r="BJ780" s="449"/>
      <c r="BK780" s="449"/>
      <c r="BL780" s="449"/>
      <c r="BM780" s="449"/>
      <c r="BN780" s="449"/>
      <c r="BO780" s="449"/>
      <c r="BP780" s="449"/>
      <c r="BQ780" s="449"/>
      <c r="BR780" s="449"/>
      <c r="BS780" s="449"/>
      <c r="BT780" s="449"/>
      <c r="BU780" s="449"/>
      <c r="BV780" s="449"/>
      <c r="BW780" s="449"/>
      <c r="BX780" s="449"/>
      <c r="BY780" s="449"/>
      <c r="BZ780" s="449"/>
      <c r="CA780" s="449"/>
      <c r="CB780" s="449"/>
      <c r="CC780" s="449"/>
      <c r="CD780" s="449"/>
      <c r="CE780" s="449"/>
      <c r="CF780" s="449"/>
      <c r="CG780" s="449"/>
      <c r="CH780" s="449"/>
      <c r="CI780" s="449"/>
      <c r="CJ780" s="449"/>
      <c r="CK780" s="449"/>
      <c r="CL780" s="449"/>
      <c r="CM780" s="449"/>
      <c r="CN780" s="449"/>
      <c r="CO780" s="449"/>
      <c r="CP780" s="449"/>
      <c r="CQ780" s="449"/>
      <c r="CR780" s="449"/>
      <c r="CS780" s="449"/>
      <c r="CT780" s="449"/>
      <c r="CU780" s="449"/>
      <c r="CV780" s="449"/>
    </row>
    <row r="781" spans="1:100" s="448" customFormat="1" ht="11.25" customHeight="1">
      <c r="A781" s="432"/>
      <c r="B781" s="517"/>
      <c r="C781" s="45"/>
      <c r="D781" s="45">
        <v>2</v>
      </c>
      <c r="E781" s="599" t="s">
        <v>161</v>
      </c>
      <c r="F781" s="600"/>
      <c r="G781" s="599" t="s">
        <v>325</v>
      </c>
      <c r="H781" s="600"/>
      <c r="I781" s="600"/>
      <c r="J781" s="601" t="s">
        <v>218</v>
      </c>
      <c r="K781" s="880">
        <v>0.21579219253264639</v>
      </c>
      <c r="L781" s="881">
        <v>0</v>
      </c>
      <c r="M781" s="880">
        <v>0.21579219253264645</v>
      </c>
      <c r="N781" s="881">
        <v>0</v>
      </c>
      <c r="O781" s="880">
        <v>0.21579219253264645</v>
      </c>
      <c r="P781" s="881">
        <v>0</v>
      </c>
      <c r="Q781" s="880">
        <v>0.10066825812266798</v>
      </c>
      <c r="R781" s="881">
        <v>0</v>
      </c>
      <c r="S781" s="880">
        <v>0.10066825812266797</v>
      </c>
      <c r="T781" s="881">
        <v>0</v>
      </c>
      <c r="U781" s="880">
        <v>0.100668258122668</v>
      </c>
      <c r="V781" s="881">
        <v>0</v>
      </c>
      <c r="W781" s="880" t="s">
        <v>154</v>
      </c>
      <c r="X781" s="881">
        <v>0</v>
      </c>
      <c r="Y781" s="880" t="s">
        <v>154</v>
      </c>
      <c r="Z781" s="881">
        <v>0</v>
      </c>
      <c r="AA781" s="880" t="s">
        <v>154</v>
      </c>
      <c r="AB781" s="881">
        <v>0</v>
      </c>
      <c r="AC781" s="880" t="s">
        <v>154</v>
      </c>
      <c r="AD781" s="881">
        <v>0</v>
      </c>
      <c r="AE781" s="45"/>
      <c r="AF781" s="17"/>
      <c r="AG781" s="518"/>
      <c r="AI781" s="449"/>
      <c r="AJ781" s="449"/>
      <c r="AK781" s="449"/>
      <c r="AL781" s="449"/>
      <c r="AM781" s="449"/>
      <c r="AN781" s="449"/>
      <c r="AO781" s="449"/>
      <c r="AP781" s="449"/>
      <c r="AQ781" s="449"/>
      <c r="AR781" s="449"/>
      <c r="AS781" s="449"/>
      <c r="AT781" s="449"/>
      <c r="AU781" s="449"/>
      <c r="AV781" s="449"/>
      <c r="AW781" s="449"/>
      <c r="AX781" s="449"/>
      <c r="AY781" s="449"/>
      <c r="AZ781" s="449"/>
      <c r="BA781" s="449"/>
      <c r="BB781" s="449"/>
      <c r="BC781" s="449"/>
      <c r="BD781" s="449"/>
      <c r="BE781" s="449"/>
      <c r="BF781" s="449"/>
      <c r="BG781" s="449"/>
      <c r="BH781" s="449"/>
      <c r="BI781" s="449"/>
      <c r="BJ781" s="449"/>
      <c r="BK781" s="449"/>
      <c r="BL781" s="449"/>
      <c r="BM781" s="449"/>
      <c r="BN781" s="449"/>
      <c r="BO781" s="449"/>
      <c r="BP781" s="449"/>
      <c r="BQ781" s="449"/>
      <c r="BR781" s="449"/>
      <c r="BS781" s="449"/>
      <c r="BT781" s="449"/>
      <c r="BU781" s="449"/>
      <c r="BV781" s="449"/>
      <c r="BW781" s="449"/>
      <c r="BX781" s="449"/>
      <c r="BY781" s="449"/>
      <c r="BZ781" s="449"/>
      <c r="CA781" s="449"/>
      <c r="CB781" s="449"/>
      <c r="CC781" s="449"/>
      <c r="CD781" s="449"/>
      <c r="CE781" s="449"/>
      <c r="CF781" s="449"/>
      <c r="CG781" s="449"/>
      <c r="CH781" s="449"/>
      <c r="CI781" s="449"/>
      <c r="CJ781" s="449"/>
      <c r="CK781" s="449"/>
      <c r="CL781" s="449"/>
      <c r="CM781" s="449"/>
      <c r="CN781" s="449"/>
      <c r="CO781" s="449"/>
      <c r="CP781" s="449"/>
      <c r="CQ781" s="449"/>
      <c r="CR781" s="449"/>
      <c r="CS781" s="449"/>
      <c r="CT781" s="449"/>
      <c r="CU781" s="449"/>
      <c r="CV781" s="449"/>
    </row>
    <row r="782" spans="1:100" s="448" customFormat="1" ht="11.25" customHeight="1">
      <c r="A782" s="432"/>
      <c r="B782" s="517"/>
      <c r="C782" s="45"/>
      <c r="D782" s="45">
        <v>3</v>
      </c>
      <c r="E782" s="599" t="s">
        <v>141</v>
      </c>
      <c r="F782" s="600"/>
      <c r="G782" s="599" t="s">
        <v>325</v>
      </c>
      <c r="H782" s="600"/>
      <c r="I782" s="600"/>
      <c r="J782" s="601" t="s">
        <v>218</v>
      </c>
      <c r="K782" s="880">
        <v>9.5844693692374486E-2</v>
      </c>
      <c r="L782" s="881">
        <v>0</v>
      </c>
      <c r="M782" s="880">
        <v>9.58446936923745E-2</v>
      </c>
      <c r="N782" s="881">
        <v>0</v>
      </c>
      <c r="O782" s="880">
        <v>9.5844693692374514E-2</v>
      </c>
      <c r="P782" s="881">
        <v>0</v>
      </c>
      <c r="Q782" s="880">
        <v>2.4157575640354714E-2</v>
      </c>
      <c r="R782" s="881">
        <v>0</v>
      </c>
      <c r="S782" s="880">
        <v>2.4157575640354711E-2</v>
      </c>
      <c r="T782" s="881">
        <v>0</v>
      </c>
      <c r="U782" s="880">
        <v>2.4157575640354714E-2</v>
      </c>
      <c r="V782" s="881">
        <v>0</v>
      </c>
      <c r="W782" s="880" t="s">
        <v>154</v>
      </c>
      <c r="X782" s="881">
        <v>0</v>
      </c>
      <c r="Y782" s="880" t="s">
        <v>154</v>
      </c>
      <c r="Z782" s="881">
        <v>0</v>
      </c>
      <c r="AA782" s="880" t="s">
        <v>154</v>
      </c>
      <c r="AB782" s="881">
        <v>0</v>
      </c>
      <c r="AC782" s="880" t="s">
        <v>154</v>
      </c>
      <c r="AD782" s="881">
        <v>0</v>
      </c>
      <c r="AE782" s="45"/>
      <c r="AF782" s="17"/>
      <c r="AG782" s="518"/>
      <c r="AI782" s="449"/>
      <c r="AJ782" s="449"/>
      <c r="AK782" s="449"/>
      <c r="AL782" s="449"/>
      <c r="AM782" s="449"/>
      <c r="AN782" s="449"/>
      <c r="AO782" s="449"/>
      <c r="AP782" s="449"/>
      <c r="AQ782" s="449"/>
      <c r="AR782" s="449"/>
      <c r="AS782" s="449"/>
      <c r="AT782" s="449"/>
      <c r="AU782" s="449"/>
      <c r="AV782" s="449"/>
      <c r="AW782" s="449"/>
      <c r="AX782" s="449"/>
      <c r="AY782" s="449"/>
      <c r="AZ782" s="449"/>
      <c r="BA782" s="449"/>
      <c r="BB782" s="449"/>
      <c r="BC782" s="449"/>
      <c r="BD782" s="449"/>
      <c r="BE782" s="449"/>
      <c r="BF782" s="449"/>
      <c r="BG782" s="449"/>
      <c r="BH782" s="449"/>
      <c r="BI782" s="449"/>
      <c r="BJ782" s="449"/>
      <c r="BK782" s="449"/>
      <c r="BL782" s="449"/>
      <c r="BM782" s="449"/>
      <c r="BN782" s="449"/>
      <c r="BO782" s="449"/>
      <c r="BP782" s="449"/>
      <c r="BQ782" s="449"/>
      <c r="BR782" s="449"/>
      <c r="BS782" s="449"/>
      <c r="BT782" s="449"/>
      <c r="BU782" s="449"/>
      <c r="BV782" s="449"/>
      <c r="BW782" s="449"/>
      <c r="BX782" s="449"/>
      <c r="BY782" s="449"/>
      <c r="BZ782" s="449"/>
      <c r="CA782" s="449"/>
      <c r="CB782" s="449"/>
      <c r="CC782" s="449"/>
      <c r="CD782" s="449"/>
      <c r="CE782" s="449"/>
      <c r="CF782" s="449"/>
      <c r="CG782" s="449"/>
      <c r="CH782" s="449"/>
      <c r="CI782" s="449"/>
      <c r="CJ782" s="449"/>
      <c r="CK782" s="449"/>
      <c r="CL782" s="449"/>
      <c r="CM782" s="449"/>
      <c r="CN782" s="449"/>
      <c r="CO782" s="449"/>
      <c r="CP782" s="449"/>
      <c r="CQ782" s="449"/>
      <c r="CR782" s="449"/>
      <c r="CS782" s="449"/>
      <c r="CT782" s="449"/>
      <c r="CU782" s="449"/>
      <c r="CV782" s="449"/>
    </row>
    <row r="783" spans="1:100" s="448" customFormat="1" ht="11.25" customHeight="1">
      <c r="A783" s="432"/>
      <c r="B783" s="517"/>
      <c r="C783" s="45"/>
      <c r="D783" s="45">
        <v>4</v>
      </c>
      <c r="E783" s="599" t="s">
        <v>143</v>
      </c>
      <c r="F783" s="600"/>
      <c r="G783" s="599" t="s">
        <v>225</v>
      </c>
      <c r="H783" s="600"/>
      <c r="I783" s="600"/>
      <c r="J783" s="601" t="s">
        <v>218</v>
      </c>
      <c r="K783" s="880">
        <v>0.253735444122621</v>
      </c>
      <c r="L783" s="881">
        <v>0</v>
      </c>
      <c r="M783" s="880">
        <v>0.25373544412262106</v>
      </c>
      <c r="N783" s="881">
        <v>0</v>
      </c>
      <c r="O783" s="880">
        <v>0.25373544412262111</v>
      </c>
      <c r="P783" s="881">
        <v>0</v>
      </c>
      <c r="Q783" s="880">
        <v>0</v>
      </c>
      <c r="R783" s="881">
        <v>0</v>
      </c>
      <c r="S783" s="880">
        <v>0</v>
      </c>
      <c r="T783" s="881">
        <v>0</v>
      </c>
      <c r="U783" s="880">
        <v>0</v>
      </c>
      <c r="V783" s="881">
        <v>0</v>
      </c>
      <c r="W783" s="880" t="s">
        <v>154</v>
      </c>
      <c r="X783" s="881">
        <v>0</v>
      </c>
      <c r="Y783" s="880" t="s">
        <v>154</v>
      </c>
      <c r="Z783" s="881">
        <v>0</v>
      </c>
      <c r="AA783" s="880" t="s">
        <v>154</v>
      </c>
      <c r="AB783" s="881">
        <v>0</v>
      </c>
      <c r="AC783" s="880" t="s">
        <v>154</v>
      </c>
      <c r="AD783" s="881">
        <v>0</v>
      </c>
      <c r="AE783" s="45"/>
      <c r="AF783" s="17"/>
      <c r="AG783" s="518"/>
      <c r="AI783" s="449"/>
      <c r="AJ783" s="449"/>
      <c r="AK783" s="449"/>
      <c r="AL783" s="449"/>
      <c r="AM783" s="449"/>
      <c r="AN783" s="449"/>
      <c r="AO783" s="449"/>
      <c r="AP783" s="449"/>
      <c r="AQ783" s="449"/>
      <c r="AR783" s="449"/>
      <c r="AS783" s="449"/>
      <c r="AT783" s="449"/>
      <c r="AU783" s="449"/>
      <c r="AV783" s="449"/>
      <c r="AW783" s="449"/>
      <c r="AX783" s="449"/>
      <c r="AY783" s="449"/>
      <c r="AZ783" s="449"/>
      <c r="BA783" s="449"/>
      <c r="BB783" s="449"/>
      <c r="BC783" s="449"/>
      <c r="BD783" s="449"/>
      <c r="BE783" s="449"/>
      <c r="BF783" s="449"/>
      <c r="BG783" s="449"/>
      <c r="BH783" s="449"/>
      <c r="BI783" s="449"/>
      <c r="BJ783" s="449"/>
      <c r="BK783" s="449"/>
      <c r="BL783" s="449"/>
      <c r="BM783" s="449"/>
      <c r="BN783" s="449"/>
      <c r="BO783" s="449"/>
      <c r="BP783" s="449"/>
      <c r="BQ783" s="449"/>
      <c r="BR783" s="449"/>
      <c r="BS783" s="449"/>
      <c r="BT783" s="449"/>
      <c r="BU783" s="449"/>
      <c r="BV783" s="449"/>
      <c r="BW783" s="449"/>
      <c r="BX783" s="449"/>
      <c r="BY783" s="449"/>
      <c r="BZ783" s="449"/>
      <c r="CA783" s="449"/>
      <c r="CB783" s="449"/>
      <c r="CC783" s="449"/>
      <c r="CD783" s="449"/>
      <c r="CE783" s="449"/>
      <c r="CF783" s="449"/>
      <c r="CG783" s="449"/>
      <c r="CH783" s="449"/>
      <c r="CI783" s="449"/>
      <c r="CJ783" s="449"/>
      <c r="CK783" s="449"/>
      <c r="CL783" s="449"/>
      <c r="CM783" s="449"/>
      <c r="CN783" s="449"/>
      <c r="CO783" s="449"/>
      <c r="CP783" s="449"/>
      <c r="CQ783" s="449"/>
      <c r="CR783" s="449"/>
      <c r="CS783" s="449"/>
      <c r="CT783" s="449"/>
      <c r="CU783" s="449"/>
      <c r="CV783" s="449"/>
    </row>
    <row r="784" spans="1:100" s="448" customFormat="1" ht="11.25" customHeight="1">
      <c r="A784" s="432"/>
      <c r="B784" s="517"/>
      <c r="C784" s="45"/>
      <c r="D784" s="45">
        <v>5</v>
      </c>
      <c r="E784" s="599" t="s">
        <v>162</v>
      </c>
      <c r="F784" s="600"/>
      <c r="G784" s="599" t="s">
        <v>350</v>
      </c>
      <c r="H784" s="600"/>
      <c r="I784" s="600"/>
      <c r="J784" s="601" t="s">
        <v>218</v>
      </c>
      <c r="K784" s="880">
        <v>8.4445988065283764E-2</v>
      </c>
      <c r="L784" s="881">
        <v>0</v>
      </c>
      <c r="M784" s="880">
        <v>8.4445988065283778E-2</v>
      </c>
      <c r="N784" s="881">
        <v>0</v>
      </c>
      <c r="O784" s="880">
        <v>8.4445988065283792E-2</v>
      </c>
      <c r="P784" s="881">
        <v>0</v>
      </c>
      <c r="Q784" s="880">
        <v>2.5121853198277869E-2</v>
      </c>
      <c r="R784" s="881">
        <v>0</v>
      </c>
      <c r="S784" s="880">
        <v>2.5121853198277869E-2</v>
      </c>
      <c r="T784" s="881">
        <v>0</v>
      </c>
      <c r="U784" s="880">
        <v>2.5121853198277873E-2</v>
      </c>
      <c r="V784" s="881">
        <v>0</v>
      </c>
      <c r="W784" s="880" t="s">
        <v>154</v>
      </c>
      <c r="X784" s="881">
        <v>0</v>
      </c>
      <c r="Y784" s="880" t="s">
        <v>154</v>
      </c>
      <c r="Z784" s="881">
        <v>0</v>
      </c>
      <c r="AA784" s="880" t="s">
        <v>154</v>
      </c>
      <c r="AB784" s="881">
        <v>0</v>
      </c>
      <c r="AC784" s="880" t="s">
        <v>154</v>
      </c>
      <c r="AD784" s="881">
        <v>0</v>
      </c>
      <c r="AE784" s="45"/>
      <c r="AF784" s="17"/>
      <c r="AG784" s="518"/>
      <c r="AI784" s="449"/>
      <c r="AJ784" s="449"/>
      <c r="AK784" s="449"/>
      <c r="AL784" s="449"/>
      <c r="AM784" s="449"/>
      <c r="AN784" s="449"/>
      <c r="AO784" s="449"/>
      <c r="AP784" s="449"/>
      <c r="AQ784" s="449"/>
      <c r="AR784" s="449"/>
      <c r="AS784" s="449"/>
      <c r="AT784" s="449"/>
      <c r="AU784" s="449"/>
      <c r="AV784" s="449"/>
      <c r="AW784" s="449"/>
      <c r="AX784" s="449"/>
      <c r="AY784" s="449"/>
      <c r="AZ784" s="449"/>
      <c r="BA784" s="449"/>
      <c r="BB784" s="449"/>
      <c r="BC784" s="449"/>
      <c r="BD784" s="449"/>
      <c r="BE784" s="449"/>
      <c r="BF784" s="449"/>
      <c r="BG784" s="449"/>
      <c r="BH784" s="449"/>
      <c r="BI784" s="449"/>
      <c r="BJ784" s="449"/>
      <c r="BK784" s="449"/>
      <c r="BL784" s="449"/>
      <c r="BM784" s="449"/>
      <c r="BN784" s="449"/>
      <c r="BO784" s="449"/>
      <c r="BP784" s="449"/>
      <c r="BQ784" s="449"/>
      <c r="BR784" s="449"/>
      <c r="BS784" s="449"/>
      <c r="BT784" s="449"/>
      <c r="BU784" s="449"/>
      <c r="BV784" s="449"/>
      <c r="BW784" s="449"/>
      <c r="BX784" s="449"/>
      <c r="BY784" s="449"/>
      <c r="BZ784" s="449"/>
      <c r="CA784" s="449"/>
      <c r="CB784" s="449"/>
      <c r="CC784" s="449"/>
      <c r="CD784" s="449"/>
      <c r="CE784" s="449"/>
      <c r="CF784" s="449"/>
      <c r="CG784" s="449"/>
      <c r="CH784" s="449"/>
      <c r="CI784" s="449"/>
      <c r="CJ784" s="449"/>
      <c r="CK784" s="449"/>
      <c r="CL784" s="449"/>
      <c r="CM784" s="449"/>
      <c r="CN784" s="449"/>
      <c r="CO784" s="449"/>
      <c r="CP784" s="449"/>
      <c r="CQ784" s="449"/>
      <c r="CR784" s="449"/>
      <c r="CS784" s="449"/>
      <c r="CT784" s="449"/>
      <c r="CU784" s="449"/>
      <c r="CV784" s="449"/>
    </row>
    <row r="785" spans="1:100" s="448" customFormat="1" ht="11.25" customHeight="1">
      <c r="A785" s="432"/>
      <c r="B785" s="517"/>
      <c r="C785" s="45"/>
      <c r="D785" s="45">
        <v>6</v>
      </c>
      <c r="E785" s="599" t="s">
        <v>56</v>
      </c>
      <c r="F785" s="600"/>
      <c r="G785" s="599" t="s">
        <v>228</v>
      </c>
      <c r="H785" s="600"/>
      <c r="I785" s="600"/>
      <c r="J785" s="601" t="s">
        <v>218</v>
      </c>
      <c r="K785" s="880">
        <v>4.2383588656462034E-3</v>
      </c>
      <c r="L785" s="881">
        <v>0</v>
      </c>
      <c r="M785" s="880">
        <v>4.2383588656462043E-3</v>
      </c>
      <c r="N785" s="881">
        <v>0</v>
      </c>
      <c r="O785" s="880">
        <v>4.2383588656462051E-3</v>
      </c>
      <c r="P785" s="881">
        <v>0</v>
      </c>
      <c r="Q785" s="880">
        <v>2.1224315698587415E-3</v>
      </c>
      <c r="R785" s="881">
        <v>0</v>
      </c>
      <c r="S785" s="880">
        <v>2.1224315698587415E-3</v>
      </c>
      <c r="T785" s="881">
        <v>0</v>
      </c>
      <c r="U785" s="880">
        <v>2.1224315698587415E-3</v>
      </c>
      <c r="V785" s="881">
        <v>0</v>
      </c>
      <c r="W785" s="880" t="s">
        <v>154</v>
      </c>
      <c r="X785" s="881">
        <v>0</v>
      </c>
      <c r="Y785" s="880" t="s">
        <v>154</v>
      </c>
      <c r="Z785" s="881">
        <v>0</v>
      </c>
      <c r="AA785" s="880" t="s">
        <v>154</v>
      </c>
      <c r="AB785" s="881">
        <v>0</v>
      </c>
      <c r="AC785" s="880" t="s">
        <v>154</v>
      </c>
      <c r="AD785" s="881">
        <v>0</v>
      </c>
      <c r="AE785" s="45"/>
      <c r="AF785" s="17"/>
      <c r="AG785" s="518"/>
      <c r="AI785" s="449"/>
      <c r="AJ785" s="449"/>
      <c r="AK785" s="449"/>
      <c r="AL785" s="449"/>
      <c r="AM785" s="449"/>
      <c r="AN785" s="449"/>
      <c r="AO785" s="449"/>
      <c r="AP785" s="449"/>
      <c r="AQ785" s="449"/>
      <c r="AR785" s="449"/>
      <c r="AS785" s="449"/>
      <c r="AT785" s="449"/>
      <c r="AU785" s="449"/>
      <c r="AV785" s="449"/>
      <c r="AW785" s="449"/>
      <c r="AX785" s="449"/>
      <c r="AY785" s="449"/>
      <c r="AZ785" s="449"/>
      <c r="BA785" s="449"/>
      <c r="BB785" s="449"/>
      <c r="BC785" s="449"/>
      <c r="BD785" s="449"/>
      <c r="BE785" s="449"/>
      <c r="BF785" s="449"/>
      <c r="BG785" s="449"/>
      <c r="BH785" s="449"/>
      <c r="BI785" s="449"/>
      <c r="BJ785" s="449"/>
      <c r="BK785" s="449"/>
      <c r="BL785" s="449"/>
      <c r="BM785" s="449"/>
      <c r="BN785" s="449"/>
      <c r="BO785" s="449"/>
      <c r="BP785" s="449"/>
      <c r="BQ785" s="449"/>
      <c r="BR785" s="449"/>
      <c r="BS785" s="449"/>
      <c r="BT785" s="449"/>
      <c r="BU785" s="449"/>
      <c r="BV785" s="449"/>
      <c r="BW785" s="449"/>
      <c r="BX785" s="449"/>
      <c r="BY785" s="449"/>
      <c r="BZ785" s="449"/>
      <c r="CA785" s="449"/>
      <c r="CB785" s="449"/>
      <c r="CC785" s="449"/>
      <c r="CD785" s="449"/>
      <c r="CE785" s="449"/>
      <c r="CF785" s="449"/>
      <c r="CG785" s="449"/>
      <c r="CH785" s="449"/>
      <c r="CI785" s="449"/>
      <c r="CJ785" s="449"/>
      <c r="CK785" s="449"/>
      <c r="CL785" s="449"/>
      <c r="CM785" s="449"/>
      <c r="CN785" s="449"/>
      <c r="CO785" s="449"/>
      <c r="CP785" s="449"/>
      <c r="CQ785" s="449"/>
      <c r="CR785" s="449"/>
      <c r="CS785" s="449"/>
      <c r="CT785" s="449"/>
      <c r="CU785" s="449"/>
      <c r="CV785" s="449"/>
    </row>
    <row r="786" spans="1:100" s="448" customFormat="1" ht="11.25" customHeight="1">
      <c r="A786" s="432"/>
      <c r="B786" s="517"/>
      <c r="C786" s="45"/>
      <c r="D786" s="45">
        <v>7</v>
      </c>
      <c r="E786" s="599" t="s">
        <v>154</v>
      </c>
      <c r="F786" s="600"/>
      <c r="G786" s="599" t="s">
        <v>154</v>
      </c>
      <c r="H786" s="600"/>
      <c r="I786" s="600"/>
      <c r="J786" s="601" t="s">
        <v>154</v>
      </c>
      <c r="K786" s="880" t="s">
        <v>154</v>
      </c>
      <c r="L786" s="881">
        <v>0</v>
      </c>
      <c r="M786" s="880" t="s">
        <v>154</v>
      </c>
      <c r="N786" s="881">
        <v>0</v>
      </c>
      <c r="O786" s="880" t="s">
        <v>154</v>
      </c>
      <c r="P786" s="881">
        <v>0</v>
      </c>
      <c r="Q786" s="880" t="s">
        <v>154</v>
      </c>
      <c r="R786" s="881">
        <v>0</v>
      </c>
      <c r="S786" s="880" t="s">
        <v>154</v>
      </c>
      <c r="T786" s="881">
        <v>0</v>
      </c>
      <c r="U786" s="880" t="s">
        <v>154</v>
      </c>
      <c r="V786" s="881">
        <v>0</v>
      </c>
      <c r="W786" s="880" t="s">
        <v>154</v>
      </c>
      <c r="X786" s="881">
        <v>0</v>
      </c>
      <c r="Y786" s="880" t="s">
        <v>154</v>
      </c>
      <c r="Z786" s="881">
        <v>0</v>
      </c>
      <c r="AA786" s="880" t="s">
        <v>154</v>
      </c>
      <c r="AB786" s="881">
        <v>0</v>
      </c>
      <c r="AC786" s="880" t="s">
        <v>154</v>
      </c>
      <c r="AD786" s="881">
        <v>0</v>
      </c>
      <c r="AE786" s="45"/>
      <c r="AF786" s="17"/>
      <c r="AG786" s="518"/>
      <c r="AI786" s="449"/>
      <c r="AJ786" s="449"/>
      <c r="AK786" s="449"/>
      <c r="AL786" s="449"/>
      <c r="AM786" s="449"/>
      <c r="AN786" s="449"/>
      <c r="AO786" s="449"/>
      <c r="AP786" s="449"/>
      <c r="AQ786" s="449"/>
      <c r="AR786" s="449"/>
      <c r="AS786" s="449"/>
      <c r="AT786" s="449"/>
      <c r="AU786" s="449"/>
      <c r="AV786" s="449"/>
      <c r="AW786" s="449"/>
      <c r="AX786" s="449"/>
      <c r="AY786" s="449"/>
      <c r="AZ786" s="449"/>
      <c r="BA786" s="449"/>
      <c r="BB786" s="449"/>
      <c r="BC786" s="449"/>
      <c r="BD786" s="449"/>
      <c r="BE786" s="449"/>
      <c r="BF786" s="449"/>
      <c r="BG786" s="449"/>
      <c r="BH786" s="449"/>
      <c r="BI786" s="449"/>
      <c r="BJ786" s="449"/>
      <c r="BK786" s="449"/>
      <c r="BL786" s="449"/>
      <c r="BM786" s="449"/>
      <c r="BN786" s="449"/>
      <c r="BO786" s="449"/>
      <c r="BP786" s="449"/>
      <c r="BQ786" s="449"/>
      <c r="BR786" s="449"/>
      <c r="BS786" s="449"/>
      <c r="BT786" s="449"/>
      <c r="BU786" s="449"/>
      <c r="BV786" s="449"/>
      <c r="BW786" s="449"/>
      <c r="BX786" s="449"/>
      <c r="BY786" s="449"/>
      <c r="BZ786" s="449"/>
      <c r="CA786" s="449"/>
      <c r="CB786" s="449"/>
      <c r="CC786" s="449"/>
      <c r="CD786" s="449"/>
      <c r="CE786" s="449"/>
      <c r="CF786" s="449"/>
      <c r="CG786" s="449"/>
      <c r="CH786" s="449"/>
      <c r="CI786" s="449"/>
      <c r="CJ786" s="449"/>
      <c r="CK786" s="449"/>
      <c r="CL786" s="449"/>
      <c r="CM786" s="449"/>
      <c r="CN786" s="449"/>
      <c r="CO786" s="449"/>
      <c r="CP786" s="449"/>
      <c r="CQ786" s="449"/>
      <c r="CR786" s="449"/>
      <c r="CS786" s="449"/>
      <c r="CT786" s="449"/>
      <c r="CU786" s="449"/>
      <c r="CV786" s="449"/>
    </row>
    <row r="787" spans="1:100" s="448" customFormat="1" ht="11.25" customHeight="1">
      <c r="A787" s="432"/>
      <c r="B787" s="517"/>
      <c r="C787" s="45"/>
      <c r="D787" s="45">
        <v>8</v>
      </c>
      <c r="E787" s="599" t="s">
        <v>154</v>
      </c>
      <c r="F787" s="600"/>
      <c r="G787" s="599" t="s">
        <v>154</v>
      </c>
      <c r="H787" s="600"/>
      <c r="I787" s="600"/>
      <c r="J787" s="601" t="s">
        <v>154</v>
      </c>
      <c r="K787" s="880" t="s">
        <v>154</v>
      </c>
      <c r="L787" s="881">
        <v>0</v>
      </c>
      <c r="M787" s="880" t="s">
        <v>154</v>
      </c>
      <c r="N787" s="881">
        <v>0</v>
      </c>
      <c r="O787" s="880" t="s">
        <v>154</v>
      </c>
      <c r="P787" s="881">
        <v>0</v>
      </c>
      <c r="Q787" s="880" t="s">
        <v>154</v>
      </c>
      <c r="R787" s="881">
        <v>0</v>
      </c>
      <c r="S787" s="880" t="s">
        <v>154</v>
      </c>
      <c r="T787" s="881">
        <v>0</v>
      </c>
      <c r="U787" s="880" t="s">
        <v>154</v>
      </c>
      <c r="V787" s="881">
        <v>0</v>
      </c>
      <c r="W787" s="880" t="s">
        <v>154</v>
      </c>
      <c r="X787" s="881">
        <v>0</v>
      </c>
      <c r="Y787" s="880" t="s">
        <v>154</v>
      </c>
      <c r="Z787" s="881">
        <v>0</v>
      </c>
      <c r="AA787" s="880" t="s">
        <v>154</v>
      </c>
      <c r="AB787" s="881">
        <v>0</v>
      </c>
      <c r="AC787" s="880" t="s">
        <v>154</v>
      </c>
      <c r="AD787" s="881">
        <v>0</v>
      </c>
      <c r="AE787" s="45"/>
      <c r="AF787" s="17"/>
      <c r="AG787" s="518"/>
      <c r="AI787" s="449"/>
      <c r="AJ787" s="449"/>
      <c r="AK787" s="449"/>
      <c r="AL787" s="449"/>
      <c r="AM787" s="449"/>
      <c r="AN787" s="449"/>
      <c r="AO787" s="449"/>
      <c r="AP787" s="449"/>
      <c r="AQ787" s="449"/>
      <c r="AR787" s="449"/>
      <c r="AS787" s="449"/>
      <c r="AT787" s="449"/>
      <c r="AU787" s="449"/>
      <c r="AV787" s="449"/>
      <c r="AW787" s="449"/>
      <c r="AX787" s="449"/>
      <c r="AY787" s="449"/>
      <c r="AZ787" s="449"/>
      <c r="BA787" s="449"/>
      <c r="BB787" s="449"/>
      <c r="BC787" s="449"/>
      <c r="BD787" s="449"/>
      <c r="BE787" s="449"/>
      <c r="BF787" s="449"/>
      <c r="BG787" s="449"/>
      <c r="BH787" s="449"/>
      <c r="BI787" s="449"/>
      <c r="BJ787" s="449"/>
      <c r="BK787" s="449"/>
      <c r="BL787" s="449"/>
      <c r="BM787" s="449"/>
      <c r="BN787" s="449"/>
      <c r="BO787" s="449"/>
      <c r="BP787" s="449"/>
      <c r="BQ787" s="449"/>
      <c r="BR787" s="449"/>
      <c r="BS787" s="449"/>
      <c r="BT787" s="449"/>
      <c r="BU787" s="449"/>
      <c r="BV787" s="449"/>
      <c r="BW787" s="449"/>
      <c r="BX787" s="449"/>
      <c r="BY787" s="449"/>
      <c r="BZ787" s="449"/>
      <c r="CA787" s="449"/>
      <c r="CB787" s="449"/>
      <c r="CC787" s="449"/>
      <c r="CD787" s="449"/>
      <c r="CE787" s="449"/>
      <c r="CF787" s="449"/>
      <c r="CG787" s="449"/>
      <c r="CH787" s="449"/>
      <c r="CI787" s="449"/>
      <c r="CJ787" s="449"/>
      <c r="CK787" s="449"/>
      <c r="CL787" s="449"/>
      <c r="CM787" s="449"/>
      <c r="CN787" s="449"/>
      <c r="CO787" s="449"/>
      <c r="CP787" s="449"/>
      <c r="CQ787" s="449"/>
      <c r="CR787" s="449"/>
      <c r="CS787" s="449"/>
      <c r="CT787" s="449"/>
      <c r="CU787" s="449"/>
      <c r="CV787" s="449"/>
    </row>
    <row r="788" spans="1:100" s="448" customFormat="1" ht="11.25" customHeight="1">
      <c r="A788" s="432"/>
      <c r="B788" s="517"/>
      <c r="C788" s="45"/>
      <c r="D788" s="45">
        <v>9</v>
      </c>
      <c r="E788" s="599" t="s">
        <v>154</v>
      </c>
      <c r="F788" s="600"/>
      <c r="G788" s="599" t="s">
        <v>154</v>
      </c>
      <c r="H788" s="600"/>
      <c r="I788" s="600"/>
      <c r="J788" s="601" t="s">
        <v>154</v>
      </c>
      <c r="K788" s="880" t="s">
        <v>154</v>
      </c>
      <c r="L788" s="881">
        <v>0</v>
      </c>
      <c r="M788" s="880" t="s">
        <v>154</v>
      </c>
      <c r="N788" s="881">
        <v>0</v>
      </c>
      <c r="O788" s="880" t="s">
        <v>154</v>
      </c>
      <c r="P788" s="881">
        <v>0</v>
      </c>
      <c r="Q788" s="880" t="s">
        <v>154</v>
      </c>
      <c r="R788" s="881">
        <v>0</v>
      </c>
      <c r="S788" s="880" t="s">
        <v>154</v>
      </c>
      <c r="T788" s="881">
        <v>0</v>
      </c>
      <c r="U788" s="880" t="s">
        <v>154</v>
      </c>
      <c r="V788" s="881">
        <v>0</v>
      </c>
      <c r="W788" s="880" t="s">
        <v>154</v>
      </c>
      <c r="X788" s="881">
        <v>0</v>
      </c>
      <c r="Y788" s="880" t="s">
        <v>154</v>
      </c>
      <c r="Z788" s="881">
        <v>0</v>
      </c>
      <c r="AA788" s="880" t="s">
        <v>154</v>
      </c>
      <c r="AB788" s="881">
        <v>0</v>
      </c>
      <c r="AC788" s="880" t="s">
        <v>154</v>
      </c>
      <c r="AD788" s="881">
        <v>0</v>
      </c>
      <c r="AE788" s="45"/>
      <c r="AF788" s="17"/>
      <c r="AG788" s="518"/>
      <c r="AI788" s="449"/>
      <c r="AJ788" s="449"/>
      <c r="AK788" s="449"/>
      <c r="AL788" s="449"/>
      <c r="AM788" s="449"/>
      <c r="AN788" s="449"/>
      <c r="AO788" s="449"/>
      <c r="AP788" s="449"/>
      <c r="AQ788" s="449"/>
      <c r="AR788" s="449"/>
      <c r="AS788" s="449"/>
      <c r="AT788" s="449"/>
      <c r="AU788" s="449"/>
      <c r="AV788" s="449"/>
      <c r="AW788" s="449"/>
      <c r="AX788" s="449"/>
      <c r="AY788" s="449"/>
      <c r="AZ788" s="449"/>
      <c r="BA788" s="449"/>
      <c r="BB788" s="449"/>
      <c r="BC788" s="449"/>
      <c r="BD788" s="449"/>
      <c r="BE788" s="449"/>
      <c r="BF788" s="449"/>
      <c r="BG788" s="449"/>
      <c r="BH788" s="449"/>
      <c r="BI788" s="449"/>
      <c r="BJ788" s="449"/>
      <c r="BK788" s="449"/>
      <c r="BL788" s="449"/>
      <c r="BM788" s="449"/>
      <c r="BN788" s="449"/>
      <c r="BO788" s="449"/>
      <c r="BP788" s="449"/>
      <c r="BQ788" s="449"/>
      <c r="BR788" s="449"/>
      <c r="BS788" s="449"/>
      <c r="BT788" s="449"/>
      <c r="BU788" s="449"/>
      <c r="BV788" s="449"/>
      <c r="BW788" s="449"/>
      <c r="BX788" s="449"/>
      <c r="BY788" s="449"/>
      <c r="BZ788" s="449"/>
      <c r="CA788" s="449"/>
      <c r="CB788" s="449"/>
      <c r="CC788" s="449"/>
      <c r="CD788" s="449"/>
      <c r="CE788" s="449"/>
      <c r="CF788" s="449"/>
      <c r="CG788" s="449"/>
      <c r="CH788" s="449"/>
      <c r="CI788" s="449"/>
      <c r="CJ788" s="449"/>
      <c r="CK788" s="449"/>
      <c r="CL788" s="449"/>
      <c r="CM788" s="449"/>
      <c r="CN788" s="449"/>
      <c r="CO788" s="449"/>
      <c r="CP788" s="449"/>
      <c r="CQ788" s="449"/>
      <c r="CR788" s="449"/>
      <c r="CS788" s="449"/>
      <c r="CT788" s="449"/>
      <c r="CU788" s="449"/>
      <c r="CV788" s="449"/>
    </row>
    <row r="789" spans="1:100" s="448" customFormat="1" ht="11.25" customHeight="1">
      <c r="A789" s="432"/>
      <c r="B789" s="517"/>
      <c r="C789" s="45"/>
      <c r="D789" s="45">
        <v>10</v>
      </c>
      <c r="E789" s="599" t="s">
        <v>154</v>
      </c>
      <c r="F789" s="600"/>
      <c r="G789" s="599" t="s">
        <v>154</v>
      </c>
      <c r="H789" s="600"/>
      <c r="I789" s="600"/>
      <c r="J789" s="601" t="s">
        <v>154</v>
      </c>
      <c r="K789" s="880" t="s">
        <v>154</v>
      </c>
      <c r="L789" s="881">
        <v>0</v>
      </c>
      <c r="M789" s="880" t="s">
        <v>154</v>
      </c>
      <c r="N789" s="881">
        <v>0</v>
      </c>
      <c r="O789" s="880" t="s">
        <v>154</v>
      </c>
      <c r="P789" s="881">
        <v>0</v>
      </c>
      <c r="Q789" s="880" t="s">
        <v>154</v>
      </c>
      <c r="R789" s="881">
        <v>0</v>
      </c>
      <c r="S789" s="880" t="s">
        <v>154</v>
      </c>
      <c r="T789" s="881">
        <v>0</v>
      </c>
      <c r="U789" s="880" t="s">
        <v>154</v>
      </c>
      <c r="V789" s="881">
        <v>0</v>
      </c>
      <c r="W789" s="880" t="s">
        <v>154</v>
      </c>
      <c r="X789" s="881">
        <v>0</v>
      </c>
      <c r="Y789" s="880" t="s">
        <v>154</v>
      </c>
      <c r="Z789" s="881">
        <v>0</v>
      </c>
      <c r="AA789" s="880" t="s">
        <v>154</v>
      </c>
      <c r="AB789" s="881">
        <v>0</v>
      </c>
      <c r="AC789" s="880" t="s">
        <v>154</v>
      </c>
      <c r="AD789" s="881">
        <v>0</v>
      </c>
      <c r="AE789" s="45"/>
      <c r="AF789" s="17"/>
      <c r="AG789" s="518"/>
      <c r="AI789" s="449"/>
      <c r="AJ789" s="449"/>
      <c r="AK789" s="449"/>
      <c r="AL789" s="449"/>
      <c r="AM789" s="449"/>
      <c r="AN789" s="449"/>
      <c r="AO789" s="449"/>
      <c r="AP789" s="449"/>
      <c r="AQ789" s="449"/>
      <c r="AR789" s="449"/>
      <c r="AS789" s="449"/>
      <c r="AT789" s="449"/>
      <c r="AU789" s="449"/>
      <c r="AV789" s="449"/>
      <c r="AW789" s="449"/>
      <c r="AX789" s="449"/>
      <c r="AY789" s="449"/>
      <c r="AZ789" s="449"/>
      <c r="BA789" s="449"/>
      <c r="BB789" s="449"/>
      <c r="BC789" s="449"/>
      <c r="BD789" s="449"/>
      <c r="BE789" s="449"/>
      <c r="BF789" s="449"/>
      <c r="BG789" s="449"/>
      <c r="BH789" s="449"/>
      <c r="BI789" s="449"/>
      <c r="BJ789" s="449"/>
      <c r="BK789" s="449"/>
      <c r="BL789" s="449"/>
      <c r="BM789" s="449"/>
      <c r="BN789" s="449"/>
      <c r="BO789" s="449"/>
      <c r="BP789" s="449"/>
      <c r="BQ789" s="449"/>
      <c r="BR789" s="449"/>
      <c r="BS789" s="449"/>
      <c r="BT789" s="449"/>
      <c r="BU789" s="449"/>
      <c r="BV789" s="449"/>
      <c r="BW789" s="449"/>
      <c r="BX789" s="449"/>
      <c r="BY789" s="449"/>
      <c r="BZ789" s="449"/>
      <c r="CA789" s="449"/>
      <c r="CB789" s="449"/>
      <c r="CC789" s="449"/>
      <c r="CD789" s="449"/>
      <c r="CE789" s="449"/>
      <c r="CF789" s="449"/>
      <c r="CG789" s="449"/>
      <c r="CH789" s="449"/>
      <c r="CI789" s="449"/>
      <c r="CJ789" s="449"/>
      <c r="CK789" s="449"/>
      <c r="CL789" s="449"/>
      <c r="CM789" s="449"/>
      <c r="CN789" s="449"/>
      <c r="CO789" s="449"/>
      <c r="CP789" s="449"/>
      <c r="CQ789" s="449"/>
      <c r="CR789" s="449"/>
      <c r="CS789" s="449"/>
      <c r="CT789" s="449"/>
      <c r="CU789" s="449"/>
      <c r="CV789" s="449"/>
    </row>
    <row r="790" spans="1:100" s="448" customFormat="1" ht="11.25" customHeight="1">
      <c r="A790" s="432"/>
      <c r="B790" s="517"/>
      <c r="C790" s="45"/>
      <c r="D790" s="45">
        <v>11</v>
      </c>
      <c r="E790" s="599" t="s">
        <v>154</v>
      </c>
      <c r="F790" s="600"/>
      <c r="G790" s="599" t="s">
        <v>154</v>
      </c>
      <c r="H790" s="600"/>
      <c r="I790" s="600"/>
      <c r="J790" s="601" t="s">
        <v>154</v>
      </c>
      <c r="K790" s="880" t="s">
        <v>154</v>
      </c>
      <c r="L790" s="881">
        <v>0</v>
      </c>
      <c r="M790" s="880" t="s">
        <v>154</v>
      </c>
      <c r="N790" s="881">
        <v>0</v>
      </c>
      <c r="O790" s="880" t="s">
        <v>154</v>
      </c>
      <c r="P790" s="881">
        <v>0</v>
      </c>
      <c r="Q790" s="880" t="s">
        <v>154</v>
      </c>
      <c r="R790" s="881">
        <v>0</v>
      </c>
      <c r="S790" s="880" t="s">
        <v>154</v>
      </c>
      <c r="T790" s="881">
        <v>0</v>
      </c>
      <c r="U790" s="880" t="s">
        <v>154</v>
      </c>
      <c r="V790" s="881">
        <v>0</v>
      </c>
      <c r="W790" s="880" t="s">
        <v>154</v>
      </c>
      <c r="X790" s="881">
        <v>0</v>
      </c>
      <c r="Y790" s="880" t="s">
        <v>154</v>
      </c>
      <c r="Z790" s="881">
        <v>0</v>
      </c>
      <c r="AA790" s="880" t="s">
        <v>154</v>
      </c>
      <c r="AB790" s="881">
        <v>0</v>
      </c>
      <c r="AC790" s="880" t="s">
        <v>154</v>
      </c>
      <c r="AD790" s="881">
        <v>0</v>
      </c>
      <c r="AE790" s="45"/>
      <c r="AF790" s="17"/>
      <c r="AG790" s="518"/>
      <c r="AI790" s="449"/>
      <c r="AJ790" s="449"/>
      <c r="AK790" s="449"/>
      <c r="AL790" s="449"/>
      <c r="AM790" s="449"/>
      <c r="AN790" s="449"/>
      <c r="AO790" s="449"/>
      <c r="AP790" s="449"/>
      <c r="AQ790" s="449"/>
      <c r="AR790" s="449"/>
      <c r="AS790" s="449"/>
      <c r="AT790" s="449"/>
      <c r="AU790" s="449"/>
      <c r="AV790" s="449"/>
      <c r="AW790" s="449"/>
      <c r="AX790" s="449"/>
      <c r="AY790" s="449"/>
      <c r="AZ790" s="449"/>
      <c r="BA790" s="449"/>
      <c r="BB790" s="449"/>
      <c r="BC790" s="449"/>
      <c r="BD790" s="449"/>
      <c r="BE790" s="449"/>
      <c r="BF790" s="449"/>
      <c r="BG790" s="449"/>
      <c r="BH790" s="449"/>
      <c r="BI790" s="449"/>
      <c r="BJ790" s="449"/>
      <c r="BK790" s="449"/>
      <c r="BL790" s="449"/>
      <c r="BM790" s="449"/>
      <c r="BN790" s="449"/>
      <c r="BO790" s="449"/>
      <c r="BP790" s="449"/>
      <c r="BQ790" s="449"/>
      <c r="BR790" s="449"/>
      <c r="BS790" s="449"/>
      <c r="BT790" s="449"/>
      <c r="BU790" s="449"/>
      <c r="BV790" s="449"/>
      <c r="BW790" s="449"/>
      <c r="BX790" s="449"/>
      <c r="BY790" s="449"/>
      <c r="BZ790" s="449"/>
      <c r="CA790" s="449"/>
      <c r="CB790" s="449"/>
      <c r="CC790" s="449"/>
      <c r="CD790" s="449"/>
      <c r="CE790" s="449"/>
      <c r="CF790" s="449"/>
      <c r="CG790" s="449"/>
      <c r="CH790" s="449"/>
      <c r="CI790" s="449"/>
      <c r="CJ790" s="449"/>
      <c r="CK790" s="449"/>
      <c r="CL790" s="449"/>
      <c r="CM790" s="449"/>
      <c r="CN790" s="449"/>
      <c r="CO790" s="449"/>
      <c r="CP790" s="449"/>
      <c r="CQ790" s="449"/>
      <c r="CR790" s="449"/>
      <c r="CS790" s="449"/>
      <c r="CT790" s="449"/>
      <c r="CU790" s="449"/>
      <c r="CV790" s="449"/>
    </row>
    <row r="791" spans="1:100" s="448" customFormat="1" ht="11.25" customHeight="1">
      <c r="A791" s="432"/>
      <c r="B791" s="517"/>
      <c r="C791" s="45"/>
      <c r="D791" s="45">
        <v>12</v>
      </c>
      <c r="E791" s="599" t="s">
        <v>154</v>
      </c>
      <c r="F791" s="600"/>
      <c r="G791" s="599" t="s">
        <v>154</v>
      </c>
      <c r="H791" s="600"/>
      <c r="I791" s="600"/>
      <c r="J791" s="601" t="s">
        <v>154</v>
      </c>
      <c r="K791" s="880" t="s">
        <v>154</v>
      </c>
      <c r="L791" s="881">
        <v>0</v>
      </c>
      <c r="M791" s="880" t="s">
        <v>154</v>
      </c>
      <c r="N791" s="881">
        <v>0</v>
      </c>
      <c r="O791" s="880" t="s">
        <v>154</v>
      </c>
      <c r="P791" s="881">
        <v>0</v>
      </c>
      <c r="Q791" s="880" t="s">
        <v>154</v>
      </c>
      <c r="R791" s="881">
        <v>0</v>
      </c>
      <c r="S791" s="880" t="s">
        <v>154</v>
      </c>
      <c r="T791" s="881">
        <v>0</v>
      </c>
      <c r="U791" s="880" t="s">
        <v>154</v>
      </c>
      <c r="V791" s="881">
        <v>0</v>
      </c>
      <c r="W791" s="880" t="s">
        <v>154</v>
      </c>
      <c r="X791" s="881">
        <v>0</v>
      </c>
      <c r="Y791" s="880" t="s">
        <v>154</v>
      </c>
      <c r="Z791" s="881">
        <v>0</v>
      </c>
      <c r="AA791" s="880" t="s">
        <v>154</v>
      </c>
      <c r="AB791" s="881">
        <v>0</v>
      </c>
      <c r="AC791" s="880" t="s">
        <v>154</v>
      </c>
      <c r="AD791" s="881">
        <v>0</v>
      </c>
      <c r="AE791" s="45"/>
      <c r="AF791" s="17"/>
      <c r="AG791" s="518"/>
      <c r="AI791" s="449"/>
      <c r="AJ791" s="449"/>
      <c r="AK791" s="449"/>
      <c r="AL791" s="449"/>
      <c r="AM791" s="449"/>
      <c r="AN791" s="449"/>
      <c r="AO791" s="449"/>
      <c r="AP791" s="449"/>
      <c r="AQ791" s="449"/>
      <c r="AR791" s="449"/>
      <c r="AS791" s="449"/>
      <c r="AT791" s="449"/>
      <c r="AU791" s="449"/>
      <c r="AV791" s="449"/>
      <c r="AW791" s="449"/>
      <c r="AX791" s="449"/>
      <c r="AY791" s="449"/>
      <c r="AZ791" s="449"/>
      <c r="BA791" s="449"/>
      <c r="BB791" s="449"/>
      <c r="BC791" s="449"/>
      <c r="BD791" s="449"/>
      <c r="BE791" s="449"/>
      <c r="BF791" s="449"/>
      <c r="BG791" s="449"/>
      <c r="BH791" s="449"/>
      <c r="BI791" s="449"/>
      <c r="BJ791" s="449"/>
      <c r="BK791" s="449"/>
      <c r="BL791" s="449"/>
      <c r="BM791" s="449"/>
      <c r="BN791" s="449"/>
      <c r="BO791" s="449"/>
      <c r="BP791" s="449"/>
      <c r="BQ791" s="449"/>
      <c r="BR791" s="449"/>
      <c r="BS791" s="449"/>
      <c r="BT791" s="449"/>
      <c r="BU791" s="449"/>
      <c r="BV791" s="449"/>
      <c r="BW791" s="449"/>
      <c r="BX791" s="449"/>
      <c r="BY791" s="449"/>
      <c r="BZ791" s="449"/>
      <c r="CA791" s="449"/>
      <c r="CB791" s="449"/>
      <c r="CC791" s="449"/>
      <c r="CD791" s="449"/>
      <c r="CE791" s="449"/>
      <c r="CF791" s="449"/>
      <c r="CG791" s="449"/>
      <c r="CH791" s="449"/>
      <c r="CI791" s="449"/>
      <c r="CJ791" s="449"/>
      <c r="CK791" s="449"/>
      <c r="CL791" s="449"/>
      <c r="CM791" s="449"/>
      <c r="CN791" s="449"/>
      <c r="CO791" s="449"/>
      <c r="CP791" s="449"/>
      <c r="CQ791" s="449"/>
      <c r="CR791" s="449"/>
      <c r="CS791" s="449"/>
      <c r="CT791" s="449"/>
      <c r="CU791" s="449"/>
      <c r="CV791" s="449"/>
    </row>
    <row r="792" spans="1:100" s="448" customFormat="1" ht="11.25" customHeight="1">
      <c r="A792" s="432"/>
      <c r="B792" s="517"/>
      <c r="C792" s="45"/>
      <c r="D792" s="45">
        <v>13</v>
      </c>
      <c r="E792" s="599" t="s">
        <v>154</v>
      </c>
      <c r="F792" s="600"/>
      <c r="G792" s="599" t="s">
        <v>154</v>
      </c>
      <c r="H792" s="600"/>
      <c r="I792" s="600"/>
      <c r="J792" s="601" t="s">
        <v>154</v>
      </c>
      <c r="K792" s="880" t="s">
        <v>154</v>
      </c>
      <c r="L792" s="881">
        <v>0</v>
      </c>
      <c r="M792" s="880" t="s">
        <v>154</v>
      </c>
      <c r="N792" s="881">
        <v>0</v>
      </c>
      <c r="O792" s="880" t="s">
        <v>154</v>
      </c>
      <c r="P792" s="881">
        <v>0</v>
      </c>
      <c r="Q792" s="880" t="s">
        <v>154</v>
      </c>
      <c r="R792" s="881">
        <v>0</v>
      </c>
      <c r="S792" s="880" t="s">
        <v>154</v>
      </c>
      <c r="T792" s="881">
        <v>0</v>
      </c>
      <c r="U792" s="880" t="s">
        <v>154</v>
      </c>
      <c r="V792" s="881">
        <v>0</v>
      </c>
      <c r="W792" s="880" t="s">
        <v>154</v>
      </c>
      <c r="X792" s="881">
        <v>0</v>
      </c>
      <c r="Y792" s="880" t="s">
        <v>154</v>
      </c>
      <c r="Z792" s="881">
        <v>0</v>
      </c>
      <c r="AA792" s="880" t="s">
        <v>154</v>
      </c>
      <c r="AB792" s="881">
        <v>0</v>
      </c>
      <c r="AC792" s="880" t="s">
        <v>154</v>
      </c>
      <c r="AD792" s="881">
        <v>0</v>
      </c>
      <c r="AE792" s="45"/>
      <c r="AF792" s="17"/>
      <c r="AG792" s="518"/>
      <c r="AI792" s="449"/>
      <c r="AJ792" s="449"/>
      <c r="AK792" s="449"/>
      <c r="AL792" s="449"/>
      <c r="AM792" s="449"/>
      <c r="AN792" s="449"/>
      <c r="AO792" s="449"/>
      <c r="AP792" s="449"/>
      <c r="AQ792" s="449"/>
      <c r="AR792" s="449"/>
      <c r="AS792" s="449"/>
      <c r="AT792" s="449"/>
      <c r="AU792" s="449"/>
      <c r="AV792" s="449"/>
      <c r="AW792" s="449"/>
      <c r="AX792" s="449"/>
      <c r="AY792" s="449"/>
      <c r="AZ792" s="449"/>
      <c r="BA792" s="449"/>
      <c r="BB792" s="449"/>
      <c r="BC792" s="449"/>
      <c r="BD792" s="449"/>
      <c r="BE792" s="449"/>
      <c r="BF792" s="449"/>
      <c r="BG792" s="449"/>
      <c r="BH792" s="449"/>
      <c r="BI792" s="449"/>
      <c r="BJ792" s="449"/>
      <c r="BK792" s="449"/>
      <c r="BL792" s="449"/>
      <c r="BM792" s="449"/>
      <c r="BN792" s="449"/>
      <c r="BO792" s="449"/>
      <c r="BP792" s="449"/>
      <c r="BQ792" s="449"/>
      <c r="BR792" s="449"/>
      <c r="BS792" s="449"/>
      <c r="BT792" s="449"/>
      <c r="BU792" s="449"/>
      <c r="BV792" s="449"/>
      <c r="BW792" s="449"/>
      <c r="BX792" s="449"/>
      <c r="BY792" s="449"/>
      <c r="BZ792" s="449"/>
      <c r="CA792" s="449"/>
      <c r="CB792" s="449"/>
      <c r="CC792" s="449"/>
      <c r="CD792" s="449"/>
      <c r="CE792" s="449"/>
      <c r="CF792" s="449"/>
      <c r="CG792" s="449"/>
      <c r="CH792" s="449"/>
      <c r="CI792" s="449"/>
      <c r="CJ792" s="449"/>
      <c r="CK792" s="449"/>
      <c r="CL792" s="449"/>
      <c r="CM792" s="449"/>
      <c r="CN792" s="449"/>
      <c r="CO792" s="449"/>
      <c r="CP792" s="449"/>
      <c r="CQ792" s="449"/>
      <c r="CR792" s="449"/>
      <c r="CS792" s="449"/>
      <c r="CT792" s="449"/>
      <c r="CU792" s="449"/>
      <c r="CV792" s="449"/>
    </row>
    <row r="793" spans="1:100" s="448" customFormat="1" ht="11.25" customHeight="1">
      <c r="A793" s="432"/>
      <c r="B793" s="517"/>
      <c r="C793" s="45"/>
      <c r="D793" s="45">
        <v>14</v>
      </c>
      <c r="E793" s="599" t="s">
        <v>154</v>
      </c>
      <c r="F793" s="600"/>
      <c r="G793" s="599" t="s">
        <v>154</v>
      </c>
      <c r="H793" s="600"/>
      <c r="I793" s="600"/>
      <c r="J793" s="601" t="s">
        <v>154</v>
      </c>
      <c r="K793" s="880" t="s">
        <v>154</v>
      </c>
      <c r="L793" s="881">
        <v>0</v>
      </c>
      <c r="M793" s="880" t="s">
        <v>154</v>
      </c>
      <c r="N793" s="881">
        <v>0</v>
      </c>
      <c r="O793" s="880" t="s">
        <v>154</v>
      </c>
      <c r="P793" s="881">
        <v>0</v>
      </c>
      <c r="Q793" s="880" t="s">
        <v>154</v>
      </c>
      <c r="R793" s="881">
        <v>0</v>
      </c>
      <c r="S793" s="880" t="s">
        <v>154</v>
      </c>
      <c r="T793" s="881">
        <v>0</v>
      </c>
      <c r="U793" s="880" t="s">
        <v>154</v>
      </c>
      <c r="V793" s="881">
        <v>0</v>
      </c>
      <c r="W793" s="880" t="s">
        <v>154</v>
      </c>
      <c r="X793" s="881">
        <v>0</v>
      </c>
      <c r="Y793" s="880" t="s">
        <v>154</v>
      </c>
      <c r="Z793" s="881">
        <v>0</v>
      </c>
      <c r="AA793" s="880" t="s">
        <v>154</v>
      </c>
      <c r="AB793" s="881">
        <v>0</v>
      </c>
      <c r="AC793" s="880" t="s">
        <v>154</v>
      </c>
      <c r="AD793" s="881">
        <v>0</v>
      </c>
      <c r="AE793" s="45"/>
      <c r="AF793" s="17"/>
      <c r="AG793" s="518"/>
      <c r="AI793" s="449"/>
      <c r="AJ793" s="449"/>
      <c r="AK793" s="449"/>
      <c r="AL793" s="449"/>
      <c r="AM793" s="449"/>
      <c r="AN793" s="449"/>
      <c r="AO793" s="449"/>
      <c r="AP793" s="449"/>
      <c r="AQ793" s="449"/>
      <c r="AR793" s="449"/>
      <c r="AS793" s="449"/>
      <c r="AT793" s="449"/>
      <c r="AU793" s="449"/>
      <c r="AV793" s="449"/>
      <c r="AW793" s="449"/>
      <c r="AX793" s="449"/>
      <c r="AY793" s="449"/>
      <c r="AZ793" s="449"/>
      <c r="BA793" s="449"/>
      <c r="BB793" s="449"/>
      <c r="BC793" s="449"/>
      <c r="BD793" s="449"/>
      <c r="BE793" s="449"/>
      <c r="BF793" s="449"/>
      <c r="BG793" s="449"/>
      <c r="BH793" s="449"/>
      <c r="BI793" s="449"/>
      <c r="BJ793" s="449"/>
      <c r="BK793" s="449"/>
      <c r="BL793" s="449"/>
      <c r="BM793" s="449"/>
      <c r="BN793" s="449"/>
      <c r="BO793" s="449"/>
      <c r="BP793" s="449"/>
      <c r="BQ793" s="449"/>
      <c r="BR793" s="449"/>
      <c r="BS793" s="449"/>
      <c r="BT793" s="449"/>
      <c r="BU793" s="449"/>
      <c r="BV793" s="449"/>
      <c r="BW793" s="449"/>
      <c r="BX793" s="449"/>
      <c r="BY793" s="449"/>
      <c r="BZ793" s="449"/>
      <c r="CA793" s="449"/>
      <c r="CB793" s="449"/>
      <c r="CC793" s="449"/>
      <c r="CD793" s="449"/>
      <c r="CE793" s="449"/>
      <c r="CF793" s="449"/>
      <c r="CG793" s="449"/>
      <c r="CH793" s="449"/>
      <c r="CI793" s="449"/>
      <c r="CJ793" s="449"/>
      <c r="CK793" s="449"/>
      <c r="CL793" s="449"/>
      <c r="CM793" s="449"/>
      <c r="CN793" s="449"/>
      <c r="CO793" s="449"/>
      <c r="CP793" s="449"/>
      <c r="CQ793" s="449"/>
      <c r="CR793" s="449"/>
      <c r="CS793" s="449"/>
      <c r="CT793" s="449"/>
      <c r="CU793" s="449"/>
      <c r="CV793" s="449"/>
    </row>
    <row r="794" spans="1:100" s="448" customFormat="1" ht="11.25" customHeight="1">
      <c r="A794" s="432"/>
      <c r="B794" s="517"/>
      <c r="C794" s="45"/>
      <c r="D794" s="45">
        <v>15</v>
      </c>
      <c r="E794" s="599" t="s">
        <v>154</v>
      </c>
      <c r="F794" s="600"/>
      <c r="G794" s="599" t="s">
        <v>154</v>
      </c>
      <c r="H794" s="600"/>
      <c r="I794" s="600"/>
      <c r="J794" s="601" t="s">
        <v>154</v>
      </c>
      <c r="K794" s="880" t="s">
        <v>154</v>
      </c>
      <c r="L794" s="881">
        <v>0</v>
      </c>
      <c r="M794" s="880" t="s">
        <v>154</v>
      </c>
      <c r="N794" s="881">
        <v>0</v>
      </c>
      <c r="O794" s="880" t="s">
        <v>154</v>
      </c>
      <c r="P794" s="881">
        <v>0</v>
      </c>
      <c r="Q794" s="880" t="s">
        <v>154</v>
      </c>
      <c r="R794" s="881">
        <v>0</v>
      </c>
      <c r="S794" s="880" t="s">
        <v>154</v>
      </c>
      <c r="T794" s="881">
        <v>0</v>
      </c>
      <c r="U794" s="880" t="s">
        <v>154</v>
      </c>
      <c r="V794" s="881">
        <v>0</v>
      </c>
      <c r="W794" s="880" t="s">
        <v>154</v>
      </c>
      <c r="X794" s="881">
        <v>0</v>
      </c>
      <c r="Y794" s="880" t="s">
        <v>154</v>
      </c>
      <c r="Z794" s="881">
        <v>0</v>
      </c>
      <c r="AA794" s="880" t="s">
        <v>154</v>
      </c>
      <c r="AB794" s="881">
        <v>0</v>
      </c>
      <c r="AC794" s="880" t="s">
        <v>154</v>
      </c>
      <c r="AD794" s="881">
        <v>0</v>
      </c>
      <c r="AE794" s="45"/>
      <c r="AF794" s="17"/>
      <c r="AG794" s="518"/>
      <c r="AI794" s="449"/>
      <c r="AJ794" s="449"/>
      <c r="AK794" s="449"/>
      <c r="AL794" s="449"/>
      <c r="AM794" s="449"/>
      <c r="AN794" s="449"/>
      <c r="AO794" s="449"/>
      <c r="AP794" s="449"/>
      <c r="AQ794" s="449"/>
      <c r="AR794" s="449"/>
      <c r="AS794" s="449"/>
      <c r="AT794" s="449"/>
      <c r="AU794" s="449"/>
      <c r="AV794" s="449"/>
      <c r="AW794" s="449"/>
      <c r="AX794" s="449"/>
      <c r="AY794" s="449"/>
      <c r="AZ794" s="449"/>
      <c r="BA794" s="449"/>
      <c r="BB794" s="449"/>
      <c r="BC794" s="449"/>
      <c r="BD794" s="449"/>
      <c r="BE794" s="449"/>
      <c r="BF794" s="449"/>
      <c r="BG794" s="449"/>
      <c r="BH794" s="449"/>
      <c r="BI794" s="449"/>
      <c r="BJ794" s="449"/>
      <c r="BK794" s="449"/>
      <c r="BL794" s="449"/>
      <c r="BM794" s="449"/>
      <c r="BN794" s="449"/>
      <c r="BO794" s="449"/>
      <c r="BP794" s="449"/>
      <c r="BQ794" s="449"/>
      <c r="BR794" s="449"/>
      <c r="BS794" s="449"/>
      <c r="BT794" s="449"/>
      <c r="BU794" s="449"/>
      <c r="BV794" s="449"/>
      <c r="BW794" s="449"/>
      <c r="BX794" s="449"/>
      <c r="BY794" s="449"/>
      <c r="BZ794" s="449"/>
      <c r="CA794" s="449"/>
      <c r="CB794" s="449"/>
      <c r="CC794" s="449"/>
      <c r="CD794" s="449"/>
      <c r="CE794" s="449"/>
      <c r="CF794" s="449"/>
      <c r="CG794" s="449"/>
      <c r="CH794" s="449"/>
      <c r="CI794" s="449"/>
      <c r="CJ794" s="449"/>
      <c r="CK794" s="449"/>
      <c r="CL794" s="449"/>
      <c r="CM794" s="449"/>
      <c r="CN794" s="449"/>
      <c r="CO794" s="449"/>
      <c r="CP794" s="449"/>
      <c r="CQ794" s="449"/>
      <c r="CR794" s="449"/>
      <c r="CS794" s="449"/>
      <c r="CT794" s="449"/>
      <c r="CU794" s="449"/>
      <c r="CV794" s="449"/>
    </row>
    <row r="795" spans="1:100" s="448" customFormat="1" ht="11.25" customHeight="1">
      <c r="A795" s="432"/>
      <c r="B795" s="517"/>
      <c r="C795" s="45"/>
      <c r="D795" s="45">
        <v>16</v>
      </c>
      <c r="E795" s="599" t="s">
        <v>154</v>
      </c>
      <c r="F795" s="600"/>
      <c r="G795" s="599" t="s">
        <v>154</v>
      </c>
      <c r="H795" s="600"/>
      <c r="I795" s="600"/>
      <c r="J795" s="601" t="s">
        <v>154</v>
      </c>
      <c r="K795" s="880" t="s">
        <v>154</v>
      </c>
      <c r="L795" s="881">
        <v>0</v>
      </c>
      <c r="M795" s="880" t="s">
        <v>154</v>
      </c>
      <c r="N795" s="881">
        <v>0</v>
      </c>
      <c r="O795" s="880" t="s">
        <v>154</v>
      </c>
      <c r="P795" s="881">
        <v>0</v>
      </c>
      <c r="Q795" s="880" t="s">
        <v>154</v>
      </c>
      <c r="R795" s="881">
        <v>0</v>
      </c>
      <c r="S795" s="880" t="s">
        <v>154</v>
      </c>
      <c r="T795" s="881">
        <v>0</v>
      </c>
      <c r="U795" s="880" t="s">
        <v>154</v>
      </c>
      <c r="V795" s="881">
        <v>0</v>
      </c>
      <c r="W795" s="880" t="s">
        <v>154</v>
      </c>
      <c r="X795" s="881">
        <v>0</v>
      </c>
      <c r="Y795" s="880" t="s">
        <v>154</v>
      </c>
      <c r="Z795" s="881">
        <v>0</v>
      </c>
      <c r="AA795" s="880" t="s">
        <v>154</v>
      </c>
      <c r="AB795" s="881">
        <v>0</v>
      </c>
      <c r="AC795" s="880" t="s">
        <v>154</v>
      </c>
      <c r="AD795" s="881">
        <v>0</v>
      </c>
      <c r="AE795" s="45"/>
      <c r="AF795" s="17"/>
      <c r="AG795" s="518"/>
      <c r="AI795" s="449"/>
      <c r="AJ795" s="449"/>
      <c r="AK795" s="449"/>
      <c r="AL795" s="449"/>
      <c r="AM795" s="449"/>
      <c r="AN795" s="449"/>
      <c r="AO795" s="449"/>
      <c r="AP795" s="449"/>
      <c r="AQ795" s="449"/>
      <c r="AR795" s="449"/>
      <c r="AS795" s="449"/>
      <c r="AT795" s="449"/>
      <c r="AU795" s="449"/>
      <c r="AV795" s="449"/>
      <c r="AW795" s="449"/>
      <c r="AX795" s="449"/>
      <c r="AY795" s="449"/>
      <c r="AZ795" s="449"/>
      <c r="BA795" s="449"/>
      <c r="BB795" s="449"/>
      <c r="BC795" s="449"/>
      <c r="BD795" s="449"/>
      <c r="BE795" s="449"/>
      <c r="BF795" s="449"/>
      <c r="BG795" s="449"/>
      <c r="BH795" s="449"/>
      <c r="BI795" s="449"/>
      <c r="BJ795" s="449"/>
      <c r="BK795" s="449"/>
      <c r="BL795" s="449"/>
      <c r="BM795" s="449"/>
      <c r="BN795" s="449"/>
      <c r="BO795" s="449"/>
      <c r="BP795" s="449"/>
      <c r="BQ795" s="449"/>
      <c r="BR795" s="449"/>
      <c r="BS795" s="449"/>
      <c r="BT795" s="449"/>
      <c r="BU795" s="449"/>
      <c r="BV795" s="449"/>
      <c r="BW795" s="449"/>
      <c r="BX795" s="449"/>
      <c r="BY795" s="449"/>
      <c r="BZ795" s="449"/>
      <c r="CA795" s="449"/>
      <c r="CB795" s="449"/>
      <c r="CC795" s="449"/>
      <c r="CD795" s="449"/>
      <c r="CE795" s="449"/>
      <c r="CF795" s="449"/>
      <c r="CG795" s="449"/>
      <c r="CH795" s="449"/>
      <c r="CI795" s="449"/>
      <c r="CJ795" s="449"/>
      <c r="CK795" s="449"/>
      <c r="CL795" s="449"/>
      <c r="CM795" s="449"/>
      <c r="CN795" s="449"/>
      <c r="CO795" s="449"/>
      <c r="CP795" s="449"/>
      <c r="CQ795" s="449"/>
      <c r="CR795" s="449"/>
      <c r="CS795" s="449"/>
      <c r="CT795" s="449"/>
      <c r="CU795" s="449"/>
      <c r="CV795" s="449"/>
    </row>
    <row r="796" spans="1:100" s="448" customFormat="1" ht="11.25" customHeight="1">
      <c r="A796" s="432"/>
      <c r="B796" s="517"/>
      <c r="C796" s="45"/>
      <c r="D796" s="45">
        <v>17</v>
      </c>
      <c r="E796" s="599" t="s">
        <v>154</v>
      </c>
      <c r="F796" s="600"/>
      <c r="G796" s="599" t="s">
        <v>154</v>
      </c>
      <c r="H796" s="600"/>
      <c r="I796" s="600"/>
      <c r="J796" s="601" t="s">
        <v>154</v>
      </c>
      <c r="K796" s="880" t="s">
        <v>154</v>
      </c>
      <c r="L796" s="881">
        <v>0</v>
      </c>
      <c r="M796" s="880" t="s">
        <v>154</v>
      </c>
      <c r="N796" s="881">
        <v>0</v>
      </c>
      <c r="O796" s="880" t="s">
        <v>154</v>
      </c>
      <c r="P796" s="881">
        <v>0</v>
      </c>
      <c r="Q796" s="880" t="s">
        <v>154</v>
      </c>
      <c r="R796" s="881">
        <v>0</v>
      </c>
      <c r="S796" s="880" t="s">
        <v>154</v>
      </c>
      <c r="T796" s="881">
        <v>0</v>
      </c>
      <c r="U796" s="880" t="s">
        <v>154</v>
      </c>
      <c r="V796" s="881">
        <v>0</v>
      </c>
      <c r="W796" s="880" t="s">
        <v>154</v>
      </c>
      <c r="X796" s="881">
        <v>0</v>
      </c>
      <c r="Y796" s="880" t="s">
        <v>154</v>
      </c>
      <c r="Z796" s="881">
        <v>0</v>
      </c>
      <c r="AA796" s="880" t="s">
        <v>154</v>
      </c>
      <c r="AB796" s="881">
        <v>0</v>
      </c>
      <c r="AC796" s="880" t="s">
        <v>154</v>
      </c>
      <c r="AD796" s="881">
        <v>0</v>
      </c>
      <c r="AE796" s="45"/>
      <c r="AF796" s="17"/>
      <c r="AG796" s="518"/>
      <c r="AI796" s="449"/>
      <c r="AJ796" s="449"/>
      <c r="AK796" s="449"/>
      <c r="AL796" s="449"/>
      <c r="AM796" s="449"/>
      <c r="AN796" s="449"/>
      <c r="AO796" s="449"/>
      <c r="AP796" s="449"/>
      <c r="AQ796" s="449"/>
      <c r="AR796" s="449"/>
      <c r="AS796" s="449"/>
      <c r="AT796" s="449"/>
      <c r="AU796" s="449"/>
      <c r="AV796" s="449"/>
      <c r="AW796" s="449"/>
      <c r="AX796" s="449"/>
      <c r="AY796" s="449"/>
      <c r="AZ796" s="449"/>
      <c r="BA796" s="449"/>
      <c r="BB796" s="449"/>
      <c r="BC796" s="449"/>
      <c r="BD796" s="449"/>
      <c r="BE796" s="449"/>
      <c r="BF796" s="449"/>
      <c r="BG796" s="449"/>
      <c r="BH796" s="449"/>
      <c r="BI796" s="449"/>
      <c r="BJ796" s="449"/>
      <c r="BK796" s="449"/>
      <c r="BL796" s="449"/>
      <c r="BM796" s="449"/>
      <c r="BN796" s="449"/>
      <c r="BO796" s="449"/>
      <c r="BP796" s="449"/>
      <c r="BQ796" s="449"/>
      <c r="BR796" s="449"/>
      <c r="BS796" s="449"/>
      <c r="BT796" s="449"/>
      <c r="BU796" s="449"/>
      <c r="BV796" s="449"/>
      <c r="BW796" s="449"/>
      <c r="BX796" s="449"/>
      <c r="BY796" s="449"/>
      <c r="BZ796" s="449"/>
      <c r="CA796" s="449"/>
      <c r="CB796" s="449"/>
      <c r="CC796" s="449"/>
      <c r="CD796" s="449"/>
      <c r="CE796" s="449"/>
      <c r="CF796" s="449"/>
      <c r="CG796" s="449"/>
      <c r="CH796" s="449"/>
      <c r="CI796" s="449"/>
      <c r="CJ796" s="449"/>
      <c r="CK796" s="449"/>
      <c r="CL796" s="449"/>
      <c r="CM796" s="449"/>
      <c r="CN796" s="449"/>
      <c r="CO796" s="449"/>
      <c r="CP796" s="449"/>
      <c r="CQ796" s="449"/>
      <c r="CR796" s="449"/>
      <c r="CS796" s="449"/>
      <c r="CT796" s="449"/>
      <c r="CU796" s="449"/>
      <c r="CV796" s="449"/>
    </row>
    <row r="797" spans="1:100" s="448" customFormat="1" ht="11.25" customHeight="1">
      <c r="A797" s="432"/>
      <c r="B797" s="517"/>
      <c r="C797" s="45"/>
      <c r="D797" s="45">
        <v>18</v>
      </c>
      <c r="E797" s="599" t="s">
        <v>154</v>
      </c>
      <c r="F797" s="600"/>
      <c r="G797" s="599" t="s">
        <v>154</v>
      </c>
      <c r="H797" s="600"/>
      <c r="I797" s="600"/>
      <c r="J797" s="601" t="s">
        <v>154</v>
      </c>
      <c r="K797" s="880" t="s">
        <v>154</v>
      </c>
      <c r="L797" s="881">
        <v>0</v>
      </c>
      <c r="M797" s="880" t="s">
        <v>154</v>
      </c>
      <c r="N797" s="881">
        <v>0</v>
      </c>
      <c r="O797" s="880" t="s">
        <v>154</v>
      </c>
      <c r="P797" s="881">
        <v>0</v>
      </c>
      <c r="Q797" s="880" t="s">
        <v>154</v>
      </c>
      <c r="R797" s="881">
        <v>0</v>
      </c>
      <c r="S797" s="880" t="s">
        <v>154</v>
      </c>
      <c r="T797" s="881">
        <v>0</v>
      </c>
      <c r="U797" s="880" t="s">
        <v>154</v>
      </c>
      <c r="V797" s="881">
        <v>0</v>
      </c>
      <c r="W797" s="880" t="s">
        <v>154</v>
      </c>
      <c r="X797" s="881">
        <v>0</v>
      </c>
      <c r="Y797" s="880" t="s">
        <v>154</v>
      </c>
      <c r="Z797" s="881">
        <v>0</v>
      </c>
      <c r="AA797" s="880" t="s">
        <v>154</v>
      </c>
      <c r="AB797" s="881">
        <v>0</v>
      </c>
      <c r="AC797" s="880" t="s">
        <v>154</v>
      </c>
      <c r="AD797" s="881">
        <v>0</v>
      </c>
      <c r="AE797" s="45"/>
      <c r="AF797" s="17"/>
      <c r="AG797" s="518"/>
      <c r="AI797" s="449"/>
      <c r="AJ797" s="449"/>
      <c r="AK797" s="449"/>
      <c r="AL797" s="449"/>
      <c r="AM797" s="449"/>
      <c r="AN797" s="449"/>
      <c r="AO797" s="449"/>
      <c r="AP797" s="449"/>
      <c r="AQ797" s="449"/>
      <c r="AR797" s="449"/>
      <c r="AS797" s="449"/>
      <c r="AT797" s="449"/>
      <c r="AU797" s="449"/>
      <c r="AV797" s="449"/>
      <c r="AW797" s="449"/>
      <c r="AX797" s="449"/>
      <c r="AY797" s="449"/>
      <c r="AZ797" s="449"/>
      <c r="BA797" s="449"/>
      <c r="BB797" s="449"/>
      <c r="BC797" s="449"/>
      <c r="BD797" s="449"/>
      <c r="BE797" s="449"/>
      <c r="BF797" s="449"/>
      <c r="BG797" s="449"/>
      <c r="BH797" s="449"/>
      <c r="BI797" s="449"/>
      <c r="BJ797" s="449"/>
      <c r="BK797" s="449"/>
      <c r="BL797" s="449"/>
      <c r="BM797" s="449"/>
      <c r="BN797" s="449"/>
      <c r="BO797" s="449"/>
      <c r="BP797" s="449"/>
      <c r="BQ797" s="449"/>
      <c r="BR797" s="449"/>
      <c r="BS797" s="449"/>
      <c r="BT797" s="449"/>
      <c r="BU797" s="449"/>
      <c r="BV797" s="449"/>
      <c r="BW797" s="449"/>
      <c r="BX797" s="449"/>
      <c r="BY797" s="449"/>
      <c r="BZ797" s="449"/>
      <c r="CA797" s="449"/>
      <c r="CB797" s="449"/>
      <c r="CC797" s="449"/>
      <c r="CD797" s="449"/>
      <c r="CE797" s="449"/>
      <c r="CF797" s="449"/>
      <c r="CG797" s="449"/>
      <c r="CH797" s="449"/>
      <c r="CI797" s="449"/>
      <c r="CJ797" s="449"/>
      <c r="CK797" s="449"/>
      <c r="CL797" s="449"/>
      <c r="CM797" s="449"/>
      <c r="CN797" s="449"/>
      <c r="CO797" s="449"/>
      <c r="CP797" s="449"/>
      <c r="CQ797" s="449"/>
      <c r="CR797" s="449"/>
      <c r="CS797" s="449"/>
      <c r="CT797" s="449"/>
      <c r="CU797" s="449"/>
      <c r="CV797" s="449"/>
    </row>
    <row r="798" spans="1:100" s="448" customFormat="1" ht="11.25" customHeight="1">
      <c r="A798" s="432"/>
      <c r="B798" s="517"/>
      <c r="C798" s="45"/>
      <c r="D798" s="45">
        <v>19</v>
      </c>
      <c r="E798" s="599" t="s">
        <v>154</v>
      </c>
      <c r="F798" s="600"/>
      <c r="G798" s="599" t="s">
        <v>154</v>
      </c>
      <c r="H798" s="600"/>
      <c r="I798" s="600"/>
      <c r="J798" s="601" t="s">
        <v>154</v>
      </c>
      <c r="K798" s="880" t="s">
        <v>154</v>
      </c>
      <c r="L798" s="881">
        <v>0</v>
      </c>
      <c r="M798" s="880" t="s">
        <v>154</v>
      </c>
      <c r="N798" s="881">
        <v>0</v>
      </c>
      <c r="O798" s="880" t="s">
        <v>154</v>
      </c>
      <c r="P798" s="881">
        <v>0</v>
      </c>
      <c r="Q798" s="880" t="s">
        <v>154</v>
      </c>
      <c r="R798" s="881">
        <v>0</v>
      </c>
      <c r="S798" s="880" t="s">
        <v>154</v>
      </c>
      <c r="T798" s="881">
        <v>0</v>
      </c>
      <c r="U798" s="880" t="s">
        <v>154</v>
      </c>
      <c r="V798" s="881">
        <v>0</v>
      </c>
      <c r="W798" s="880" t="s">
        <v>154</v>
      </c>
      <c r="X798" s="881">
        <v>0</v>
      </c>
      <c r="Y798" s="880" t="s">
        <v>154</v>
      </c>
      <c r="Z798" s="881">
        <v>0</v>
      </c>
      <c r="AA798" s="880" t="s">
        <v>154</v>
      </c>
      <c r="AB798" s="881">
        <v>0</v>
      </c>
      <c r="AC798" s="880" t="s">
        <v>154</v>
      </c>
      <c r="AD798" s="881">
        <v>0</v>
      </c>
      <c r="AE798" s="45"/>
      <c r="AF798" s="17"/>
      <c r="AG798" s="518"/>
      <c r="AI798" s="449"/>
      <c r="AJ798" s="449"/>
      <c r="AK798" s="449"/>
      <c r="AL798" s="449"/>
      <c r="AM798" s="449"/>
      <c r="AN798" s="449"/>
      <c r="AO798" s="449"/>
      <c r="AP798" s="449"/>
      <c r="AQ798" s="449"/>
      <c r="AR798" s="449"/>
      <c r="AS798" s="449"/>
      <c r="AT798" s="449"/>
      <c r="AU798" s="449"/>
      <c r="AV798" s="449"/>
      <c r="AW798" s="449"/>
      <c r="AX798" s="449"/>
      <c r="AY798" s="449"/>
      <c r="AZ798" s="449"/>
      <c r="BA798" s="449"/>
      <c r="BB798" s="449"/>
      <c r="BC798" s="449"/>
      <c r="BD798" s="449"/>
      <c r="BE798" s="449"/>
      <c r="BF798" s="449"/>
      <c r="BG798" s="449"/>
      <c r="BH798" s="449"/>
      <c r="BI798" s="449"/>
      <c r="BJ798" s="449"/>
      <c r="BK798" s="449"/>
      <c r="BL798" s="449"/>
      <c r="BM798" s="449"/>
      <c r="BN798" s="449"/>
      <c r="BO798" s="449"/>
      <c r="BP798" s="449"/>
      <c r="BQ798" s="449"/>
      <c r="BR798" s="449"/>
      <c r="BS798" s="449"/>
      <c r="BT798" s="449"/>
      <c r="BU798" s="449"/>
      <c r="BV798" s="449"/>
      <c r="BW798" s="449"/>
      <c r="BX798" s="449"/>
      <c r="BY798" s="449"/>
      <c r="BZ798" s="449"/>
      <c r="CA798" s="449"/>
      <c r="CB798" s="449"/>
      <c r="CC798" s="449"/>
      <c r="CD798" s="449"/>
      <c r="CE798" s="449"/>
      <c r="CF798" s="449"/>
      <c r="CG798" s="449"/>
      <c r="CH798" s="449"/>
      <c r="CI798" s="449"/>
      <c r="CJ798" s="449"/>
      <c r="CK798" s="449"/>
      <c r="CL798" s="449"/>
      <c r="CM798" s="449"/>
      <c r="CN798" s="449"/>
      <c r="CO798" s="449"/>
      <c r="CP798" s="449"/>
      <c r="CQ798" s="449"/>
      <c r="CR798" s="449"/>
      <c r="CS798" s="449"/>
      <c r="CT798" s="449"/>
      <c r="CU798" s="449"/>
      <c r="CV798" s="449"/>
    </row>
    <row r="799" spans="1:100" s="448" customFormat="1" ht="11.25" customHeight="1">
      <c r="A799" s="432"/>
      <c r="B799" s="517"/>
      <c r="C799" s="45"/>
      <c r="D799" s="45">
        <v>20</v>
      </c>
      <c r="E799" s="494" t="s">
        <v>154</v>
      </c>
      <c r="F799" s="495"/>
      <c r="G799" s="494" t="s">
        <v>154</v>
      </c>
      <c r="H799" s="495"/>
      <c r="I799" s="495"/>
      <c r="J799" s="496" t="s">
        <v>154</v>
      </c>
      <c r="K799" s="796" t="s">
        <v>154</v>
      </c>
      <c r="L799" s="797">
        <v>0</v>
      </c>
      <c r="M799" s="796" t="s">
        <v>154</v>
      </c>
      <c r="N799" s="797">
        <v>0</v>
      </c>
      <c r="O799" s="796" t="s">
        <v>154</v>
      </c>
      <c r="P799" s="797">
        <v>0</v>
      </c>
      <c r="Q799" s="796" t="s">
        <v>154</v>
      </c>
      <c r="R799" s="797">
        <v>0</v>
      </c>
      <c r="S799" s="796" t="s">
        <v>154</v>
      </c>
      <c r="T799" s="797">
        <v>0</v>
      </c>
      <c r="U799" s="796" t="s">
        <v>154</v>
      </c>
      <c r="V799" s="797">
        <v>0</v>
      </c>
      <c r="W799" s="796" t="s">
        <v>154</v>
      </c>
      <c r="X799" s="797">
        <v>0</v>
      </c>
      <c r="Y799" s="796" t="s">
        <v>154</v>
      </c>
      <c r="Z799" s="797">
        <v>0</v>
      </c>
      <c r="AA799" s="796" t="s">
        <v>154</v>
      </c>
      <c r="AB799" s="797">
        <v>0</v>
      </c>
      <c r="AC799" s="796" t="s">
        <v>154</v>
      </c>
      <c r="AD799" s="797">
        <v>0</v>
      </c>
      <c r="AE799" s="45"/>
      <c r="AF799" s="17"/>
      <c r="AG799" s="518"/>
      <c r="AI799" s="449"/>
      <c r="AJ799" s="449"/>
      <c r="AK799" s="449"/>
      <c r="AL799" s="449"/>
      <c r="AM799" s="449"/>
      <c r="AN799" s="449"/>
      <c r="AO799" s="449"/>
      <c r="AP799" s="449"/>
      <c r="AQ799" s="449"/>
      <c r="AR799" s="449"/>
      <c r="AS799" s="449"/>
      <c r="AT799" s="449"/>
      <c r="AU799" s="449"/>
      <c r="AV799" s="449"/>
      <c r="AW799" s="449"/>
      <c r="AX799" s="449"/>
      <c r="AY799" s="449"/>
      <c r="AZ799" s="449"/>
      <c r="BA799" s="449"/>
      <c r="BB799" s="449"/>
      <c r="BC799" s="449"/>
      <c r="BD799" s="449"/>
      <c r="BE799" s="449"/>
      <c r="BF799" s="449"/>
      <c r="BG799" s="449"/>
      <c r="BH799" s="449"/>
      <c r="BI799" s="449"/>
      <c r="BJ799" s="449"/>
      <c r="BK799" s="449"/>
      <c r="BL799" s="449"/>
      <c r="BM799" s="449"/>
      <c r="BN799" s="449"/>
      <c r="BO799" s="449"/>
      <c r="BP799" s="449"/>
      <c r="BQ799" s="449"/>
      <c r="BR799" s="449"/>
      <c r="BS799" s="449"/>
      <c r="BT799" s="449"/>
      <c r="BU799" s="449"/>
      <c r="BV799" s="449"/>
      <c r="BW799" s="449"/>
      <c r="BX799" s="449"/>
      <c r="BY799" s="449"/>
      <c r="BZ799" s="449"/>
      <c r="CA799" s="449"/>
      <c r="CB799" s="449"/>
      <c r="CC799" s="449"/>
      <c r="CD799" s="449"/>
      <c r="CE799" s="449"/>
      <c r="CF799" s="449"/>
      <c r="CG799" s="449"/>
      <c r="CH799" s="449"/>
      <c r="CI799" s="449"/>
      <c r="CJ799" s="449"/>
      <c r="CK799" s="449"/>
      <c r="CL799" s="449"/>
      <c r="CM799" s="449"/>
      <c r="CN799" s="449"/>
      <c r="CO799" s="449"/>
      <c r="CP799" s="449"/>
      <c r="CQ799" s="449"/>
      <c r="CR799" s="449"/>
      <c r="CS799" s="449"/>
      <c r="CT799" s="449"/>
      <c r="CU799" s="449"/>
      <c r="CV799" s="449"/>
    </row>
    <row r="800" spans="1:100" s="448" customFormat="1" ht="11.25" customHeight="1">
      <c r="A800" s="432"/>
      <c r="B800" s="517"/>
      <c r="C800" s="45"/>
      <c r="D800" s="479"/>
      <c r="E800" s="497" t="s">
        <v>192</v>
      </c>
      <c r="F800" s="497"/>
      <c r="G800" s="497"/>
      <c r="H800" s="497"/>
      <c r="I800" s="497"/>
      <c r="J800" s="497"/>
      <c r="K800" s="798">
        <v>0.99993018579579496</v>
      </c>
      <c r="L800" s="799">
        <v>0</v>
      </c>
      <c r="M800" s="798">
        <v>0.99993018579579518</v>
      </c>
      <c r="N800" s="799">
        <v>0</v>
      </c>
      <c r="O800" s="798">
        <v>0.9999301857957954</v>
      </c>
      <c r="P800" s="799">
        <v>0</v>
      </c>
      <c r="Q800" s="798">
        <v>0.99987764081957664</v>
      </c>
      <c r="R800" s="799">
        <v>0</v>
      </c>
      <c r="S800" s="798">
        <v>0.99987764081957664</v>
      </c>
      <c r="T800" s="799">
        <v>0</v>
      </c>
      <c r="U800" s="798">
        <v>0.99987764081957664</v>
      </c>
      <c r="V800" s="799">
        <v>0</v>
      </c>
      <c r="W800" s="798" t="s">
        <v>154</v>
      </c>
      <c r="X800" s="799">
        <v>0</v>
      </c>
      <c r="Y800" s="798" t="s">
        <v>154</v>
      </c>
      <c r="Z800" s="799">
        <v>0</v>
      </c>
      <c r="AA800" s="798" t="s">
        <v>154</v>
      </c>
      <c r="AB800" s="799">
        <v>0</v>
      </c>
      <c r="AC800" s="798" t="s">
        <v>154</v>
      </c>
      <c r="AD800" s="799">
        <v>0</v>
      </c>
      <c r="AE800" s="45"/>
      <c r="AF800" s="17"/>
      <c r="AG800" s="518"/>
      <c r="AI800" s="449"/>
      <c r="AJ800" s="449"/>
      <c r="AK800" s="449"/>
      <c r="AL800" s="449"/>
      <c r="AM800" s="449"/>
      <c r="AN800" s="449"/>
      <c r="AO800" s="449"/>
      <c r="AP800" s="449"/>
      <c r="AQ800" s="449"/>
      <c r="AR800" s="449"/>
      <c r="AS800" s="449"/>
      <c r="AT800" s="449"/>
      <c r="AU800" s="449"/>
      <c r="AV800" s="449"/>
      <c r="AW800" s="449"/>
      <c r="AX800" s="449"/>
      <c r="AY800" s="449"/>
      <c r="AZ800" s="449"/>
      <c r="BA800" s="449"/>
      <c r="BB800" s="449"/>
      <c r="BC800" s="449"/>
      <c r="BD800" s="449"/>
      <c r="BE800" s="449"/>
      <c r="BF800" s="449"/>
      <c r="BG800" s="449"/>
      <c r="BH800" s="449"/>
      <c r="BI800" s="449"/>
      <c r="BJ800" s="449"/>
      <c r="BK800" s="449"/>
      <c r="BL800" s="449"/>
      <c r="BM800" s="449"/>
      <c r="BN800" s="449"/>
      <c r="BO800" s="449"/>
      <c r="BP800" s="449"/>
      <c r="BQ800" s="449"/>
      <c r="BR800" s="449"/>
      <c r="BS800" s="449"/>
      <c r="BT800" s="449"/>
      <c r="BU800" s="449"/>
      <c r="BV800" s="449"/>
      <c r="BW800" s="449"/>
      <c r="BX800" s="449"/>
      <c r="BY800" s="449"/>
      <c r="BZ800" s="449"/>
      <c r="CA800" s="449"/>
      <c r="CB800" s="449"/>
      <c r="CC800" s="449"/>
      <c r="CD800" s="449"/>
      <c r="CE800" s="449"/>
      <c r="CF800" s="449"/>
      <c r="CG800" s="449"/>
      <c r="CH800" s="449"/>
      <c r="CI800" s="449"/>
      <c r="CJ800" s="449"/>
      <c r="CK800" s="449"/>
      <c r="CL800" s="449"/>
      <c r="CM800" s="449"/>
      <c r="CN800" s="449"/>
      <c r="CO800" s="449"/>
      <c r="CP800" s="449"/>
      <c r="CQ800" s="449"/>
      <c r="CR800" s="449"/>
      <c r="CS800" s="449"/>
      <c r="CT800" s="449"/>
      <c r="CU800" s="449"/>
      <c r="CV800" s="449"/>
    </row>
    <row r="801" spans="1:100" s="448" customFormat="1" ht="11.25" customHeight="1">
      <c r="A801" s="432"/>
      <c r="B801" s="517"/>
      <c r="C801" s="45"/>
      <c r="D801" s="479"/>
      <c r="E801" s="483"/>
      <c r="F801" s="483" t="s">
        <v>193</v>
      </c>
      <c r="G801" s="483"/>
      <c r="H801" s="483" t="s">
        <v>194</v>
      </c>
      <c r="I801" s="479"/>
      <c r="J801" s="479"/>
      <c r="K801" s="880">
        <v>0.99993018579579496</v>
      </c>
      <c r="L801" s="881">
        <v>0</v>
      </c>
      <c r="M801" s="880">
        <v>0.99993018579579518</v>
      </c>
      <c r="N801" s="881">
        <v>0</v>
      </c>
      <c r="O801" s="880">
        <v>0.9999301857957954</v>
      </c>
      <c r="P801" s="881">
        <v>0</v>
      </c>
      <c r="Q801" s="880">
        <v>0.99987764081957664</v>
      </c>
      <c r="R801" s="881">
        <v>0</v>
      </c>
      <c r="S801" s="880">
        <v>0.99987764081957664</v>
      </c>
      <c r="T801" s="881">
        <v>0</v>
      </c>
      <c r="U801" s="880">
        <v>0.99987764081957664</v>
      </c>
      <c r="V801" s="881">
        <v>0</v>
      </c>
      <c r="W801" s="880">
        <v>0</v>
      </c>
      <c r="X801" s="881">
        <v>0</v>
      </c>
      <c r="Y801" s="880">
        <v>0</v>
      </c>
      <c r="Z801" s="881">
        <v>0</v>
      </c>
      <c r="AA801" s="880">
        <v>0</v>
      </c>
      <c r="AB801" s="881">
        <v>0</v>
      </c>
      <c r="AC801" s="880">
        <v>0</v>
      </c>
      <c r="AD801" s="881">
        <v>0</v>
      </c>
      <c r="AE801" s="45"/>
      <c r="AF801" s="17"/>
      <c r="AG801" s="518"/>
      <c r="AI801" s="449"/>
      <c r="AJ801" s="449"/>
      <c r="AK801" s="449"/>
      <c r="AL801" s="449"/>
      <c r="AM801" s="449"/>
      <c r="AN801" s="449"/>
      <c r="AO801" s="449"/>
      <c r="AP801" s="449"/>
      <c r="AQ801" s="449"/>
      <c r="AR801" s="449"/>
      <c r="AS801" s="449"/>
      <c r="AT801" s="449"/>
      <c r="AU801" s="449"/>
      <c r="AV801" s="449"/>
      <c r="AW801" s="449"/>
      <c r="AX801" s="449"/>
      <c r="AY801" s="449"/>
      <c r="AZ801" s="449"/>
      <c r="BA801" s="449"/>
      <c r="BB801" s="449"/>
      <c r="BC801" s="449"/>
      <c r="BD801" s="449"/>
      <c r="BE801" s="449"/>
      <c r="BF801" s="449"/>
      <c r="BG801" s="449"/>
      <c r="BH801" s="449"/>
      <c r="BI801" s="449"/>
      <c r="BJ801" s="449"/>
      <c r="BK801" s="449"/>
      <c r="BL801" s="449"/>
      <c r="BM801" s="449"/>
      <c r="BN801" s="449"/>
      <c r="BO801" s="449"/>
      <c r="BP801" s="449"/>
      <c r="BQ801" s="449"/>
      <c r="BR801" s="449"/>
      <c r="BS801" s="449"/>
      <c r="BT801" s="449"/>
      <c r="BU801" s="449"/>
      <c r="BV801" s="449"/>
      <c r="BW801" s="449"/>
      <c r="BX801" s="449"/>
      <c r="BY801" s="449"/>
      <c r="BZ801" s="449"/>
      <c r="CA801" s="449"/>
      <c r="CB801" s="449"/>
      <c r="CC801" s="449"/>
      <c r="CD801" s="449"/>
      <c r="CE801" s="449"/>
      <c r="CF801" s="449"/>
      <c r="CG801" s="449"/>
      <c r="CH801" s="449"/>
      <c r="CI801" s="449"/>
      <c r="CJ801" s="449"/>
      <c r="CK801" s="449"/>
      <c r="CL801" s="449"/>
      <c r="CM801" s="449"/>
      <c r="CN801" s="449"/>
      <c r="CO801" s="449"/>
      <c r="CP801" s="449"/>
      <c r="CQ801" s="449"/>
      <c r="CR801" s="449"/>
      <c r="CS801" s="449"/>
      <c r="CT801" s="449"/>
      <c r="CU801" s="449"/>
      <c r="CV801" s="449"/>
    </row>
    <row r="802" spans="1:100" s="448" customFormat="1" ht="11.25" customHeight="1">
      <c r="A802" s="432"/>
      <c r="B802" s="517"/>
      <c r="C802" s="45"/>
      <c r="D802" s="479"/>
      <c r="E802" s="498"/>
      <c r="F802" s="498"/>
      <c r="G802" s="498"/>
      <c r="H802" s="498" t="s">
        <v>195</v>
      </c>
      <c r="I802" s="499"/>
      <c r="J802" s="499"/>
      <c r="K802" s="882">
        <v>0</v>
      </c>
      <c r="L802" s="795">
        <v>0</v>
      </c>
      <c r="M802" s="882">
        <v>0</v>
      </c>
      <c r="N802" s="795">
        <v>0</v>
      </c>
      <c r="O802" s="882">
        <v>0</v>
      </c>
      <c r="P802" s="795">
        <v>0</v>
      </c>
      <c r="Q802" s="882">
        <v>0</v>
      </c>
      <c r="R802" s="795">
        <v>0</v>
      </c>
      <c r="S802" s="882">
        <v>0</v>
      </c>
      <c r="T802" s="795">
        <v>0</v>
      </c>
      <c r="U802" s="882">
        <v>0</v>
      </c>
      <c r="V802" s="795">
        <v>0</v>
      </c>
      <c r="W802" s="882">
        <v>0</v>
      </c>
      <c r="X802" s="795">
        <v>0</v>
      </c>
      <c r="Y802" s="882">
        <v>0</v>
      </c>
      <c r="Z802" s="795">
        <v>0</v>
      </c>
      <c r="AA802" s="882">
        <v>0</v>
      </c>
      <c r="AB802" s="795">
        <v>0</v>
      </c>
      <c r="AC802" s="882">
        <v>0</v>
      </c>
      <c r="AD802" s="795">
        <v>0</v>
      </c>
      <c r="AE802" s="45"/>
      <c r="AF802" s="17"/>
      <c r="AG802" s="518"/>
      <c r="AI802" s="449"/>
      <c r="AJ802" s="449"/>
      <c r="AK802" s="449"/>
      <c r="AL802" s="449"/>
      <c r="AM802" s="449"/>
      <c r="AN802" s="449"/>
      <c r="AO802" s="449"/>
      <c r="AP802" s="449"/>
      <c r="AQ802" s="449"/>
      <c r="AR802" s="449"/>
      <c r="AS802" s="449"/>
      <c r="AT802" s="449"/>
      <c r="AU802" s="449"/>
      <c r="AV802" s="449"/>
      <c r="AW802" s="449"/>
      <c r="AX802" s="449"/>
      <c r="AY802" s="449"/>
      <c r="AZ802" s="449"/>
      <c r="BA802" s="449"/>
      <c r="BB802" s="449"/>
      <c r="BC802" s="449"/>
      <c r="BD802" s="449"/>
      <c r="BE802" s="449"/>
      <c r="BF802" s="449"/>
      <c r="BG802" s="449"/>
      <c r="BH802" s="449"/>
      <c r="BI802" s="449"/>
      <c r="BJ802" s="449"/>
      <c r="BK802" s="449"/>
      <c r="BL802" s="449"/>
      <c r="BM802" s="449"/>
      <c r="BN802" s="449"/>
      <c r="BO802" s="449"/>
      <c r="BP802" s="449"/>
      <c r="BQ802" s="449"/>
      <c r="BR802" s="449"/>
      <c r="BS802" s="449"/>
      <c r="BT802" s="449"/>
      <c r="BU802" s="449"/>
      <c r="BV802" s="449"/>
      <c r="BW802" s="449"/>
      <c r="BX802" s="449"/>
      <c r="BY802" s="449"/>
      <c r="BZ802" s="449"/>
      <c r="CA802" s="449"/>
      <c r="CB802" s="449"/>
      <c r="CC802" s="449"/>
      <c r="CD802" s="449"/>
      <c r="CE802" s="449"/>
      <c r="CF802" s="449"/>
      <c r="CG802" s="449"/>
      <c r="CH802" s="449"/>
      <c r="CI802" s="449"/>
      <c r="CJ802" s="449"/>
      <c r="CK802" s="449"/>
      <c r="CL802" s="449"/>
      <c r="CM802" s="449"/>
      <c r="CN802" s="449"/>
      <c r="CO802" s="449"/>
      <c r="CP802" s="449"/>
      <c r="CQ802" s="449"/>
      <c r="CR802" s="449"/>
      <c r="CS802" s="449"/>
      <c r="CT802" s="449"/>
      <c r="CU802" s="449"/>
      <c r="CV802" s="449"/>
    </row>
    <row r="803" spans="1:100" s="448" customFormat="1" ht="11.25" customHeight="1">
      <c r="A803" s="432"/>
      <c r="B803" s="517"/>
      <c r="C803" s="45"/>
      <c r="D803" s="479"/>
      <c r="E803" s="500" t="s">
        <v>196</v>
      </c>
      <c r="F803" s="501"/>
      <c r="G803" s="501"/>
      <c r="H803" s="501"/>
      <c r="I803" s="501"/>
      <c r="J803" s="502"/>
      <c r="K803" s="801">
        <v>6.981420420504314E-5</v>
      </c>
      <c r="L803" s="801">
        <v>0</v>
      </c>
      <c r="M803" s="801">
        <v>6.9814204204821095E-5</v>
      </c>
      <c r="N803" s="801">
        <v>0</v>
      </c>
      <c r="O803" s="801">
        <v>6.9814204204599051E-5</v>
      </c>
      <c r="P803" s="801">
        <v>0</v>
      </c>
      <c r="Q803" s="801">
        <v>1.2235918042335925E-4</v>
      </c>
      <c r="R803" s="801">
        <v>0</v>
      </c>
      <c r="S803" s="801">
        <v>1.2235918042335925E-4</v>
      </c>
      <c r="T803" s="801">
        <v>0</v>
      </c>
      <c r="U803" s="801">
        <v>1.2235918042335925E-4</v>
      </c>
      <c r="V803" s="801">
        <v>0</v>
      </c>
      <c r="W803" s="801" t="s">
        <v>154</v>
      </c>
      <c r="X803" s="801">
        <v>0</v>
      </c>
      <c r="Y803" s="801" t="s">
        <v>154</v>
      </c>
      <c r="Z803" s="801">
        <v>0</v>
      </c>
      <c r="AA803" s="801" t="s">
        <v>154</v>
      </c>
      <c r="AB803" s="801">
        <v>0</v>
      </c>
      <c r="AC803" s="801" t="s">
        <v>154</v>
      </c>
      <c r="AD803" s="801">
        <v>0</v>
      </c>
      <c r="AE803" s="45"/>
      <c r="AF803" s="17"/>
      <c r="AG803" s="518"/>
      <c r="AI803" s="449"/>
      <c r="AJ803" s="449"/>
      <c r="AK803" s="449"/>
      <c r="AL803" s="449"/>
      <c r="AM803" s="449"/>
      <c r="AN803" s="449"/>
      <c r="AO803" s="449"/>
      <c r="AP803" s="449"/>
      <c r="AQ803" s="449"/>
      <c r="AR803" s="449"/>
      <c r="AS803" s="449"/>
      <c r="AT803" s="449"/>
      <c r="AU803" s="449"/>
      <c r="AV803" s="449"/>
      <c r="AW803" s="449"/>
      <c r="AX803" s="449"/>
      <c r="AY803" s="449"/>
      <c r="AZ803" s="449"/>
      <c r="BA803" s="449"/>
      <c r="BB803" s="449"/>
      <c r="BC803" s="449"/>
      <c r="BD803" s="449"/>
      <c r="BE803" s="449"/>
      <c r="BF803" s="449"/>
      <c r="BG803" s="449"/>
      <c r="BH803" s="449"/>
      <c r="BI803" s="449"/>
      <c r="BJ803" s="449"/>
      <c r="BK803" s="449"/>
      <c r="BL803" s="449"/>
      <c r="BM803" s="449"/>
      <c r="BN803" s="449"/>
      <c r="BO803" s="449"/>
      <c r="BP803" s="449"/>
      <c r="BQ803" s="449"/>
      <c r="BR803" s="449"/>
      <c r="BS803" s="449"/>
      <c r="BT803" s="449"/>
      <c r="BU803" s="449"/>
      <c r="BV803" s="449"/>
      <c r="BW803" s="449"/>
      <c r="BX803" s="449"/>
      <c r="BY803" s="449"/>
      <c r="BZ803" s="449"/>
      <c r="CA803" s="449"/>
      <c r="CB803" s="449"/>
      <c r="CC803" s="449"/>
      <c r="CD803" s="449"/>
      <c r="CE803" s="449"/>
      <c r="CF803" s="449"/>
      <c r="CG803" s="449"/>
      <c r="CH803" s="449"/>
      <c r="CI803" s="449"/>
      <c r="CJ803" s="449"/>
      <c r="CK803" s="449"/>
      <c r="CL803" s="449"/>
      <c r="CM803" s="449"/>
      <c r="CN803" s="449"/>
      <c r="CO803" s="449"/>
      <c r="CP803" s="449"/>
      <c r="CQ803" s="449"/>
      <c r="CR803" s="449"/>
      <c r="CS803" s="449"/>
      <c r="CT803" s="449"/>
      <c r="CU803" s="449"/>
      <c r="CV803" s="449"/>
    </row>
    <row r="804" spans="1:100" s="448" customFormat="1" ht="5.25" customHeight="1">
      <c r="A804" s="432"/>
      <c r="B804" s="517"/>
      <c r="C804" s="45"/>
      <c r="D804" s="479"/>
      <c r="E804" s="45"/>
      <c r="F804" s="45"/>
      <c r="G804" s="45"/>
      <c r="H804" s="45"/>
      <c r="I804" s="45"/>
      <c r="J804" s="45"/>
      <c r="K804" s="17"/>
      <c r="L804" s="17"/>
      <c r="M804" s="17"/>
      <c r="N804" s="17"/>
      <c r="O804" s="17"/>
      <c r="P804" s="17"/>
      <c r="Q804" s="17"/>
      <c r="R804" s="17"/>
      <c r="S804" s="17"/>
      <c r="T804" s="17"/>
      <c r="U804" s="17"/>
      <c r="V804" s="17"/>
      <c r="W804" s="17"/>
      <c r="X804" s="17"/>
      <c r="Y804" s="17"/>
      <c r="Z804" s="17"/>
      <c r="AA804" s="17"/>
      <c r="AB804" s="17"/>
      <c r="AC804" s="17"/>
      <c r="AD804" s="17"/>
      <c r="AE804" s="45"/>
      <c r="AF804" s="17"/>
      <c r="AG804" s="518"/>
      <c r="AI804" s="449"/>
      <c r="AJ804" s="449"/>
      <c r="AK804" s="449"/>
      <c r="AL804" s="449"/>
      <c r="AM804" s="449"/>
      <c r="AN804" s="449"/>
      <c r="AO804" s="449"/>
      <c r="AP804" s="449"/>
      <c r="AQ804" s="449"/>
      <c r="AR804" s="449"/>
      <c r="AS804" s="449"/>
      <c r="AT804" s="449"/>
      <c r="AU804" s="449"/>
      <c r="AV804" s="449"/>
      <c r="AW804" s="449"/>
      <c r="AX804" s="449"/>
      <c r="AY804" s="449"/>
      <c r="AZ804" s="449"/>
      <c r="BA804" s="449"/>
      <c r="BB804" s="449"/>
      <c r="BC804" s="449"/>
      <c r="BD804" s="449"/>
      <c r="BE804" s="449"/>
      <c r="BF804" s="449"/>
      <c r="BG804" s="449"/>
      <c r="BH804" s="449"/>
      <c r="BI804" s="449"/>
      <c r="BJ804" s="449"/>
      <c r="BK804" s="449"/>
      <c r="BL804" s="449"/>
      <c r="BM804" s="449"/>
      <c r="BN804" s="449"/>
      <c r="BO804" s="449"/>
      <c r="BP804" s="449"/>
      <c r="BQ804" s="449"/>
      <c r="BR804" s="449"/>
      <c r="BS804" s="449"/>
      <c r="BT804" s="449"/>
      <c r="BU804" s="449"/>
      <c r="BV804" s="449"/>
      <c r="BW804" s="449"/>
      <c r="BX804" s="449"/>
      <c r="BY804" s="449"/>
      <c r="BZ804" s="449"/>
      <c r="CA804" s="449"/>
      <c r="CB804" s="449"/>
      <c r="CC804" s="449"/>
      <c r="CD804" s="449"/>
      <c r="CE804" s="449"/>
      <c r="CF804" s="449"/>
      <c r="CG804" s="449"/>
      <c r="CH804" s="449"/>
      <c r="CI804" s="449"/>
      <c r="CJ804" s="449"/>
      <c r="CK804" s="449"/>
      <c r="CL804" s="449"/>
      <c r="CM804" s="449"/>
      <c r="CN804" s="449"/>
      <c r="CO804" s="449"/>
      <c r="CP804" s="449"/>
      <c r="CQ804" s="449"/>
      <c r="CR804" s="449"/>
      <c r="CS804" s="449"/>
      <c r="CT804" s="449"/>
      <c r="CU804" s="449"/>
      <c r="CV804" s="449"/>
    </row>
    <row r="805" spans="1:100" s="448" customFormat="1" ht="12.75" customHeight="1">
      <c r="A805" s="432"/>
      <c r="B805" s="517"/>
      <c r="C805" s="45"/>
      <c r="D805" s="482" t="s">
        <v>197</v>
      </c>
      <c r="E805" s="45"/>
      <c r="F805" s="45"/>
      <c r="G805" s="45"/>
      <c r="H805" s="45"/>
      <c r="I805" s="45"/>
      <c r="J805" s="45"/>
      <c r="K805" s="17"/>
      <c r="L805" s="17"/>
      <c r="M805" s="17"/>
      <c r="N805" s="17"/>
      <c r="O805" s="17"/>
      <c r="P805" s="17"/>
      <c r="Q805" s="17"/>
      <c r="R805" s="17"/>
      <c r="S805" s="17"/>
      <c r="T805" s="17"/>
      <c r="U805" s="17"/>
      <c r="V805" s="17"/>
      <c r="W805" s="17"/>
      <c r="X805" s="17"/>
      <c r="Y805" s="17"/>
      <c r="Z805" s="17"/>
      <c r="AA805" s="17"/>
      <c r="AB805" s="17"/>
      <c r="AC805" s="17"/>
      <c r="AD805" s="17"/>
      <c r="AE805" s="45"/>
      <c r="AF805" s="17"/>
      <c r="AG805" s="518"/>
      <c r="AI805" s="449"/>
      <c r="AJ805" s="453"/>
      <c r="AK805" s="453"/>
    </row>
    <row r="806" spans="1:100" s="448" customFormat="1" ht="10.5" customHeight="1">
      <c r="A806" s="432"/>
      <c r="B806" s="517"/>
      <c r="C806" s="476"/>
      <c r="D806" s="17"/>
      <c r="E806" s="483" t="s">
        <v>191</v>
      </c>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477"/>
      <c r="AE806" s="17"/>
      <c r="AF806" s="17"/>
      <c r="AG806" s="518"/>
      <c r="AI806" s="449"/>
      <c r="AJ806" s="449"/>
      <c r="AK806" s="449"/>
      <c r="AL806" s="449"/>
      <c r="AM806" s="449"/>
      <c r="AN806" s="449"/>
      <c r="AO806" s="449"/>
      <c r="AP806" s="449"/>
      <c r="AQ806" s="449"/>
      <c r="AR806" s="449"/>
      <c r="AS806" s="449"/>
      <c r="AT806" s="449"/>
      <c r="AU806" s="449"/>
      <c r="AV806" s="449"/>
      <c r="AW806" s="449"/>
      <c r="AX806" s="449"/>
      <c r="AY806" s="449"/>
      <c r="AZ806" s="449"/>
      <c r="BA806" s="449"/>
      <c r="BB806" s="449"/>
      <c r="BC806" s="449"/>
      <c r="BD806" s="449"/>
      <c r="BE806" s="449"/>
      <c r="BF806" s="449"/>
      <c r="BG806" s="449"/>
      <c r="BH806" s="449"/>
      <c r="BI806" s="449"/>
      <c r="BJ806" s="449"/>
      <c r="BK806" s="449"/>
      <c r="BL806" s="449"/>
      <c r="BM806" s="449"/>
      <c r="BN806" s="449"/>
      <c r="BO806" s="449"/>
      <c r="BP806" s="449"/>
      <c r="BQ806" s="449"/>
      <c r="BR806" s="449"/>
      <c r="BS806" s="449"/>
      <c r="BT806" s="449"/>
      <c r="BU806" s="449"/>
      <c r="BV806" s="449"/>
      <c r="BW806" s="449"/>
      <c r="BX806" s="449"/>
      <c r="BY806" s="449"/>
      <c r="BZ806" s="449"/>
      <c r="CA806" s="449"/>
      <c r="CB806" s="449"/>
      <c r="CC806" s="449"/>
      <c r="CD806" s="449"/>
      <c r="CE806" s="449"/>
      <c r="CF806" s="449"/>
      <c r="CG806" s="449"/>
      <c r="CH806" s="449"/>
      <c r="CI806" s="449"/>
      <c r="CJ806" s="449"/>
      <c r="CK806" s="449"/>
      <c r="CL806" s="449"/>
      <c r="CM806" s="449"/>
      <c r="CN806" s="449"/>
      <c r="CO806" s="449"/>
      <c r="CP806" s="449"/>
      <c r="CQ806" s="449"/>
      <c r="CR806" s="449"/>
      <c r="CS806" s="449"/>
      <c r="CT806" s="449"/>
      <c r="CU806" s="449"/>
      <c r="CV806" s="449"/>
    </row>
    <row r="807" spans="1:100" s="448" customFormat="1" ht="11.25" customHeight="1">
      <c r="A807" s="432"/>
      <c r="B807" s="517"/>
      <c r="C807" s="45"/>
      <c r="D807" s="45">
        <v>1</v>
      </c>
      <c r="E807" s="599" t="s">
        <v>160</v>
      </c>
      <c r="F807" s="600"/>
      <c r="G807" s="599" t="s">
        <v>217</v>
      </c>
      <c r="H807" s="600"/>
      <c r="I807" s="600"/>
      <c r="J807" s="601" t="s">
        <v>218</v>
      </c>
      <c r="K807" s="880">
        <v>0.34587350851722326</v>
      </c>
      <c r="L807" s="881">
        <v>0</v>
      </c>
      <c r="M807" s="880">
        <v>0.3458735085172232</v>
      </c>
      <c r="N807" s="881">
        <v>0</v>
      </c>
      <c r="O807" s="880">
        <v>0.34587350851722332</v>
      </c>
      <c r="P807" s="881">
        <v>0</v>
      </c>
      <c r="Q807" s="880">
        <v>0.85309894044647916</v>
      </c>
      <c r="R807" s="881">
        <v>0</v>
      </c>
      <c r="S807" s="880">
        <v>0.85309894044647927</v>
      </c>
      <c r="T807" s="881">
        <v>0</v>
      </c>
      <c r="U807" s="880">
        <v>0.85309894044647927</v>
      </c>
      <c r="V807" s="881">
        <v>0</v>
      </c>
      <c r="W807" s="880" t="s">
        <v>154</v>
      </c>
      <c r="X807" s="881">
        <v>0</v>
      </c>
      <c r="Y807" s="880" t="s">
        <v>154</v>
      </c>
      <c r="Z807" s="881">
        <v>0</v>
      </c>
      <c r="AA807" s="880" t="s">
        <v>154</v>
      </c>
      <c r="AB807" s="881">
        <v>0</v>
      </c>
      <c r="AC807" s="880" t="s">
        <v>154</v>
      </c>
      <c r="AD807" s="881">
        <v>0</v>
      </c>
      <c r="AE807" s="45"/>
      <c r="AF807" s="17"/>
      <c r="AG807" s="518"/>
      <c r="AI807" s="449"/>
      <c r="AJ807" s="449"/>
      <c r="AK807" s="449"/>
      <c r="AL807" s="449"/>
      <c r="AM807" s="449"/>
      <c r="AN807" s="449"/>
      <c r="AO807" s="449"/>
      <c r="AP807" s="449"/>
      <c r="AQ807" s="449"/>
      <c r="AR807" s="449"/>
      <c r="AS807" s="449"/>
      <c r="AT807" s="449"/>
      <c r="AU807" s="449"/>
      <c r="AV807" s="449"/>
      <c r="AW807" s="449"/>
      <c r="AX807" s="449"/>
      <c r="AY807" s="449"/>
      <c r="AZ807" s="449"/>
      <c r="BA807" s="449"/>
      <c r="BB807" s="449"/>
      <c r="BC807" s="449"/>
      <c r="BD807" s="449"/>
      <c r="BE807" s="449"/>
      <c r="BF807" s="449"/>
      <c r="BG807" s="449"/>
      <c r="BH807" s="449"/>
      <c r="BI807" s="449"/>
      <c r="BJ807" s="449"/>
      <c r="BK807" s="449"/>
      <c r="BL807" s="449"/>
      <c r="BM807" s="449"/>
      <c r="BN807" s="449"/>
      <c r="BO807" s="449"/>
      <c r="BP807" s="449"/>
      <c r="BQ807" s="449"/>
      <c r="BR807" s="449"/>
      <c r="BS807" s="449"/>
      <c r="BT807" s="449"/>
      <c r="BU807" s="449"/>
      <c r="BV807" s="449"/>
      <c r="BW807" s="449"/>
      <c r="BX807" s="449"/>
      <c r="BY807" s="449"/>
      <c r="BZ807" s="449"/>
      <c r="CA807" s="449"/>
      <c r="CB807" s="449"/>
      <c r="CC807" s="449"/>
      <c r="CD807" s="449"/>
      <c r="CE807" s="449"/>
      <c r="CF807" s="449"/>
      <c r="CG807" s="449"/>
      <c r="CH807" s="449"/>
      <c r="CI807" s="449"/>
      <c r="CJ807" s="449"/>
      <c r="CK807" s="449"/>
      <c r="CL807" s="449"/>
      <c r="CM807" s="449"/>
      <c r="CN807" s="449"/>
      <c r="CO807" s="449"/>
      <c r="CP807" s="449"/>
      <c r="CQ807" s="449"/>
      <c r="CR807" s="449"/>
      <c r="CS807" s="449"/>
      <c r="CT807" s="449"/>
      <c r="CU807" s="449"/>
      <c r="CV807" s="449"/>
    </row>
    <row r="808" spans="1:100" s="448" customFormat="1" ht="11.25" customHeight="1">
      <c r="A808" s="432"/>
      <c r="B808" s="517"/>
      <c r="C808" s="45"/>
      <c r="D808" s="45">
        <v>2</v>
      </c>
      <c r="E808" s="599" t="s">
        <v>161</v>
      </c>
      <c r="F808" s="600"/>
      <c r="G808" s="599" t="s">
        <v>335</v>
      </c>
      <c r="H808" s="600"/>
      <c r="I808" s="600"/>
      <c r="J808" s="601" t="s">
        <v>218</v>
      </c>
      <c r="K808" s="880">
        <v>0.21579219253264642</v>
      </c>
      <c r="L808" s="881">
        <v>0</v>
      </c>
      <c r="M808" s="880">
        <v>0.21579219253264639</v>
      </c>
      <c r="N808" s="881">
        <v>0</v>
      </c>
      <c r="O808" s="880">
        <v>0.21579219253264645</v>
      </c>
      <c r="P808" s="881">
        <v>0</v>
      </c>
      <c r="Q808" s="880">
        <v>0.1033638352796812</v>
      </c>
      <c r="R808" s="881">
        <v>0</v>
      </c>
      <c r="S808" s="880">
        <v>0.1033638352796812</v>
      </c>
      <c r="T808" s="881">
        <v>0</v>
      </c>
      <c r="U808" s="880">
        <v>0.10336383527968121</v>
      </c>
      <c r="V808" s="881">
        <v>0</v>
      </c>
      <c r="W808" s="880" t="s">
        <v>154</v>
      </c>
      <c r="X808" s="881">
        <v>0</v>
      </c>
      <c r="Y808" s="880" t="s">
        <v>154</v>
      </c>
      <c r="Z808" s="881">
        <v>0</v>
      </c>
      <c r="AA808" s="880" t="s">
        <v>154</v>
      </c>
      <c r="AB808" s="881">
        <v>0</v>
      </c>
      <c r="AC808" s="880" t="s">
        <v>154</v>
      </c>
      <c r="AD808" s="881">
        <v>0</v>
      </c>
      <c r="AE808" s="45"/>
      <c r="AF808" s="17"/>
      <c r="AG808" s="518"/>
      <c r="AI808" s="449"/>
      <c r="AJ808" s="449"/>
      <c r="AK808" s="449"/>
      <c r="AL808" s="449"/>
      <c r="AM808" s="449"/>
      <c r="AN808" s="449"/>
      <c r="AO808" s="449"/>
      <c r="AP808" s="449"/>
      <c r="AQ808" s="449"/>
      <c r="AR808" s="449"/>
      <c r="AS808" s="449"/>
      <c r="AT808" s="449"/>
      <c r="AU808" s="449"/>
      <c r="AV808" s="449"/>
      <c r="AW808" s="449"/>
      <c r="AX808" s="449"/>
      <c r="AY808" s="449"/>
      <c r="AZ808" s="449"/>
      <c r="BA808" s="449"/>
      <c r="BB808" s="449"/>
      <c r="BC808" s="449"/>
      <c r="BD808" s="449"/>
      <c r="BE808" s="449"/>
      <c r="BF808" s="449"/>
      <c r="BG808" s="449"/>
      <c r="BH808" s="449"/>
      <c r="BI808" s="449"/>
      <c r="BJ808" s="449"/>
      <c r="BK808" s="449"/>
      <c r="BL808" s="449"/>
      <c r="BM808" s="449"/>
      <c r="BN808" s="449"/>
      <c r="BO808" s="449"/>
      <c r="BP808" s="449"/>
      <c r="BQ808" s="449"/>
      <c r="BR808" s="449"/>
      <c r="BS808" s="449"/>
      <c r="BT808" s="449"/>
      <c r="BU808" s="449"/>
      <c r="BV808" s="449"/>
      <c r="BW808" s="449"/>
      <c r="BX808" s="449"/>
      <c r="BY808" s="449"/>
      <c r="BZ808" s="449"/>
      <c r="CA808" s="449"/>
      <c r="CB808" s="449"/>
      <c r="CC808" s="449"/>
      <c r="CD808" s="449"/>
      <c r="CE808" s="449"/>
      <c r="CF808" s="449"/>
      <c r="CG808" s="449"/>
      <c r="CH808" s="449"/>
      <c r="CI808" s="449"/>
      <c r="CJ808" s="449"/>
      <c r="CK808" s="449"/>
      <c r="CL808" s="449"/>
      <c r="CM808" s="449"/>
      <c r="CN808" s="449"/>
      <c r="CO808" s="449"/>
      <c r="CP808" s="449"/>
      <c r="CQ808" s="449"/>
      <c r="CR808" s="449"/>
      <c r="CS808" s="449"/>
      <c r="CT808" s="449"/>
      <c r="CU808" s="449"/>
      <c r="CV808" s="449"/>
    </row>
    <row r="809" spans="1:100" s="448" customFormat="1" ht="11.25" customHeight="1">
      <c r="A809" s="432"/>
      <c r="B809" s="517"/>
      <c r="C809" s="45"/>
      <c r="D809" s="45">
        <v>3</v>
      </c>
      <c r="E809" s="599" t="s">
        <v>141</v>
      </c>
      <c r="F809" s="600"/>
      <c r="G809" s="599" t="s">
        <v>335</v>
      </c>
      <c r="H809" s="600"/>
      <c r="I809" s="600"/>
      <c r="J809" s="601" t="s">
        <v>218</v>
      </c>
      <c r="K809" s="880">
        <v>9.58446936923745E-2</v>
      </c>
      <c r="L809" s="881">
        <v>0</v>
      </c>
      <c r="M809" s="880">
        <v>9.5844693692374472E-2</v>
      </c>
      <c r="N809" s="881">
        <v>0</v>
      </c>
      <c r="O809" s="880">
        <v>9.5844693692374514E-2</v>
      </c>
      <c r="P809" s="881">
        <v>0</v>
      </c>
      <c r="Q809" s="880">
        <v>2.8598059098456731E-2</v>
      </c>
      <c r="R809" s="881">
        <v>0</v>
      </c>
      <c r="S809" s="880">
        <v>2.8598059098456731E-2</v>
      </c>
      <c r="T809" s="881">
        <v>0</v>
      </c>
      <c r="U809" s="880">
        <v>2.8598059098456738E-2</v>
      </c>
      <c r="V809" s="881">
        <v>0</v>
      </c>
      <c r="W809" s="880" t="s">
        <v>154</v>
      </c>
      <c r="X809" s="881">
        <v>0</v>
      </c>
      <c r="Y809" s="880" t="s">
        <v>154</v>
      </c>
      <c r="Z809" s="881">
        <v>0</v>
      </c>
      <c r="AA809" s="880" t="s">
        <v>154</v>
      </c>
      <c r="AB809" s="881">
        <v>0</v>
      </c>
      <c r="AC809" s="880" t="s">
        <v>154</v>
      </c>
      <c r="AD809" s="881">
        <v>0</v>
      </c>
      <c r="AE809" s="45"/>
      <c r="AF809" s="17"/>
      <c r="AG809" s="518"/>
      <c r="AI809" s="449"/>
      <c r="AJ809" s="449"/>
      <c r="AK809" s="449"/>
      <c r="AL809" s="449"/>
      <c r="AM809" s="449"/>
      <c r="AN809" s="449"/>
      <c r="AO809" s="449"/>
      <c r="AP809" s="449"/>
      <c r="AQ809" s="449"/>
      <c r="AR809" s="449"/>
      <c r="AS809" s="449"/>
      <c r="AT809" s="449"/>
      <c r="AU809" s="449"/>
      <c r="AV809" s="449"/>
      <c r="AW809" s="449"/>
      <c r="AX809" s="449"/>
      <c r="AY809" s="449"/>
      <c r="AZ809" s="449"/>
      <c r="BA809" s="449"/>
      <c r="BB809" s="449"/>
      <c r="BC809" s="449"/>
      <c r="BD809" s="449"/>
      <c r="BE809" s="449"/>
      <c r="BF809" s="449"/>
      <c r="BG809" s="449"/>
      <c r="BH809" s="449"/>
      <c r="BI809" s="449"/>
      <c r="BJ809" s="449"/>
      <c r="BK809" s="449"/>
      <c r="BL809" s="449"/>
      <c r="BM809" s="449"/>
      <c r="BN809" s="449"/>
      <c r="BO809" s="449"/>
      <c r="BP809" s="449"/>
      <c r="BQ809" s="449"/>
      <c r="BR809" s="449"/>
      <c r="BS809" s="449"/>
      <c r="BT809" s="449"/>
      <c r="BU809" s="449"/>
      <c r="BV809" s="449"/>
      <c r="BW809" s="449"/>
      <c r="BX809" s="449"/>
      <c r="BY809" s="449"/>
      <c r="BZ809" s="449"/>
      <c r="CA809" s="449"/>
      <c r="CB809" s="449"/>
      <c r="CC809" s="449"/>
      <c r="CD809" s="449"/>
      <c r="CE809" s="449"/>
      <c r="CF809" s="449"/>
      <c r="CG809" s="449"/>
      <c r="CH809" s="449"/>
      <c r="CI809" s="449"/>
      <c r="CJ809" s="449"/>
      <c r="CK809" s="449"/>
      <c r="CL809" s="449"/>
      <c r="CM809" s="449"/>
      <c r="CN809" s="449"/>
      <c r="CO809" s="449"/>
      <c r="CP809" s="449"/>
      <c r="CQ809" s="449"/>
      <c r="CR809" s="449"/>
      <c r="CS809" s="449"/>
      <c r="CT809" s="449"/>
      <c r="CU809" s="449"/>
      <c r="CV809" s="449"/>
    </row>
    <row r="810" spans="1:100" s="448" customFormat="1" ht="11.25" customHeight="1">
      <c r="A810" s="432"/>
      <c r="B810" s="517"/>
      <c r="C810" s="45"/>
      <c r="D810" s="45">
        <v>4</v>
      </c>
      <c r="E810" s="599" t="s">
        <v>143</v>
      </c>
      <c r="F810" s="600"/>
      <c r="G810" s="599" t="s">
        <v>318</v>
      </c>
      <c r="H810" s="600"/>
      <c r="I810" s="600"/>
      <c r="J810" s="601" t="s">
        <v>218</v>
      </c>
      <c r="K810" s="880">
        <v>0.25373544412262106</v>
      </c>
      <c r="L810" s="881">
        <v>0</v>
      </c>
      <c r="M810" s="880">
        <v>0.253735444122621</v>
      </c>
      <c r="N810" s="881">
        <v>0</v>
      </c>
      <c r="O810" s="880">
        <v>0.25373544412262111</v>
      </c>
      <c r="P810" s="881">
        <v>0</v>
      </c>
      <c r="Q810" s="880">
        <v>0</v>
      </c>
      <c r="R810" s="881">
        <v>0</v>
      </c>
      <c r="S810" s="880">
        <v>0</v>
      </c>
      <c r="T810" s="881">
        <v>0</v>
      </c>
      <c r="U810" s="880">
        <v>0</v>
      </c>
      <c r="V810" s="881">
        <v>0</v>
      </c>
      <c r="W810" s="880" t="s">
        <v>154</v>
      </c>
      <c r="X810" s="881">
        <v>0</v>
      </c>
      <c r="Y810" s="880" t="s">
        <v>154</v>
      </c>
      <c r="Z810" s="881">
        <v>0</v>
      </c>
      <c r="AA810" s="880" t="s">
        <v>154</v>
      </c>
      <c r="AB810" s="881">
        <v>0</v>
      </c>
      <c r="AC810" s="880" t="s">
        <v>154</v>
      </c>
      <c r="AD810" s="881">
        <v>0</v>
      </c>
      <c r="AE810" s="45"/>
      <c r="AF810" s="17"/>
      <c r="AG810" s="518"/>
      <c r="AI810" s="449"/>
      <c r="AJ810" s="449"/>
      <c r="AK810" s="449"/>
      <c r="AL810" s="449"/>
      <c r="AM810" s="449"/>
      <c r="AN810" s="449"/>
      <c r="AO810" s="449"/>
      <c r="AP810" s="449"/>
      <c r="AQ810" s="449"/>
      <c r="AR810" s="449"/>
      <c r="AS810" s="449"/>
      <c r="AT810" s="449"/>
      <c r="AU810" s="449"/>
      <c r="AV810" s="449"/>
      <c r="AW810" s="449"/>
      <c r="AX810" s="449"/>
      <c r="AY810" s="449"/>
      <c r="AZ810" s="449"/>
      <c r="BA810" s="449"/>
      <c r="BB810" s="449"/>
      <c r="BC810" s="449"/>
      <c r="BD810" s="449"/>
      <c r="BE810" s="449"/>
      <c r="BF810" s="449"/>
      <c r="BG810" s="449"/>
      <c r="BH810" s="449"/>
      <c r="BI810" s="449"/>
      <c r="BJ810" s="449"/>
      <c r="BK810" s="449"/>
      <c r="BL810" s="449"/>
      <c r="BM810" s="449"/>
      <c r="BN810" s="449"/>
      <c r="BO810" s="449"/>
      <c r="BP810" s="449"/>
      <c r="BQ810" s="449"/>
      <c r="BR810" s="449"/>
      <c r="BS810" s="449"/>
      <c r="BT810" s="449"/>
      <c r="BU810" s="449"/>
      <c r="BV810" s="449"/>
      <c r="BW810" s="449"/>
      <c r="BX810" s="449"/>
      <c r="BY810" s="449"/>
      <c r="BZ810" s="449"/>
      <c r="CA810" s="449"/>
      <c r="CB810" s="449"/>
      <c r="CC810" s="449"/>
      <c r="CD810" s="449"/>
      <c r="CE810" s="449"/>
      <c r="CF810" s="449"/>
      <c r="CG810" s="449"/>
      <c r="CH810" s="449"/>
      <c r="CI810" s="449"/>
      <c r="CJ810" s="449"/>
      <c r="CK810" s="449"/>
      <c r="CL810" s="449"/>
      <c r="CM810" s="449"/>
      <c r="CN810" s="449"/>
      <c r="CO810" s="449"/>
      <c r="CP810" s="449"/>
      <c r="CQ810" s="449"/>
      <c r="CR810" s="449"/>
      <c r="CS810" s="449"/>
      <c r="CT810" s="449"/>
      <c r="CU810" s="449"/>
      <c r="CV810" s="449"/>
    </row>
    <row r="811" spans="1:100" s="448" customFormat="1" ht="11.25" customHeight="1">
      <c r="A811" s="432"/>
      <c r="B811" s="517"/>
      <c r="C811" s="45"/>
      <c r="D811" s="45">
        <v>5</v>
      </c>
      <c r="E811" s="599" t="s">
        <v>162</v>
      </c>
      <c r="F811" s="600"/>
      <c r="G811" s="599" t="s">
        <v>318</v>
      </c>
      <c r="H811" s="600"/>
      <c r="I811" s="600"/>
      <c r="J811" s="601" t="s">
        <v>218</v>
      </c>
      <c r="K811" s="880">
        <v>8.4445988065283778E-2</v>
      </c>
      <c r="L811" s="881">
        <v>0</v>
      </c>
      <c r="M811" s="880">
        <v>8.4445988065283764E-2</v>
      </c>
      <c r="N811" s="881">
        <v>0</v>
      </c>
      <c r="O811" s="880">
        <v>8.4445988065283792E-2</v>
      </c>
      <c r="P811" s="881">
        <v>0</v>
      </c>
      <c r="Q811" s="880">
        <v>1.263932306690011E-2</v>
      </c>
      <c r="R811" s="881">
        <v>0</v>
      </c>
      <c r="S811" s="880">
        <v>1.263932306690011E-2</v>
      </c>
      <c r="T811" s="881">
        <v>0</v>
      </c>
      <c r="U811" s="880">
        <v>1.2639323066900111E-2</v>
      </c>
      <c r="V811" s="881">
        <v>0</v>
      </c>
      <c r="W811" s="880" t="s">
        <v>154</v>
      </c>
      <c r="X811" s="881">
        <v>0</v>
      </c>
      <c r="Y811" s="880" t="s">
        <v>154</v>
      </c>
      <c r="Z811" s="881">
        <v>0</v>
      </c>
      <c r="AA811" s="880" t="s">
        <v>154</v>
      </c>
      <c r="AB811" s="881">
        <v>0</v>
      </c>
      <c r="AC811" s="880" t="s">
        <v>154</v>
      </c>
      <c r="AD811" s="881">
        <v>0</v>
      </c>
      <c r="AE811" s="45"/>
      <c r="AF811" s="17"/>
      <c r="AG811" s="518"/>
      <c r="AI811" s="449"/>
      <c r="AJ811" s="449"/>
      <c r="AK811" s="449"/>
      <c r="AL811" s="449"/>
      <c r="AM811" s="449"/>
      <c r="AN811" s="449"/>
      <c r="AO811" s="449"/>
      <c r="AP811" s="449"/>
      <c r="AQ811" s="449"/>
      <c r="AR811" s="449"/>
      <c r="AS811" s="449"/>
      <c r="AT811" s="449"/>
      <c r="AU811" s="449"/>
      <c r="AV811" s="449"/>
      <c r="AW811" s="449"/>
      <c r="AX811" s="449"/>
      <c r="AY811" s="449"/>
      <c r="AZ811" s="449"/>
      <c r="BA811" s="449"/>
      <c r="BB811" s="449"/>
      <c r="BC811" s="449"/>
      <c r="BD811" s="449"/>
      <c r="BE811" s="449"/>
      <c r="BF811" s="449"/>
      <c r="BG811" s="449"/>
      <c r="BH811" s="449"/>
      <c r="BI811" s="449"/>
      <c r="BJ811" s="449"/>
      <c r="BK811" s="449"/>
      <c r="BL811" s="449"/>
      <c r="BM811" s="449"/>
      <c r="BN811" s="449"/>
      <c r="BO811" s="449"/>
      <c r="BP811" s="449"/>
      <c r="BQ811" s="449"/>
      <c r="BR811" s="449"/>
      <c r="BS811" s="449"/>
      <c r="BT811" s="449"/>
      <c r="BU811" s="449"/>
      <c r="BV811" s="449"/>
      <c r="BW811" s="449"/>
      <c r="BX811" s="449"/>
      <c r="BY811" s="449"/>
      <c r="BZ811" s="449"/>
      <c r="CA811" s="449"/>
      <c r="CB811" s="449"/>
      <c r="CC811" s="449"/>
      <c r="CD811" s="449"/>
      <c r="CE811" s="449"/>
      <c r="CF811" s="449"/>
      <c r="CG811" s="449"/>
      <c r="CH811" s="449"/>
      <c r="CI811" s="449"/>
      <c r="CJ811" s="449"/>
      <c r="CK811" s="449"/>
      <c r="CL811" s="449"/>
      <c r="CM811" s="449"/>
      <c r="CN811" s="449"/>
      <c r="CO811" s="449"/>
      <c r="CP811" s="449"/>
      <c r="CQ811" s="449"/>
      <c r="CR811" s="449"/>
      <c r="CS811" s="449"/>
      <c r="CT811" s="449"/>
      <c r="CU811" s="449"/>
      <c r="CV811" s="449"/>
    </row>
    <row r="812" spans="1:100" s="448" customFormat="1" ht="11.25" customHeight="1">
      <c r="A812" s="432"/>
      <c r="B812" s="517"/>
      <c r="C812" s="45"/>
      <c r="D812" s="45">
        <v>6</v>
      </c>
      <c r="E812" s="599" t="s">
        <v>56</v>
      </c>
      <c r="F812" s="600"/>
      <c r="G812" s="599" t="s">
        <v>228</v>
      </c>
      <c r="H812" s="600"/>
      <c r="I812" s="600"/>
      <c r="J812" s="601" t="s">
        <v>218</v>
      </c>
      <c r="K812" s="880">
        <v>4.2383588656462043E-3</v>
      </c>
      <c r="L812" s="881">
        <v>0</v>
      </c>
      <c r="M812" s="880">
        <v>4.2383588656462034E-3</v>
      </c>
      <c r="N812" s="881">
        <v>0</v>
      </c>
      <c r="O812" s="880">
        <v>4.2383588656462051E-3</v>
      </c>
      <c r="P812" s="881">
        <v>0</v>
      </c>
      <c r="Q812" s="880">
        <v>2.1356782946786394E-3</v>
      </c>
      <c r="R812" s="881">
        <v>0</v>
      </c>
      <c r="S812" s="880">
        <v>2.1356782946786394E-3</v>
      </c>
      <c r="T812" s="881">
        <v>0</v>
      </c>
      <c r="U812" s="880">
        <v>2.1356782946786398E-3</v>
      </c>
      <c r="V812" s="881">
        <v>0</v>
      </c>
      <c r="W812" s="880" t="s">
        <v>154</v>
      </c>
      <c r="X812" s="881">
        <v>0</v>
      </c>
      <c r="Y812" s="880" t="s">
        <v>154</v>
      </c>
      <c r="Z812" s="881">
        <v>0</v>
      </c>
      <c r="AA812" s="880" t="s">
        <v>154</v>
      </c>
      <c r="AB812" s="881">
        <v>0</v>
      </c>
      <c r="AC812" s="880" t="s">
        <v>154</v>
      </c>
      <c r="AD812" s="881">
        <v>0</v>
      </c>
      <c r="AE812" s="45"/>
      <c r="AF812" s="17"/>
      <c r="AG812" s="518"/>
      <c r="AI812" s="449"/>
      <c r="AJ812" s="449"/>
      <c r="AK812" s="449"/>
      <c r="AL812" s="449"/>
      <c r="AM812" s="449"/>
      <c r="AN812" s="449"/>
      <c r="AO812" s="449"/>
      <c r="AP812" s="449"/>
      <c r="AQ812" s="449"/>
      <c r="AR812" s="449"/>
      <c r="AS812" s="449"/>
      <c r="AT812" s="449"/>
      <c r="AU812" s="449"/>
      <c r="AV812" s="449"/>
      <c r="AW812" s="449"/>
      <c r="AX812" s="449"/>
      <c r="AY812" s="449"/>
      <c r="AZ812" s="449"/>
      <c r="BA812" s="449"/>
      <c r="BB812" s="449"/>
      <c r="BC812" s="449"/>
      <c r="BD812" s="449"/>
      <c r="BE812" s="449"/>
      <c r="BF812" s="449"/>
      <c r="BG812" s="449"/>
      <c r="BH812" s="449"/>
      <c r="BI812" s="449"/>
      <c r="BJ812" s="449"/>
      <c r="BK812" s="449"/>
      <c r="BL812" s="449"/>
      <c r="BM812" s="449"/>
      <c r="BN812" s="449"/>
      <c r="BO812" s="449"/>
      <c r="BP812" s="449"/>
      <c r="BQ812" s="449"/>
      <c r="BR812" s="449"/>
      <c r="BS812" s="449"/>
      <c r="BT812" s="449"/>
      <c r="BU812" s="449"/>
      <c r="BV812" s="449"/>
      <c r="BW812" s="449"/>
      <c r="BX812" s="449"/>
      <c r="BY812" s="449"/>
      <c r="BZ812" s="449"/>
      <c r="CA812" s="449"/>
      <c r="CB812" s="449"/>
      <c r="CC812" s="449"/>
      <c r="CD812" s="449"/>
      <c r="CE812" s="449"/>
      <c r="CF812" s="449"/>
      <c r="CG812" s="449"/>
      <c r="CH812" s="449"/>
      <c r="CI812" s="449"/>
      <c r="CJ812" s="449"/>
      <c r="CK812" s="449"/>
      <c r="CL812" s="449"/>
      <c r="CM812" s="449"/>
      <c r="CN812" s="449"/>
      <c r="CO812" s="449"/>
      <c r="CP812" s="449"/>
      <c r="CQ812" s="449"/>
      <c r="CR812" s="449"/>
      <c r="CS812" s="449"/>
      <c r="CT812" s="449"/>
      <c r="CU812" s="449"/>
      <c r="CV812" s="449"/>
    </row>
    <row r="813" spans="1:100" s="448" customFormat="1" ht="11.25" customHeight="1">
      <c r="A813" s="432"/>
      <c r="B813" s="517"/>
      <c r="C813" s="45"/>
      <c r="D813" s="45">
        <v>7</v>
      </c>
      <c r="E813" s="599" t="s">
        <v>154</v>
      </c>
      <c r="F813" s="600"/>
      <c r="G813" s="599" t="s">
        <v>154</v>
      </c>
      <c r="H813" s="600"/>
      <c r="I813" s="600"/>
      <c r="J813" s="601" t="s">
        <v>154</v>
      </c>
      <c r="K813" s="880" t="s">
        <v>154</v>
      </c>
      <c r="L813" s="881">
        <v>0</v>
      </c>
      <c r="M813" s="880" t="s">
        <v>154</v>
      </c>
      <c r="N813" s="881">
        <v>0</v>
      </c>
      <c r="O813" s="880" t="s">
        <v>154</v>
      </c>
      <c r="P813" s="881">
        <v>0</v>
      </c>
      <c r="Q813" s="880" t="s">
        <v>154</v>
      </c>
      <c r="R813" s="881">
        <v>0</v>
      </c>
      <c r="S813" s="880" t="s">
        <v>154</v>
      </c>
      <c r="T813" s="881">
        <v>0</v>
      </c>
      <c r="U813" s="880" t="s">
        <v>154</v>
      </c>
      <c r="V813" s="881">
        <v>0</v>
      </c>
      <c r="W813" s="880" t="s">
        <v>154</v>
      </c>
      <c r="X813" s="881">
        <v>0</v>
      </c>
      <c r="Y813" s="880" t="s">
        <v>154</v>
      </c>
      <c r="Z813" s="881">
        <v>0</v>
      </c>
      <c r="AA813" s="880" t="s">
        <v>154</v>
      </c>
      <c r="AB813" s="881">
        <v>0</v>
      </c>
      <c r="AC813" s="880" t="s">
        <v>154</v>
      </c>
      <c r="AD813" s="881">
        <v>0</v>
      </c>
      <c r="AE813" s="45"/>
      <c r="AF813" s="17"/>
      <c r="AG813" s="518"/>
      <c r="AI813" s="449"/>
      <c r="AJ813" s="449"/>
      <c r="AK813" s="449"/>
      <c r="AL813" s="449"/>
      <c r="AM813" s="449"/>
      <c r="AN813" s="449"/>
      <c r="AO813" s="449"/>
      <c r="AP813" s="449"/>
      <c r="AQ813" s="449"/>
      <c r="AR813" s="449"/>
      <c r="AS813" s="449"/>
      <c r="AT813" s="449"/>
      <c r="AU813" s="449"/>
      <c r="AV813" s="449"/>
      <c r="AW813" s="449"/>
      <c r="AX813" s="449"/>
      <c r="AY813" s="449"/>
      <c r="AZ813" s="449"/>
      <c r="BA813" s="449"/>
      <c r="BB813" s="449"/>
      <c r="BC813" s="449"/>
      <c r="BD813" s="449"/>
      <c r="BE813" s="449"/>
      <c r="BF813" s="449"/>
      <c r="BG813" s="449"/>
      <c r="BH813" s="449"/>
      <c r="BI813" s="449"/>
      <c r="BJ813" s="449"/>
      <c r="BK813" s="449"/>
      <c r="BL813" s="449"/>
      <c r="BM813" s="449"/>
      <c r="BN813" s="449"/>
      <c r="BO813" s="449"/>
      <c r="BP813" s="449"/>
      <c r="BQ813" s="449"/>
      <c r="BR813" s="449"/>
      <c r="BS813" s="449"/>
      <c r="BT813" s="449"/>
      <c r="BU813" s="449"/>
      <c r="BV813" s="449"/>
      <c r="BW813" s="449"/>
      <c r="BX813" s="449"/>
      <c r="BY813" s="449"/>
      <c r="BZ813" s="449"/>
      <c r="CA813" s="449"/>
      <c r="CB813" s="449"/>
      <c r="CC813" s="449"/>
      <c r="CD813" s="449"/>
      <c r="CE813" s="449"/>
      <c r="CF813" s="449"/>
      <c r="CG813" s="449"/>
      <c r="CH813" s="449"/>
      <c r="CI813" s="449"/>
      <c r="CJ813" s="449"/>
      <c r="CK813" s="449"/>
      <c r="CL813" s="449"/>
      <c r="CM813" s="449"/>
      <c r="CN813" s="449"/>
      <c r="CO813" s="449"/>
      <c r="CP813" s="449"/>
      <c r="CQ813" s="449"/>
      <c r="CR813" s="449"/>
      <c r="CS813" s="449"/>
      <c r="CT813" s="449"/>
      <c r="CU813" s="449"/>
      <c r="CV813" s="449"/>
    </row>
    <row r="814" spans="1:100" s="448" customFormat="1" ht="11.25" customHeight="1">
      <c r="A814" s="432"/>
      <c r="B814" s="517"/>
      <c r="C814" s="45"/>
      <c r="D814" s="45">
        <v>8</v>
      </c>
      <c r="E814" s="599" t="s">
        <v>154</v>
      </c>
      <c r="F814" s="600"/>
      <c r="G814" s="599" t="s">
        <v>154</v>
      </c>
      <c r="H814" s="600"/>
      <c r="I814" s="600"/>
      <c r="J814" s="601" t="s">
        <v>154</v>
      </c>
      <c r="K814" s="880" t="s">
        <v>154</v>
      </c>
      <c r="L814" s="881">
        <v>0</v>
      </c>
      <c r="M814" s="880" t="s">
        <v>154</v>
      </c>
      <c r="N814" s="881">
        <v>0</v>
      </c>
      <c r="O814" s="880" t="s">
        <v>154</v>
      </c>
      <c r="P814" s="881">
        <v>0</v>
      </c>
      <c r="Q814" s="880" t="s">
        <v>154</v>
      </c>
      <c r="R814" s="881">
        <v>0</v>
      </c>
      <c r="S814" s="880" t="s">
        <v>154</v>
      </c>
      <c r="T814" s="881">
        <v>0</v>
      </c>
      <c r="U814" s="880" t="s">
        <v>154</v>
      </c>
      <c r="V814" s="881">
        <v>0</v>
      </c>
      <c r="W814" s="880" t="s">
        <v>154</v>
      </c>
      <c r="X814" s="881">
        <v>0</v>
      </c>
      <c r="Y814" s="880" t="s">
        <v>154</v>
      </c>
      <c r="Z814" s="881">
        <v>0</v>
      </c>
      <c r="AA814" s="880" t="s">
        <v>154</v>
      </c>
      <c r="AB814" s="881">
        <v>0</v>
      </c>
      <c r="AC814" s="880" t="s">
        <v>154</v>
      </c>
      <c r="AD814" s="881">
        <v>0</v>
      </c>
      <c r="AE814" s="45"/>
      <c r="AF814" s="17"/>
      <c r="AG814" s="518"/>
      <c r="AI814" s="449"/>
      <c r="AJ814" s="449"/>
      <c r="AK814" s="449"/>
      <c r="AL814" s="449"/>
      <c r="AM814" s="449"/>
      <c r="AN814" s="449"/>
      <c r="AO814" s="449"/>
      <c r="AP814" s="449"/>
      <c r="AQ814" s="449"/>
      <c r="AR814" s="449"/>
      <c r="AS814" s="449"/>
      <c r="AT814" s="449"/>
      <c r="AU814" s="449"/>
      <c r="AV814" s="449"/>
      <c r="AW814" s="449"/>
      <c r="AX814" s="449"/>
      <c r="AY814" s="449"/>
      <c r="AZ814" s="449"/>
      <c r="BA814" s="449"/>
      <c r="BB814" s="449"/>
      <c r="BC814" s="449"/>
      <c r="BD814" s="449"/>
      <c r="BE814" s="449"/>
      <c r="BF814" s="449"/>
      <c r="BG814" s="449"/>
      <c r="BH814" s="449"/>
      <c r="BI814" s="449"/>
      <c r="BJ814" s="449"/>
      <c r="BK814" s="449"/>
      <c r="BL814" s="449"/>
      <c r="BM814" s="449"/>
      <c r="BN814" s="449"/>
      <c r="BO814" s="449"/>
      <c r="BP814" s="449"/>
      <c r="BQ814" s="449"/>
      <c r="BR814" s="449"/>
      <c r="BS814" s="449"/>
      <c r="BT814" s="449"/>
      <c r="BU814" s="449"/>
      <c r="BV814" s="449"/>
      <c r="BW814" s="449"/>
      <c r="BX814" s="449"/>
      <c r="BY814" s="449"/>
      <c r="BZ814" s="449"/>
      <c r="CA814" s="449"/>
      <c r="CB814" s="449"/>
      <c r="CC814" s="449"/>
      <c r="CD814" s="449"/>
      <c r="CE814" s="449"/>
      <c r="CF814" s="449"/>
      <c r="CG814" s="449"/>
      <c r="CH814" s="449"/>
      <c r="CI814" s="449"/>
      <c r="CJ814" s="449"/>
      <c r="CK814" s="449"/>
      <c r="CL814" s="449"/>
      <c r="CM814" s="449"/>
      <c r="CN814" s="449"/>
      <c r="CO814" s="449"/>
      <c r="CP814" s="449"/>
      <c r="CQ814" s="449"/>
      <c r="CR814" s="449"/>
      <c r="CS814" s="449"/>
      <c r="CT814" s="449"/>
      <c r="CU814" s="449"/>
      <c r="CV814" s="449"/>
    </row>
    <row r="815" spans="1:100" s="448" customFormat="1" ht="11.25" customHeight="1">
      <c r="A815" s="432"/>
      <c r="B815" s="517"/>
      <c r="C815" s="45"/>
      <c r="D815" s="45">
        <v>9</v>
      </c>
      <c r="E815" s="599" t="s">
        <v>154</v>
      </c>
      <c r="F815" s="600"/>
      <c r="G815" s="599" t="s">
        <v>154</v>
      </c>
      <c r="H815" s="600"/>
      <c r="I815" s="600"/>
      <c r="J815" s="601" t="s">
        <v>154</v>
      </c>
      <c r="K815" s="880" t="s">
        <v>154</v>
      </c>
      <c r="L815" s="881">
        <v>0</v>
      </c>
      <c r="M815" s="880" t="s">
        <v>154</v>
      </c>
      <c r="N815" s="881">
        <v>0</v>
      </c>
      <c r="O815" s="880" t="s">
        <v>154</v>
      </c>
      <c r="P815" s="881">
        <v>0</v>
      </c>
      <c r="Q815" s="880" t="s">
        <v>154</v>
      </c>
      <c r="R815" s="881">
        <v>0</v>
      </c>
      <c r="S815" s="880" t="s">
        <v>154</v>
      </c>
      <c r="T815" s="881">
        <v>0</v>
      </c>
      <c r="U815" s="880" t="s">
        <v>154</v>
      </c>
      <c r="V815" s="881">
        <v>0</v>
      </c>
      <c r="W815" s="880" t="s">
        <v>154</v>
      </c>
      <c r="X815" s="881">
        <v>0</v>
      </c>
      <c r="Y815" s="880" t="s">
        <v>154</v>
      </c>
      <c r="Z815" s="881">
        <v>0</v>
      </c>
      <c r="AA815" s="880" t="s">
        <v>154</v>
      </c>
      <c r="AB815" s="881">
        <v>0</v>
      </c>
      <c r="AC815" s="880" t="s">
        <v>154</v>
      </c>
      <c r="AD815" s="881">
        <v>0</v>
      </c>
      <c r="AE815" s="45"/>
      <c r="AF815" s="17"/>
      <c r="AG815" s="518"/>
      <c r="AI815" s="449"/>
      <c r="AJ815" s="449"/>
      <c r="AK815" s="449"/>
      <c r="AL815" s="449"/>
      <c r="AM815" s="449"/>
      <c r="AN815" s="449"/>
      <c r="AO815" s="449"/>
      <c r="AP815" s="449"/>
      <c r="AQ815" s="449"/>
      <c r="AR815" s="449"/>
      <c r="AS815" s="449"/>
      <c r="AT815" s="449"/>
      <c r="AU815" s="449"/>
      <c r="AV815" s="449"/>
      <c r="AW815" s="449"/>
      <c r="AX815" s="449"/>
      <c r="AY815" s="449"/>
      <c r="AZ815" s="449"/>
      <c r="BA815" s="449"/>
      <c r="BB815" s="449"/>
      <c r="BC815" s="449"/>
      <c r="BD815" s="449"/>
      <c r="BE815" s="449"/>
      <c r="BF815" s="449"/>
      <c r="BG815" s="449"/>
      <c r="BH815" s="449"/>
      <c r="BI815" s="449"/>
      <c r="BJ815" s="449"/>
      <c r="BK815" s="449"/>
      <c r="BL815" s="449"/>
      <c r="BM815" s="449"/>
      <c r="BN815" s="449"/>
      <c r="BO815" s="449"/>
      <c r="BP815" s="449"/>
      <c r="BQ815" s="449"/>
      <c r="BR815" s="449"/>
      <c r="BS815" s="449"/>
      <c r="BT815" s="449"/>
      <c r="BU815" s="449"/>
      <c r="BV815" s="449"/>
      <c r="BW815" s="449"/>
      <c r="BX815" s="449"/>
      <c r="BY815" s="449"/>
      <c r="BZ815" s="449"/>
      <c r="CA815" s="449"/>
      <c r="CB815" s="449"/>
      <c r="CC815" s="449"/>
      <c r="CD815" s="449"/>
      <c r="CE815" s="449"/>
      <c r="CF815" s="449"/>
      <c r="CG815" s="449"/>
      <c r="CH815" s="449"/>
      <c r="CI815" s="449"/>
      <c r="CJ815" s="449"/>
      <c r="CK815" s="449"/>
      <c r="CL815" s="449"/>
      <c r="CM815" s="449"/>
      <c r="CN815" s="449"/>
      <c r="CO815" s="449"/>
      <c r="CP815" s="449"/>
      <c r="CQ815" s="449"/>
      <c r="CR815" s="449"/>
      <c r="CS815" s="449"/>
      <c r="CT815" s="449"/>
      <c r="CU815" s="449"/>
      <c r="CV815" s="449"/>
    </row>
    <row r="816" spans="1:100" s="448" customFormat="1" ht="11.25" customHeight="1">
      <c r="A816" s="432"/>
      <c r="B816" s="517"/>
      <c r="C816" s="45"/>
      <c r="D816" s="45">
        <v>10</v>
      </c>
      <c r="E816" s="599" t="s">
        <v>154</v>
      </c>
      <c r="F816" s="600"/>
      <c r="G816" s="599" t="s">
        <v>154</v>
      </c>
      <c r="H816" s="600"/>
      <c r="I816" s="600"/>
      <c r="J816" s="601" t="s">
        <v>154</v>
      </c>
      <c r="K816" s="880" t="s">
        <v>154</v>
      </c>
      <c r="L816" s="881">
        <v>0</v>
      </c>
      <c r="M816" s="880" t="s">
        <v>154</v>
      </c>
      <c r="N816" s="881">
        <v>0</v>
      </c>
      <c r="O816" s="880" t="s">
        <v>154</v>
      </c>
      <c r="P816" s="881">
        <v>0</v>
      </c>
      <c r="Q816" s="880" t="s">
        <v>154</v>
      </c>
      <c r="R816" s="881">
        <v>0</v>
      </c>
      <c r="S816" s="880" t="s">
        <v>154</v>
      </c>
      <c r="T816" s="881">
        <v>0</v>
      </c>
      <c r="U816" s="880" t="s">
        <v>154</v>
      </c>
      <c r="V816" s="881">
        <v>0</v>
      </c>
      <c r="W816" s="880" t="s">
        <v>154</v>
      </c>
      <c r="X816" s="881">
        <v>0</v>
      </c>
      <c r="Y816" s="880" t="s">
        <v>154</v>
      </c>
      <c r="Z816" s="881">
        <v>0</v>
      </c>
      <c r="AA816" s="880" t="s">
        <v>154</v>
      </c>
      <c r="AB816" s="881">
        <v>0</v>
      </c>
      <c r="AC816" s="880" t="s">
        <v>154</v>
      </c>
      <c r="AD816" s="881">
        <v>0</v>
      </c>
      <c r="AE816" s="45"/>
      <c r="AF816" s="17"/>
      <c r="AG816" s="518"/>
      <c r="AI816" s="449"/>
      <c r="AJ816" s="449"/>
      <c r="AK816" s="449"/>
      <c r="AL816" s="449"/>
      <c r="AM816" s="449"/>
      <c r="AN816" s="449"/>
      <c r="AO816" s="449"/>
      <c r="AP816" s="449"/>
      <c r="AQ816" s="449"/>
      <c r="AR816" s="449"/>
      <c r="AS816" s="449"/>
      <c r="AT816" s="449"/>
      <c r="AU816" s="449"/>
      <c r="AV816" s="449"/>
      <c r="AW816" s="449"/>
      <c r="AX816" s="449"/>
      <c r="AY816" s="449"/>
      <c r="AZ816" s="449"/>
      <c r="BA816" s="449"/>
      <c r="BB816" s="449"/>
      <c r="BC816" s="449"/>
      <c r="BD816" s="449"/>
      <c r="BE816" s="449"/>
      <c r="BF816" s="449"/>
      <c r="BG816" s="449"/>
      <c r="BH816" s="449"/>
      <c r="BI816" s="449"/>
      <c r="BJ816" s="449"/>
      <c r="BK816" s="449"/>
      <c r="BL816" s="449"/>
      <c r="BM816" s="449"/>
      <c r="BN816" s="449"/>
      <c r="BO816" s="449"/>
      <c r="BP816" s="449"/>
      <c r="BQ816" s="449"/>
      <c r="BR816" s="449"/>
      <c r="BS816" s="449"/>
      <c r="BT816" s="449"/>
      <c r="BU816" s="449"/>
      <c r="BV816" s="449"/>
      <c r="BW816" s="449"/>
      <c r="BX816" s="449"/>
      <c r="BY816" s="449"/>
      <c r="BZ816" s="449"/>
      <c r="CA816" s="449"/>
      <c r="CB816" s="449"/>
      <c r="CC816" s="449"/>
      <c r="CD816" s="449"/>
      <c r="CE816" s="449"/>
      <c r="CF816" s="449"/>
      <c r="CG816" s="449"/>
      <c r="CH816" s="449"/>
      <c r="CI816" s="449"/>
      <c r="CJ816" s="449"/>
      <c r="CK816" s="449"/>
      <c r="CL816" s="449"/>
      <c r="CM816" s="449"/>
      <c r="CN816" s="449"/>
      <c r="CO816" s="449"/>
      <c r="CP816" s="449"/>
      <c r="CQ816" s="449"/>
      <c r="CR816" s="449"/>
      <c r="CS816" s="449"/>
      <c r="CT816" s="449"/>
      <c r="CU816" s="449"/>
      <c r="CV816" s="449"/>
    </row>
    <row r="817" spans="1:100" s="448" customFormat="1" ht="11.25" customHeight="1">
      <c r="A817" s="432"/>
      <c r="B817" s="517"/>
      <c r="C817" s="45"/>
      <c r="D817" s="45">
        <v>11</v>
      </c>
      <c r="E817" s="599" t="s">
        <v>154</v>
      </c>
      <c r="F817" s="600"/>
      <c r="G817" s="599" t="s">
        <v>154</v>
      </c>
      <c r="H817" s="600"/>
      <c r="I817" s="600"/>
      <c r="J817" s="601" t="s">
        <v>154</v>
      </c>
      <c r="K817" s="880" t="s">
        <v>154</v>
      </c>
      <c r="L817" s="881">
        <v>0</v>
      </c>
      <c r="M817" s="880" t="s">
        <v>154</v>
      </c>
      <c r="N817" s="881">
        <v>0</v>
      </c>
      <c r="O817" s="880" t="s">
        <v>154</v>
      </c>
      <c r="P817" s="881">
        <v>0</v>
      </c>
      <c r="Q817" s="880" t="s">
        <v>154</v>
      </c>
      <c r="R817" s="881">
        <v>0</v>
      </c>
      <c r="S817" s="880" t="s">
        <v>154</v>
      </c>
      <c r="T817" s="881">
        <v>0</v>
      </c>
      <c r="U817" s="880" t="s">
        <v>154</v>
      </c>
      <c r="V817" s="881">
        <v>0</v>
      </c>
      <c r="W817" s="880" t="s">
        <v>154</v>
      </c>
      <c r="X817" s="881">
        <v>0</v>
      </c>
      <c r="Y817" s="880" t="s">
        <v>154</v>
      </c>
      <c r="Z817" s="881">
        <v>0</v>
      </c>
      <c r="AA817" s="880" t="s">
        <v>154</v>
      </c>
      <c r="AB817" s="881">
        <v>0</v>
      </c>
      <c r="AC817" s="880" t="s">
        <v>154</v>
      </c>
      <c r="AD817" s="881">
        <v>0</v>
      </c>
      <c r="AE817" s="45"/>
      <c r="AF817" s="17"/>
      <c r="AG817" s="518"/>
      <c r="AI817" s="449"/>
      <c r="AJ817" s="449"/>
      <c r="AK817" s="449"/>
      <c r="AL817" s="449"/>
      <c r="AM817" s="449"/>
      <c r="AN817" s="449"/>
      <c r="AO817" s="449"/>
      <c r="AP817" s="449"/>
      <c r="AQ817" s="449"/>
      <c r="AR817" s="449"/>
      <c r="AS817" s="449"/>
      <c r="AT817" s="449"/>
      <c r="AU817" s="449"/>
      <c r="AV817" s="449"/>
      <c r="AW817" s="449"/>
      <c r="AX817" s="449"/>
      <c r="AY817" s="449"/>
      <c r="AZ817" s="449"/>
      <c r="BA817" s="449"/>
      <c r="BB817" s="449"/>
      <c r="BC817" s="449"/>
      <c r="BD817" s="449"/>
      <c r="BE817" s="449"/>
      <c r="BF817" s="449"/>
      <c r="BG817" s="449"/>
      <c r="BH817" s="449"/>
      <c r="BI817" s="449"/>
      <c r="BJ817" s="449"/>
      <c r="BK817" s="449"/>
      <c r="BL817" s="449"/>
      <c r="BM817" s="449"/>
      <c r="BN817" s="449"/>
      <c r="BO817" s="449"/>
      <c r="BP817" s="449"/>
      <c r="BQ817" s="449"/>
      <c r="BR817" s="449"/>
      <c r="BS817" s="449"/>
      <c r="BT817" s="449"/>
      <c r="BU817" s="449"/>
      <c r="BV817" s="449"/>
      <c r="BW817" s="449"/>
      <c r="BX817" s="449"/>
      <c r="BY817" s="449"/>
      <c r="BZ817" s="449"/>
      <c r="CA817" s="449"/>
      <c r="CB817" s="449"/>
      <c r="CC817" s="449"/>
      <c r="CD817" s="449"/>
      <c r="CE817" s="449"/>
      <c r="CF817" s="449"/>
      <c r="CG817" s="449"/>
      <c r="CH817" s="449"/>
      <c r="CI817" s="449"/>
      <c r="CJ817" s="449"/>
      <c r="CK817" s="449"/>
      <c r="CL817" s="449"/>
      <c r="CM817" s="449"/>
      <c r="CN817" s="449"/>
      <c r="CO817" s="449"/>
      <c r="CP817" s="449"/>
      <c r="CQ817" s="449"/>
      <c r="CR817" s="449"/>
      <c r="CS817" s="449"/>
      <c r="CT817" s="449"/>
      <c r="CU817" s="449"/>
      <c r="CV817" s="449"/>
    </row>
    <row r="818" spans="1:100" s="448" customFormat="1" ht="11.25" customHeight="1">
      <c r="A818" s="432"/>
      <c r="B818" s="517"/>
      <c r="C818" s="45"/>
      <c r="D818" s="45">
        <v>12</v>
      </c>
      <c r="E818" s="599" t="s">
        <v>154</v>
      </c>
      <c r="F818" s="600"/>
      <c r="G818" s="599" t="s">
        <v>154</v>
      </c>
      <c r="H818" s="600"/>
      <c r="I818" s="600"/>
      <c r="J818" s="601" t="s">
        <v>154</v>
      </c>
      <c r="K818" s="880" t="s">
        <v>154</v>
      </c>
      <c r="L818" s="881">
        <v>0</v>
      </c>
      <c r="M818" s="880" t="s">
        <v>154</v>
      </c>
      <c r="N818" s="881">
        <v>0</v>
      </c>
      <c r="O818" s="880" t="s">
        <v>154</v>
      </c>
      <c r="P818" s="881">
        <v>0</v>
      </c>
      <c r="Q818" s="880" t="s">
        <v>154</v>
      </c>
      <c r="R818" s="881">
        <v>0</v>
      </c>
      <c r="S818" s="880" t="s">
        <v>154</v>
      </c>
      <c r="T818" s="881">
        <v>0</v>
      </c>
      <c r="U818" s="880" t="s">
        <v>154</v>
      </c>
      <c r="V818" s="881">
        <v>0</v>
      </c>
      <c r="W818" s="880" t="s">
        <v>154</v>
      </c>
      <c r="X818" s="881">
        <v>0</v>
      </c>
      <c r="Y818" s="880" t="s">
        <v>154</v>
      </c>
      <c r="Z818" s="881">
        <v>0</v>
      </c>
      <c r="AA818" s="880" t="s">
        <v>154</v>
      </c>
      <c r="AB818" s="881">
        <v>0</v>
      </c>
      <c r="AC818" s="880" t="s">
        <v>154</v>
      </c>
      <c r="AD818" s="881">
        <v>0</v>
      </c>
      <c r="AE818" s="45"/>
      <c r="AF818" s="17"/>
      <c r="AG818" s="518"/>
      <c r="AI818" s="449"/>
      <c r="AJ818" s="449"/>
      <c r="AK818" s="449"/>
      <c r="AL818" s="449"/>
      <c r="AM818" s="449"/>
      <c r="AN818" s="449"/>
      <c r="AO818" s="449"/>
      <c r="AP818" s="449"/>
      <c r="AQ818" s="449"/>
      <c r="AR818" s="449"/>
      <c r="AS818" s="449"/>
      <c r="AT818" s="449"/>
      <c r="AU818" s="449"/>
      <c r="AV818" s="449"/>
      <c r="AW818" s="449"/>
      <c r="AX818" s="449"/>
      <c r="AY818" s="449"/>
      <c r="AZ818" s="449"/>
      <c r="BA818" s="449"/>
      <c r="BB818" s="449"/>
      <c r="BC818" s="449"/>
      <c r="BD818" s="449"/>
      <c r="BE818" s="449"/>
      <c r="BF818" s="449"/>
      <c r="BG818" s="449"/>
      <c r="BH818" s="449"/>
      <c r="BI818" s="449"/>
      <c r="BJ818" s="449"/>
      <c r="BK818" s="449"/>
      <c r="BL818" s="449"/>
      <c r="BM818" s="449"/>
      <c r="BN818" s="449"/>
      <c r="BO818" s="449"/>
      <c r="BP818" s="449"/>
      <c r="BQ818" s="449"/>
      <c r="BR818" s="449"/>
      <c r="BS818" s="449"/>
      <c r="BT818" s="449"/>
      <c r="BU818" s="449"/>
      <c r="BV818" s="449"/>
      <c r="BW818" s="449"/>
      <c r="BX818" s="449"/>
      <c r="BY818" s="449"/>
      <c r="BZ818" s="449"/>
      <c r="CA818" s="449"/>
      <c r="CB818" s="449"/>
      <c r="CC818" s="449"/>
      <c r="CD818" s="449"/>
      <c r="CE818" s="449"/>
      <c r="CF818" s="449"/>
      <c r="CG818" s="449"/>
      <c r="CH818" s="449"/>
      <c r="CI818" s="449"/>
      <c r="CJ818" s="449"/>
      <c r="CK818" s="449"/>
      <c r="CL818" s="449"/>
      <c r="CM818" s="449"/>
      <c r="CN818" s="449"/>
      <c r="CO818" s="449"/>
      <c r="CP818" s="449"/>
      <c r="CQ818" s="449"/>
      <c r="CR818" s="449"/>
      <c r="CS818" s="449"/>
      <c r="CT818" s="449"/>
      <c r="CU818" s="449"/>
      <c r="CV818" s="449"/>
    </row>
    <row r="819" spans="1:100" s="448" customFormat="1" ht="11.25" customHeight="1">
      <c r="A819" s="432"/>
      <c r="B819" s="517"/>
      <c r="C819" s="45"/>
      <c r="D819" s="45">
        <v>13</v>
      </c>
      <c r="E819" s="599" t="s">
        <v>154</v>
      </c>
      <c r="F819" s="600"/>
      <c r="G819" s="599" t="s">
        <v>154</v>
      </c>
      <c r="H819" s="600"/>
      <c r="I819" s="600"/>
      <c r="J819" s="601" t="s">
        <v>154</v>
      </c>
      <c r="K819" s="880" t="s">
        <v>154</v>
      </c>
      <c r="L819" s="881">
        <v>0</v>
      </c>
      <c r="M819" s="880" t="s">
        <v>154</v>
      </c>
      <c r="N819" s="881">
        <v>0</v>
      </c>
      <c r="O819" s="880" t="s">
        <v>154</v>
      </c>
      <c r="P819" s="881">
        <v>0</v>
      </c>
      <c r="Q819" s="880" t="s">
        <v>154</v>
      </c>
      <c r="R819" s="881">
        <v>0</v>
      </c>
      <c r="S819" s="880" t="s">
        <v>154</v>
      </c>
      <c r="T819" s="881">
        <v>0</v>
      </c>
      <c r="U819" s="880" t="s">
        <v>154</v>
      </c>
      <c r="V819" s="881">
        <v>0</v>
      </c>
      <c r="W819" s="880" t="s">
        <v>154</v>
      </c>
      <c r="X819" s="881">
        <v>0</v>
      </c>
      <c r="Y819" s="880" t="s">
        <v>154</v>
      </c>
      <c r="Z819" s="881">
        <v>0</v>
      </c>
      <c r="AA819" s="880" t="s">
        <v>154</v>
      </c>
      <c r="AB819" s="881">
        <v>0</v>
      </c>
      <c r="AC819" s="880" t="s">
        <v>154</v>
      </c>
      <c r="AD819" s="881">
        <v>0</v>
      </c>
      <c r="AE819" s="45"/>
      <c r="AF819" s="17"/>
      <c r="AG819" s="518"/>
      <c r="AI819" s="449"/>
      <c r="AJ819" s="449"/>
      <c r="AK819" s="449"/>
      <c r="AL819" s="449"/>
      <c r="AM819" s="449"/>
      <c r="AN819" s="449"/>
      <c r="AO819" s="449"/>
      <c r="AP819" s="449"/>
      <c r="AQ819" s="449"/>
      <c r="AR819" s="449"/>
      <c r="AS819" s="449"/>
      <c r="AT819" s="449"/>
      <c r="AU819" s="449"/>
      <c r="AV819" s="449"/>
      <c r="AW819" s="449"/>
      <c r="AX819" s="449"/>
      <c r="AY819" s="449"/>
      <c r="AZ819" s="449"/>
      <c r="BA819" s="449"/>
      <c r="BB819" s="449"/>
      <c r="BC819" s="449"/>
      <c r="BD819" s="449"/>
      <c r="BE819" s="449"/>
      <c r="BF819" s="449"/>
      <c r="BG819" s="449"/>
      <c r="BH819" s="449"/>
      <c r="BI819" s="449"/>
      <c r="BJ819" s="449"/>
      <c r="BK819" s="449"/>
      <c r="BL819" s="449"/>
      <c r="BM819" s="449"/>
      <c r="BN819" s="449"/>
      <c r="BO819" s="449"/>
      <c r="BP819" s="449"/>
      <c r="BQ819" s="449"/>
      <c r="BR819" s="449"/>
      <c r="BS819" s="449"/>
      <c r="BT819" s="449"/>
      <c r="BU819" s="449"/>
      <c r="BV819" s="449"/>
      <c r="BW819" s="449"/>
      <c r="BX819" s="449"/>
      <c r="BY819" s="449"/>
      <c r="BZ819" s="449"/>
      <c r="CA819" s="449"/>
      <c r="CB819" s="449"/>
      <c r="CC819" s="449"/>
      <c r="CD819" s="449"/>
      <c r="CE819" s="449"/>
      <c r="CF819" s="449"/>
      <c r="CG819" s="449"/>
      <c r="CH819" s="449"/>
      <c r="CI819" s="449"/>
      <c r="CJ819" s="449"/>
      <c r="CK819" s="449"/>
      <c r="CL819" s="449"/>
      <c r="CM819" s="449"/>
      <c r="CN819" s="449"/>
      <c r="CO819" s="449"/>
      <c r="CP819" s="449"/>
      <c r="CQ819" s="449"/>
      <c r="CR819" s="449"/>
      <c r="CS819" s="449"/>
      <c r="CT819" s="449"/>
      <c r="CU819" s="449"/>
      <c r="CV819" s="449"/>
    </row>
    <row r="820" spans="1:100" s="448" customFormat="1" ht="11.25" customHeight="1">
      <c r="A820" s="432"/>
      <c r="B820" s="517"/>
      <c r="C820" s="45"/>
      <c r="D820" s="45">
        <v>14</v>
      </c>
      <c r="E820" s="599" t="s">
        <v>154</v>
      </c>
      <c r="F820" s="600"/>
      <c r="G820" s="599" t="s">
        <v>154</v>
      </c>
      <c r="H820" s="600"/>
      <c r="I820" s="600"/>
      <c r="J820" s="601" t="s">
        <v>154</v>
      </c>
      <c r="K820" s="880" t="s">
        <v>154</v>
      </c>
      <c r="L820" s="881">
        <v>0</v>
      </c>
      <c r="M820" s="880" t="s">
        <v>154</v>
      </c>
      <c r="N820" s="881">
        <v>0</v>
      </c>
      <c r="O820" s="880" t="s">
        <v>154</v>
      </c>
      <c r="P820" s="881">
        <v>0</v>
      </c>
      <c r="Q820" s="880" t="s">
        <v>154</v>
      </c>
      <c r="R820" s="881">
        <v>0</v>
      </c>
      <c r="S820" s="880" t="s">
        <v>154</v>
      </c>
      <c r="T820" s="881">
        <v>0</v>
      </c>
      <c r="U820" s="880" t="s">
        <v>154</v>
      </c>
      <c r="V820" s="881">
        <v>0</v>
      </c>
      <c r="W820" s="880" t="s">
        <v>154</v>
      </c>
      <c r="X820" s="881">
        <v>0</v>
      </c>
      <c r="Y820" s="880" t="s">
        <v>154</v>
      </c>
      <c r="Z820" s="881">
        <v>0</v>
      </c>
      <c r="AA820" s="880" t="s">
        <v>154</v>
      </c>
      <c r="AB820" s="881">
        <v>0</v>
      </c>
      <c r="AC820" s="880" t="s">
        <v>154</v>
      </c>
      <c r="AD820" s="881">
        <v>0</v>
      </c>
      <c r="AE820" s="45"/>
      <c r="AF820" s="17"/>
      <c r="AG820" s="518"/>
      <c r="AI820" s="449"/>
      <c r="AJ820" s="449"/>
      <c r="AK820" s="449"/>
      <c r="AL820" s="449"/>
      <c r="AM820" s="449"/>
      <c r="AN820" s="449"/>
      <c r="AO820" s="449"/>
      <c r="AP820" s="449"/>
      <c r="AQ820" s="449"/>
      <c r="AR820" s="449"/>
      <c r="AS820" s="449"/>
      <c r="AT820" s="449"/>
      <c r="AU820" s="449"/>
      <c r="AV820" s="449"/>
      <c r="AW820" s="449"/>
      <c r="AX820" s="449"/>
      <c r="AY820" s="449"/>
      <c r="AZ820" s="449"/>
      <c r="BA820" s="449"/>
      <c r="BB820" s="449"/>
      <c r="BC820" s="449"/>
      <c r="BD820" s="449"/>
      <c r="BE820" s="449"/>
      <c r="BF820" s="449"/>
      <c r="BG820" s="449"/>
      <c r="BH820" s="449"/>
      <c r="BI820" s="449"/>
      <c r="BJ820" s="449"/>
      <c r="BK820" s="449"/>
      <c r="BL820" s="449"/>
      <c r="BM820" s="449"/>
      <c r="BN820" s="449"/>
      <c r="BO820" s="449"/>
      <c r="BP820" s="449"/>
      <c r="BQ820" s="449"/>
      <c r="BR820" s="449"/>
      <c r="BS820" s="449"/>
      <c r="BT820" s="449"/>
      <c r="BU820" s="449"/>
      <c r="BV820" s="449"/>
      <c r="BW820" s="449"/>
      <c r="BX820" s="449"/>
      <c r="BY820" s="449"/>
      <c r="BZ820" s="449"/>
      <c r="CA820" s="449"/>
      <c r="CB820" s="449"/>
      <c r="CC820" s="449"/>
      <c r="CD820" s="449"/>
      <c r="CE820" s="449"/>
      <c r="CF820" s="449"/>
      <c r="CG820" s="449"/>
      <c r="CH820" s="449"/>
      <c r="CI820" s="449"/>
      <c r="CJ820" s="449"/>
      <c r="CK820" s="449"/>
      <c r="CL820" s="449"/>
      <c r="CM820" s="449"/>
      <c r="CN820" s="449"/>
      <c r="CO820" s="449"/>
      <c r="CP820" s="449"/>
      <c r="CQ820" s="449"/>
      <c r="CR820" s="449"/>
      <c r="CS820" s="449"/>
      <c r="CT820" s="449"/>
      <c r="CU820" s="449"/>
      <c r="CV820" s="449"/>
    </row>
    <row r="821" spans="1:100" s="448" customFormat="1" ht="11.25" customHeight="1">
      <c r="A821" s="432"/>
      <c r="B821" s="517"/>
      <c r="C821" s="45"/>
      <c r="D821" s="45">
        <v>15</v>
      </c>
      <c r="E821" s="599" t="s">
        <v>154</v>
      </c>
      <c r="F821" s="600"/>
      <c r="G821" s="599" t="s">
        <v>154</v>
      </c>
      <c r="H821" s="600"/>
      <c r="I821" s="600"/>
      <c r="J821" s="601" t="s">
        <v>154</v>
      </c>
      <c r="K821" s="880" t="s">
        <v>154</v>
      </c>
      <c r="L821" s="881">
        <v>0</v>
      </c>
      <c r="M821" s="880" t="s">
        <v>154</v>
      </c>
      <c r="N821" s="881">
        <v>0</v>
      </c>
      <c r="O821" s="880" t="s">
        <v>154</v>
      </c>
      <c r="P821" s="881">
        <v>0</v>
      </c>
      <c r="Q821" s="880" t="s">
        <v>154</v>
      </c>
      <c r="R821" s="881">
        <v>0</v>
      </c>
      <c r="S821" s="880" t="s">
        <v>154</v>
      </c>
      <c r="T821" s="881">
        <v>0</v>
      </c>
      <c r="U821" s="880" t="s">
        <v>154</v>
      </c>
      <c r="V821" s="881">
        <v>0</v>
      </c>
      <c r="W821" s="880" t="s">
        <v>154</v>
      </c>
      <c r="X821" s="881">
        <v>0</v>
      </c>
      <c r="Y821" s="880" t="s">
        <v>154</v>
      </c>
      <c r="Z821" s="881">
        <v>0</v>
      </c>
      <c r="AA821" s="880" t="s">
        <v>154</v>
      </c>
      <c r="AB821" s="881">
        <v>0</v>
      </c>
      <c r="AC821" s="880" t="s">
        <v>154</v>
      </c>
      <c r="AD821" s="881">
        <v>0</v>
      </c>
      <c r="AE821" s="45"/>
      <c r="AF821" s="17"/>
      <c r="AG821" s="518"/>
      <c r="AI821" s="449"/>
      <c r="AJ821" s="449"/>
      <c r="AK821" s="449"/>
      <c r="AL821" s="449"/>
      <c r="AM821" s="449"/>
      <c r="AN821" s="449"/>
      <c r="AO821" s="449"/>
      <c r="AP821" s="449"/>
      <c r="AQ821" s="449"/>
      <c r="AR821" s="449"/>
      <c r="AS821" s="449"/>
      <c r="AT821" s="449"/>
      <c r="AU821" s="449"/>
      <c r="AV821" s="449"/>
      <c r="AW821" s="449"/>
      <c r="AX821" s="449"/>
      <c r="AY821" s="449"/>
      <c r="AZ821" s="449"/>
      <c r="BA821" s="449"/>
      <c r="BB821" s="449"/>
      <c r="BC821" s="449"/>
      <c r="BD821" s="449"/>
      <c r="BE821" s="449"/>
      <c r="BF821" s="449"/>
      <c r="BG821" s="449"/>
      <c r="BH821" s="449"/>
      <c r="BI821" s="449"/>
      <c r="BJ821" s="449"/>
      <c r="BK821" s="449"/>
      <c r="BL821" s="449"/>
      <c r="BM821" s="449"/>
      <c r="BN821" s="449"/>
      <c r="BO821" s="449"/>
      <c r="BP821" s="449"/>
      <c r="BQ821" s="449"/>
      <c r="BR821" s="449"/>
      <c r="BS821" s="449"/>
      <c r="BT821" s="449"/>
      <c r="BU821" s="449"/>
      <c r="BV821" s="449"/>
      <c r="BW821" s="449"/>
      <c r="BX821" s="449"/>
      <c r="BY821" s="449"/>
      <c r="BZ821" s="449"/>
      <c r="CA821" s="449"/>
      <c r="CB821" s="449"/>
      <c r="CC821" s="449"/>
      <c r="CD821" s="449"/>
      <c r="CE821" s="449"/>
      <c r="CF821" s="449"/>
      <c r="CG821" s="449"/>
      <c r="CH821" s="449"/>
      <c r="CI821" s="449"/>
      <c r="CJ821" s="449"/>
      <c r="CK821" s="449"/>
      <c r="CL821" s="449"/>
      <c r="CM821" s="449"/>
      <c r="CN821" s="449"/>
      <c r="CO821" s="449"/>
      <c r="CP821" s="449"/>
      <c r="CQ821" s="449"/>
      <c r="CR821" s="449"/>
      <c r="CS821" s="449"/>
      <c r="CT821" s="449"/>
      <c r="CU821" s="449"/>
      <c r="CV821" s="449"/>
    </row>
    <row r="822" spans="1:100" s="448" customFormat="1" ht="11.25" customHeight="1">
      <c r="A822" s="432"/>
      <c r="B822" s="517"/>
      <c r="C822" s="45"/>
      <c r="D822" s="45">
        <v>16</v>
      </c>
      <c r="E822" s="599" t="s">
        <v>154</v>
      </c>
      <c r="F822" s="600"/>
      <c r="G822" s="599" t="s">
        <v>154</v>
      </c>
      <c r="H822" s="600"/>
      <c r="I822" s="600"/>
      <c r="J822" s="601" t="s">
        <v>154</v>
      </c>
      <c r="K822" s="880" t="s">
        <v>154</v>
      </c>
      <c r="L822" s="881">
        <v>0</v>
      </c>
      <c r="M822" s="880" t="s">
        <v>154</v>
      </c>
      <c r="N822" s="881">
        <v>0</v>
      </c>
      <c r="O822" s="880" t="s">
        <v>154</v>
      </c>
      <c r="P822" s="881">
        <v>0</v>
      </c>
      <c r="Q822" s="880" t="s">
        <v>154</v>
      </c>
      <c r="R822" s="881">
        <v>0</v>
      </c>
      <c r="S822" s="880" t="s">
        <v>154</v>
      </c>
      <c r="T822" s="881">
        <v>0</v>
      </c>
      <c r="U822" s="880" t="s">
        <v>154</v>
      </c>
      <c r="V822" s="881">
        <v>0</v>
      </c>
      <c r="W822" s="880" t="s">
        <v>154</v>
      </c>
      <c r="X822" s="881">
        <v>0</v>
      </c>
      <c r="Y822" s="880" t="s">
        <v>154</v>
      </c>
      <c r="Z822" s="881">
        <v>0</v>
      </c>
      <c r="AA822" s="880" t="s">
        <v>154</v>
      </c>
      <c r="AB822" s="881">
        <v>0</v>
      </c>
      <c r="AC822" s="880" t="s">
        <v>154</v>
      </c>
      <c r="AD822" s="881">
        <v>0</v>
      </c>
      <c r="AE822" s="45"/>
      <c r="AF822" s="17"/>
      <c r="AG822" s="518"/>
      <c r="AI822" s="449"/>
      <c r="AJ822" s="449"/>
      <c r="AK822" s="449"/>
      <c r="AL822" s="449"/>
      <c r="AM822" s="449"/>
      <c r="AN822" s="449"/>
      <c r="AO822" s="449"/>
      <c r="AP822" s="449"/>
      <c r="AQ822" s="449"/>
      <c r="AR822" s="449"/>
      <c r="AS822" s="449"/>
      <c r="AT822" s="449"/>
      <c r="AU822" s="449"/>
      <c r="AV822" s="449"/>
      <c r="AW822" s="449"/>
      <c r="AX822" s="449"/>
      <c r="AY822" s="449"/>
      <c r="AZ822" s="449"/>
      <c r="BA822" s="449"/>
      <c r="BB822" s="449"/>
      <c r="BC822" s="449"/>
      <c r="BD822" s="449"/>
      <c r="BE822" s="449"/>
      <c r="BF822" s="449"/>
      <c r="BG822" s="449"/>
      <c r="BH822" s="449"/>
      <c r="BI822" s="449"/>
      <c r="BJ822" s="449"/>
      <c r="BK822" s="449"/>
      <c r="BL822" s="449"/>
      <c r="BM822" s="449"/>
      <c r="BN822" s="449"/>
      <c r="BO822" s="449"/>
      <c r="BP822" s="449"/>
      <c r="BQ822" s="449"/>
      <c r="BR822" s="449"/>
      <c r="BS822" s="449"/>
      <c r="BT822" s="449"/>
      <c r="BU822" s="449"/>
      <c r="BV822" s="449"/>
      <c r="BW822" s="449"/>
      <c r="BX822" s="449"/>
      <c r="BY822" s="449"/>
      <c r="BZ822" s="449"/>
      <c r="CA822" s="449"/>
      <c r="CB822" s="449"/>
      <c r="CC822" s="449"/>
      <c r="CD822" s="449"/>
      <c r="CE822" s="449"/>
      <c r="CF822" s="449"/>
      <c r="CG822" s="449"/>
      <c r="CH822" s="449"/>
      <c r="CI822" s="449"/>
      <c r="CJ822" s="449"/>
      <c r="CK822" s="449"/>
      <c r="CL822" s="449"/>
      <c r="CM822" s="449"/>
      <c r="CN822" s="449"/>
      <c r="CO822" s="449"/>
      <c r="CP822" s="449"/>
      <c r="CQ822" s="449"/>
      <c r="CR822" s="449"/>
      <c r="CS822" s="449"/>
      <c r="CT822" s="449"/>
      <c r="CU822" s="449"/>
      <c r="CV822" s="449"/>
    </row>
    <row r="823" spans="1:100" s="448" customFormat="1" ht="11.25" customHeight="1">
      <c r="A823" s="432"/>
      <c r="B823" s="517"/>
      <c r="C823" s="45"/>
      <c r="D823" s="45">
        <v>17</v>
      </c>
      <c r="E823" s="599" t="s">
        <v>154</v>
      </c>
      <c r="F823" s="600"/>
      <c r="G823" s="599" t="s">
        <v>154</v>
      </c>
      <c r="H823" s="600"/>
      <c r="I823" s="600"/>
      <c r="J823" s="601" t="s">
        <v>154</v>
      </c>
      <c r="K823" s="880" t="s">
        <v>154</v>
      </c>
      <c r="L823" s="881">
        <v>0</v>
      </c>
      <c r="M823" s="880" t="s">
        <v>154</v>
      </c>
      <c r="N823" s="881">
        <v>0</v>
      </c>
      <c r="O823" s="880" t="s">
        <v>154</v>
      </c>
      <c r="P823" s="881">
        <v>0</v>
      </c>
      <c r="Q823" s="880" t="s">
        <v>154</v>
      </c>
      <c r="R823" s="881">
        <v>0</v>
      </c>
      <c r="S823" s="880" t="s">
        <v>154</v>
      </c>
      <c r="T823" s="881">
        <v>0</v>
      </c>
      <c r="U823" s="880" t="s">
        <v>154</v>
      </c>
      <c r="V823" s="881">
        <v>0</v>
      </c>
      <c r="W823" s="880" t="s">
        <v>154</v>
      </c>
      <c r="X823" s="881">
        <v>0</v>
      </c>
      <c r="Y823" s="880" t="s">
        <v>154</v>
      </c>
      <c r="Z823" s="881">
        <v>0</v>
      </c>
      <c r="AA823" s="880" t="s">
        <v>154</v>
      </c>
      <c r="AB823" s="881">
        <v>0</v>
      </c>
      <c r="AC823" s="880" t="s">
        <v>154</v>
      </c>
      <c r="AD823" s="881">
        <v>0</v>
      </c>
      <c r="AE823" s="45"/>
      <c r="AF823" s="17"/>
      <c r="AG823" s="518"/>
      <c r="AI823" s="449"/>
      <c r="AJ823" s="449"/>
      <c r="AK823" s="449"/>
      <c r="AL823" s="449"/>
      <c r="AM823" s="449"/>
      <c r="AN823" s="449"/>
      <c r="AO823" s="449"/>
      <c r="AP823" s="449"/>
      <c r="AQ823" s="449"/>
      <c r="AR823" s="449"/>
      <c r="AS823" s="449"/>
      <c r="AT823" s="449"/>
      <c r="AU823" s="449"/>
      <c r="AV823" s="449"/>
      <c r="AW823" s="449"/>
      <c r="AX823" s="449"/>
      <c r="AY823" s="449"/>
      <c r="AZ823" s="449"/>
      <c r="BA823" s="449"/>
      <c r="BB823" s="449"/>
      <c r="BC823" s="449"/>
      <c r="BD823" s="449"/>
      <c r="BE823" s="449"/>
      <c r="BF823" s="449"/>
      <c r="BG823" s="449"/>
      <c r="BH823" s="449"/>
      <c r="BI823" s="449"/>
      <c r="BJ823" s="449"/>
      <c r="BK823" s="449"/>
      <c r="BL823" s="449"/>
      <c r="BM823" s="449"/>
      <c r="BN823" s="449"/>
      <c r="BO823" s="449"/>
      <c r="BP823" s="449"/>
      <c r="BQ823" s="449"/>
      <c r="BR823" s="449"/>
      <c r="BS823" s="449"/>
      <c r="BT823" s="449"/>
      <c r="BU823" s="449"/>
      <c r="BV823" s="449"/>
      <c r="BW823" s="449"/>
      <c r="BX823" s="449"/>
      <c r="BY823" s="449"/>
      <c r="BZ823" s="449"/>
      <c r="CA823" s="449"/>
      <c r="CB823" s="449"/>
      <c r="CC823" s="449"/>
      <c r="CD823" s="449"/>
      <c r="CE823" s="449"/>
      <c r="CF823" s="449"/>
      <c r="CG823" s="449"/>
      <c r="CH823" s="449"/>
      <c r="CI823" s="449"/>
      <c r="CJ823" s="449"/>
      <c r="CK823" s="449"/>
      <c r="CL823" s="449"/>
      <c r="CM823" s="449"/>
      <c r="CN823" s="449"/>
      <c r="CO823" s="449"/>
      <c r="CP823" s="449"/>
      <c r="CQ823" s="449"/>
      <c r="CR823" s="449"/>
      <c r="CS823" s="449"/>
      <c r="CT823" s="449"/>
      <c r="CU823" s="449"/>
      <c r="CV823" s="449"/>
    </row>
    <row r="824" spans="1:100" s="448" customFormat="1" ht="11.25" customHeight="1">
      <c r="A824" s="432"/>
      <c r="B824" s="517"/>
      <c r="C824" s="45"/>
      <c r="D824" s="45">
        <v>18</v>
      </c>
      <c r="E824" s="599" t="s">
        <v>154</v>
      </c>
      <c r="F824" s="600"/>
      <c r="G824" s="599" t="s">
        <v>154</v>
      </c>
      <c r="H824" s="600"/>
      <c r="I824" s="600"/>
      <c r="J824" s="601" t="s">
        <v>154</v>
      </c>
      <c r="K824" s="880" t="s">
        <v>154</v>
      </c>
      <c r="L824" s="881">
        <v>0</v>
      </c>
      <c r="M824" s="880" t="s">
        <v>154</v>
      </c>
      <c r="N824" s="881">
        <v>0</v>
      </c>
      <c r="O824" s="880" t="s">
        <v>154</v>
      </c>
      <c r="P824" s="881">
        <v>0</v>
      </c>
      <c r="Q824" s="880" t="s">
        <v>154</v>
      </c>
      <c r="R824" s="881">
        <v>0</v>
      </c>
      <c r="S824" s="880" t="s">
        <v>154</v>
      </c>
      <c r="T824" s="881">
        <v>0</v>
      </c>
      <c r="U824" s="880" t="s">
        <v>154</v>
      </c>
      <c r="V824" s="881">
        <v>0</v>
      </c>
      <c r="W824" s="880" t="s">
        <v>154</v>
      </c>
      <c r="X824" s="881">
        <v>0</v>
      </c>
      <c r="Y824" s="880" t="s">
        <v>154</v>
      </c>
      <c r="Z824" s="881">
        <v>0</v>
      </c>
      <c r="AA824" s="880" t="s">
        <v>154</v>
      </c>
      <c r="AB824" s="881">
        <v>0</v>
      </c>
      <c r="AC824" s="880" t="s">
        <v>154</v>
      </c>
      <c r="AD824" s="881">
        <v>0</v>
      </c>
      <c r="AE824" s="45"/>
      <c r="AF824" s="17"/>
      <c r="AG824" s="518"/>
      <c r="AI824" s="449"/>
      <c r="AJ824" s="449"/>
      <c r="AK824" s="449"/>
      <c r="AL824" s="449"/>
      <c r="AM824" s="449"/>
      <c r="AN824" s="449"/>
      <c r="AO824" s="449"/>
      <c r="AP824" s="449"/>
      <c r="AQ824" s="449"/>
      <c r="AR824" s="449"/>
      <c r="AS824" s="449"/>
      <c r="AT824" s="449"/>
      <c r="AU824" s="449"/>
      <c r="AV824" s="449"/>
      <c r="AW824" s="449"/>
      <c r="AX824" s="449"/>
      <c r="AY824" s="449"/>
      <c r="AZ824" s="449"/>
      <c r="BA824" s="449"/>
      <c r="BB824" s="449"/>
      <c r="BC824" s="449"/>
      <c r="BD824" s="449"/>
      <c r="BE824" s="449"/>
      <c r="BF824" s="449"/>
      <c r="BG824" s="449"/>
      <c r="BH824" s="449"/>
      <c r="BI824" s="449"/>
      <c r="BJ824" s="449"/>
      <c r="BK824" s="449"/>
      <c r="BL824" s="449"/>
      <c r="BM824" s="449"/>
      <c r="BN824" s="449"/>
      <c r="BO824" s="449"/>
      <c r="BP824" s="449"/>
      <c r="BQ824" s="449"/>
      <c r="BR824" s="449"/>
      <c r="BS824" s="449"/>
      <c r="BT824" s="449"/>
      <c r="BU824" s="449"/>
      <c r="BV824" s="449"/>
      <c r="BW824" s="449"/>
      <c r="BX824" s="449"/>
      <c r="BY824" s="449"/>
      <c r="BZ824" s="449"/>
      <c r="CA824" s="449"/>
      <c r="CB824" s="449"/>
      <c r="CC824" s="449"/>
      <c r="CD824" s="449"/>
      <c r="CE824" s="449"/>
      <c r="CF824" s="449"/>
      <c r="CG824" s="449"/>
      <c r="CH824" s="449"/>
      <c r="CI824" s="449"/>
      <c r="CJ824" s="449"/>
      <c r="CK824" s="449"/>
      <c r="CL824" s="449"/>
      <c r="CM824" s="449"/>
      <c r="CN824" s="449"/>
      <c r="CO824" s="449"/>
      <c r="CP824" s="449"/>
      <c r="CQ824" s="449"/>
      <c r="CR824" s="449"/>
      <c r="CS824" s="449"/>
      <c r="CT824" s="449"/>
      <c r="CU824" s="449"/>
      <c r="CV824" s="449"/>
    </row>
    <row r="825" spans="1:100" s="448" customFormat="1" ht="11.25" customHeight="1">
      <c r="A825" s="432"/>
      <c r="B825" s="517"/>
      <c r="C825" s="45"/>
      <c r="D825" s="45">
        <v>19</v>
      </c>
      <c r="E825" s="599" t="s">
        <v>154</v>
      </c>
      <c r="F825" s="600"/>
      <c r="G825" s="599" t="s">
        <v>154</v>
      </c>
      <c r="H825" s="600"/>
      <c r="I825" s="600"/>
      <c r="J825" s="601" t="s">
        <v>154</v>
      </c>
      <c r="K825" s="880" t="s">
        <v>154</v>
      </c>
      <c r="L825" s="881">
        <v>0</v>
      </c>
      <c r="M825" s="880" t="s">
        <v>154</v>
      </c>
      <c r="N825" s="881">
        <v>0</v>
      </c>
      <c r="O825" s="880" t="s">
        <v>154</v>
      </c>
      <c r="P825" s="881">
        <v>0</v>
      </c>
      <c r="Q825" s="880" t="s">
        <v>154</v>
      </c>
      <c r="R825" s="881">
        <v>0</v>
      </c>
      <c r="S825" s="880" t="s">
        <v>154</v>
      </c>
      <c r="T825" s="881">
        <v>0</v>
      </c>
      <c r="U825" s="880" t="s">
        <v>154</v>
      </c>
      <c r="V825" s="881">
        <v>0</v>
      </c>
      <c r="W825" s="880" t="s">
        <v>154</v>
      </c>
      <c r="X825" s="881">
        <v>0</v>
      </c>
      <c r="Y825" s="880" t="s">
        <v>154</v>
      </c>
      <c r="Z825" s="881">
        <v>0</v>
      </c>
      <c r="AA825" s="880" t="s">
        <v>154</v>
      </c>
      <c r="AB825" s="881">
        <v>0</v>
      </c>
      <c r="AC825" s="880" t="s">
        <v>154</v>
      </c>
      <c r="AD825" s="881">
        <v>0</v>
      </c>
      <c r="AE825" s="45"/>
      <c r="AF825" s="17"/>
      <c r="AG825" s="518"/>
      <c r="AI825" s="449"/>
      <c r="AJ825" s="449"/>
      <c r="AK825" s="449"/>
      <c r="AL825" s="449"/>
      <c r="AM825" s="449"/>
      <c r="AN825" s="449"/>
      <c r="AO825" s="449"/>
      <c r="AP825" s="449"/>
      <c r="AQ825" s="449"/>
      <c r="AR825" s="449"/>
      <c r="AS825" s="449"/>
      <c r="AT825" s="449"/>
      <c r="AU825" s="449"/>
      <c r="AV825" s="449"/>
      <c r="AW825" s="449"/>
      <c r="AX825" s="449"/>
      <c r="AY825" s="449"/>
      <c r="AZ825" s="449"/>
      <c r="BA825" s="449"/>
      <c r="BB825" s="449"/>
      <c r="BC825" s="449"/>
      <c r="BD825" s="449"/>
      <c r="BE825" s="449"/>
      <c r="BF825" s="449"/>
      <c r="BG825" s="449"/>
      <c r="BH825" s="449"/>
      <c r="BI825" s="449"/>
      <c r="BJ825" s="449"/>
      <c r="BK825" s="449"/>
      <c r="BL825" s="449"/>
      <c r="BM825" s="449"/>
      <c r="BN825" s="449"/>
      <c r="BO825" s="449"/>
      <c r="BP825" s="449"/>
      <c r="BQ825" s="449"/>
      <c r="BR825" s="449"/>
      <c r="BS825" s="449"/>
      <c r="BT825" s="449"/>
      <c r="BU825" s="449"/>
      <c r="BV825" s="449"/>
      <c r="BW825" s="449"/>
      <c r="BX825" s="449"/>
      <c r="BY825" s="449"/>
      <c r="BZ825" s="449"/>
      <c r="CA825" s="449"/>
      <c r="CB825" s="449"/>
      <c r="CC825" s="449"/>
      <c r="CD825" s="449"/>
      <c r="CE825" s="449"/>
      <c r="CF825" s="449"/>
      <c r="CG825" s="449"/>
      <c r="CH825" s="449"/>
      <c r="CI825" s="449"/>
      <c r="CJ825" s="449"/>
      <c r="CK825" s="449"/>
      <c r="CL825" s="449"/>
      <c r="CM825" s="449"/>
      <c r="CN825" s="449"/>
      <c r="CO825" s="449"/>
      <c r="CP825" s="449"/>
      <c r="CQ825" s="449"/>
      <c r="CR825" s="449"/>
      <c r="CS825" s="449"/>
      <c r="CT825" s="449"/>
      <c r="CU825" s="449"/>
      <c r="CV825" s="449"/>
    </row>
    <row r="826" spans="1:100" s="448" customFormat="1" ht="11.25" customHeight="1">
      <c r="A826" s="432"/>
      <c r="B826" s="517"/>
      <c r="C826" s="45"/>
      <c r="D826" s="45">
        <v>20</v>
      </c>
      <c r="E826" s="494" t="s">
        <v>154</v>
      </c>
      <c r="F826" s="495"/>
      <c r="G826" s="494" t="s">
        <v>154</v>
      </c>
      <c r="H826" s="495"/>
      <c r="I826" s="495"/>
      <c r="J826" s="496" t="s">
        <v>154</v>
      </c>
      <c r="K826" s="796" t="s">
        <v>154</v>
      </c>
      <c r="L826" s="797">
        <v>0</v>
      </c>
      <c r="M826" s="796" t="s">
        <v>154</v>
      </c>
      <c r="N826" s="797">
        <v>0</v>
      </c>
      <c r="O826" s="796" t="s">
        <v>154</v>
      </c>
      <c r="P826" s="797">
        <v>0</v>
      </c>
      <c r="Q826" s="796" t="s">
        <v>154</v>
      </c>
      <c r="R826" s="797">
        <v>0</v>
      </c>
      <c r="S826" s="796" t="s">
        <v>154</v>
      </c>
      <c r="T826" s="797">
        <v>0</v>
      </c>
      <c r="U826" s="796" t="s">
        <v>154</v>
      </c>
      <c r="V826" s="797">
        <v>0</v>
      </c>
      <c r="W826" s="796" t="s">
        <v>154</v>
      </c>
      <c r="X826" s="797">
        <v>0</v>
      </c>
      <c r="Y826" s="796" t="s">
        <v>154</v>
      </c>
      <c r="Z826" s="797">
        <v>0</v>
      </c>
      <c r="AA826" s="796" t="s">
        <v>154</v>
      </c>
      <c r="AB826" s="797">
        <v>0</v>
      </c>
      <c r="AC826" s="796" t="s">
        <v>154</v>
      </c>
      <c r="AD826" s="797">
        <v>0</v>
      </c>
      <c r="AE826" s="45"/>
      <c r="AF826" s="17"/>
      <c r="AG826" s="518"/>
      <c r="AI826" s="449"/>
      <c r="AJ826" s="449"/>
      <c r="AK826" s="449"/>
      <c r="AL826" s="449"/>
      <c r="AM826" s="449"/>
      <c r="AN826" s="449"/>
      <c r="AO826" s="449"/>
      <c r="AP826" s="449"/>
      <c r="AQ826" s="449"/>
      <c r="AR826" s="449"/>
      <c r="AS826" s="449"/>
      <c r="AT826" s="449"/>
      <c r="AU826" s="449"/>
      <c r="AV826" s="449"/>
      <c r="AW826" s="449"/>
      <c r="AX826" s="449"/>
      <c r="AY826" s="449"/>
      <c r="AZ826" s="449"/>
      <c r="BA826" s="449"/>
      <c r="BB826" s="449"/>
      <c r="BC826" s="449"/>
      <c r="BD826" s="449"/>
      <c r="BE826" s="449"/>
      <c r="BF826" s="449"/>
      <c r="BG826" s="449"/>
      <c r="BH826" s="449"/>
      <c r="BI826" s="449"/>
      <c r="BJ826" s="449"/>
      <c r="BK826" s="449"/>
      <c r="BL826" s="449"/>
      <c r="BM826" s="449"/>
      <c r="BN826" s="449"/>
      <c r="BO826" s="449"/>
      <c r="BP826" s="449"/>
      <c r="BQ826" s="449"/>
      <c r="BR826" s="449"/>
      <c r="BS826" s="449"/>
      <c r="BT826" s="449"/>
      <c r="BU826" s="449"/>
      <c r="BV826" s="449"/>
      <c r="BW826" s="449"/>
      <c r="BX826" s="449"/>
      <c r="BY826" s="449"/>
      <c r="BZ826" s="449"/>
      <c r="CA826" s="449"/>
      <c r="CB826" s="449"/>
      <c r="CC826" s="449"/>
      <c r="CD826" s="449"/>
      <c r="CE826" s="449"/>
      <c r="CF826" s="449"/>
      <c r="CG826" s="449"/>
      <c r="CH826" s="449"/>
      <c r="CI826" s="449"/>
      <c r="CJ826" s="449"/>
      <c r="CK826" s="449"/>
      <c r="CL826" s="449"/>
      <c r="CM826" s="449"/>
      <c r="CN826" s="449"/>
      <c r="CO826" s="449"/>
      <c r="CP826" s="449"/>
      <c r="CQ826" s="449"/>
      <c r="CR826" s="449"/>
      <c r="CS826" s="449"/>
      <c r="CT826" s="449"/>
      <c r="CU826" s="449"/>
      <c r="CV826" s="449"/>
    </row>
    <row r="827" spans="1:100" s="448" customFormat="1" ht="11.25" customHeight="1">
      <c r="A827" s="432"/>
      <c r="B827" s="517"/>
      <c r="C827" s="45"/>
      <c r="D827" s="479"/>
      <c r="E827" s="497" t="s">
        <v>192</v>
      </c>
      <c r="F827" s="497"/>
      <c r="G827" s="497"/>
      <c r="H827" s="497"/>
      <c r="I827" s="497"/>
      <c r="J827" s="497"/>
      <c r="K827" s="798">
        <v>0.99993018579579518</v>
      </c>
      <c r="L827" s="799">
        <v>0</v>
      </c>
      <c r="M827" s="798">
        <v>0.99993018579579496</v>
      </c>
      <c r="N827" s="799">
        <v>0</v>
      </c>
      <c r="O827" s="798">
        <v>0.9999301857957954</v>
      </c>
      <c r="P827" s="799">
        <v>0</v>
      </c>
      <c r="Q827" s="798">
        <v>0.99983583618619576</v>
      </c>
      <c r="R827" s="799">
        <v>0</v>
      </c>
      <c r="S827" s="798">
        <v>0.99983583618619587</v>
      </c>
      <c r="T827" s="799">
        <v>0</v>
      </c>
      <c r="U827" s="798">
        <v>0.99983583618619587</v>
      </c>
      <c r="V827" s="799">
        <v>0</v>
      </c>
      <c r="W827" s="798" t="s">
        <v>154</v>
      </c>
      <c r="X827" s="799">
        <v>0</v>
      </c>
      <c r="Y827" s="798" t="s">
        <v>154</v>
      </c>
      <c r="Z827" s="799">
        <v>0</v>
      </c>
      <c r="AA827" s="798" t="s">
        <v>154</v>
      </c>
      <c r="AB827" s="799">
        <v>0</v>
      </c>
      <c r="AC827" s="798" t="s">
        <v>154</v>
      </c>
      <c r="AD827" s="799">
        <v>0</v>
      </c>
      <c r="AE827" s="45"/>
      <c r="AF827" s="17"/>
      <c r="AG827" s="518"/>
      <c r="AI827" s="449"/>
      <c r="AJ827" s="449"/>
      <c r="AK827" s="449"/>
      <c r="AL827" s="449"/>
      <c r="AM827" s="449"/>
      <c r="AN827" s="449"/>
      <c r="AO827" s="449"/>
      <c r="AP827" s="449"/>
      <c r="AQ827" s="449"/>
      <c r="AR827" s="449"/>
      <c r="AS827" s="449"/>
      <c r="AT827" s="449"/>
      <c r="AU827" s="449"/>
      <c r="AV827" s="449"/>
      <c r="AW827" s="449"/>
      <c r="AX827" s="449"/>
      <c r="AY827" s="449"/>
      <c r="AZ827" s="449"/>
      <c r="BA827" s="449"/>
      <c r="BB827" s="449"/>
      <c r="BC827" s="449"/>
      <c r="BD827" s="449"/>
      <c r="BE827" s="449"/>
      <c r="BF827" s="449"/>
      <c r="BG827" s="449"/>
      <c r="BH827" s="449"/>
      <c r="BI827" s="449"/>
      <c r="BJ827" s="449"/>
      <c r="BK827" s="449"/>
      <c r="BL827" s="449"/>
      <c r="BM827" s="449"/>
      <c r="BN827" s="449"/>
      <c r="BO827" s="449"/>
      <c r="BP827" s="449"/>
      <c r="BQ827" s="449"/>
      <c r="BR827" s="449"/>
      <c r="BS827" s="449"/>
      <c r="BT827" s="449"/>
      <c r="BU827" s="449"/>
      <c r="BV827" s="449"/>
      <c r="BW827" s="449"/>
      <c r="BX827" s="449"/>
      <c r="BY827" s="449"/>
      <c r="BZ827" s="449"/>
      <c r="CA827" s="449"/>
      <c r="CB827" s="449"/>
      <c r="CC827" s="449"/>
      <c r="CD827" s="449"/>
      <c r="CE827" s="449"/>
      <c r="CF827" s="449"/>
      <c r="CG827" s="449"/>
      <c r="CH827" s="449"/>
      <c r="CI827" s="449"/>
      <c r="CJ827" s="449"/>
      <c r="CK827" s="449"/>
      <c r="CL827" s="449"/>
      <c r="CM827" s="449"/>
      <c r="CN827" s="449"/>
      <c r="CO827" s="449"/>
      <c r="CP827" s="449"/>
      <c r="CQ827" s="449"/>
      <c r="CR827" s="449"/>
      <c r="CS827" s="449"/>
      <c r="CT827" s="449"/>
      <c r="CU827" s="449"/>
      <c r="CV827" s="449"/>
    </row>
    <row r="828" spans="1:100" s="448" customFormat="1" ht="11.25" customHeight="1">
      <c r="A828" s="432"/>
      <c r="B828" s="517"/>
      <c r="C828" s="45"/>
      <c r="D828" s="479"/>
      <c r="E828" s="483"/>
      <c r="F828" s="483" t="s">
        <v>193</v>
      </c>
      <c r="G828" s="483"/>
      <c r="H828" s="483" t="s">
        <v>194</v>
      </c>
      <c r="I828" s="479"/>
      <c r="J828" s="479"/>
      <c r="K828" s="880">
        <v>0.99993018579579518</v>
      </c>
      <c r="L828" s="881">
        <v>0</v>
      </c>
      <c r="M828" s="880">
        <v>0.99993018579579496</v>
      </c>
      <c r="N828" s="881">
        <v>0</v>
      </c>
      <c r="O828" s="880">
        <v>0.9999301857957954</v>
      </c>
      <c r="P828" s="881">
        <v>0</v>
      </c>
      <c r="Q828" s="880">
        <v>0.99983583618619576</v>
      </c>
      <c r="R828" s="881">
        <v>0</v>
      </c>
      <c r="S828" s="880">
        <v>0.99983583618619587</v>
      </c>
      <c r="T828" s="881">
        <v>0</v>
      </c>
      <c r="U828" s="880">
        <v>0.99983583618619587</v>
      </c>
      <c r="V828" s="881">
        <v>0</v>
      </c>
      <c r="W828" s="880">
        <v>0</v>
      </c>
      <c r="X828" s="881">
        <v>0</v>
      </c>
      <c r="Y828" s="880">
        <v>0</v>
      </c>
      <c r="Z828" s="881">
        <v>0</v>
      </c>
      <c r="AA828" s="880">
        <v>0</v>
      </c>
      <c r="AB828" s="881">
        <v>0</v>
      </c>
      <c r="AC828" s="880">
        <v>0</v>
      </c>
      <c r="AD828" s="881">
        <v>0</v>
      </c>
      <c r="AE828" s="45"/>
      <c r="AF828" s="17"/>
      <c r="AG828" s="518"/>
      <c r="AI828" s="449"/>
      <c r="AJ828" s="449"/>
      <c r="AK828" s="449"/>
      <c r="AL828" s="449"/>
      <c r="AM828" s="449"/>
      <c r="AN828" s="449"/>
      <c r="AO828" s="449"/>
      <c r="AP828" s="449"/>
      <c r="AQ828" s="449"/>
      <c r="AR828" s="449"/>
      <c r="AS828" s="449"/>
      <c r="AT828" s="449"/>
      <c r="AU828" s="449"/>
      <c r="AV828" s="449"/>
      <c r="AW828" s="449"/>
      <c r="AX828" s="449"/>
      <c r="AY828" s="449"/>
      <c r="AZ828" s="449"/>
      <c r="BA828" s="449"/>
      <c r="BB828" s="449"/>
      <c r="BC828" s="449"/>
      <c r="BD828" s="449"/>
      <c r="BE828" s="449"/>
      <c r="BF828" s="449"/>
      <c r="BG828" s="449"/>
      <c r="BH828" s="449"/>
      <c r="BI828" s="449"/>
      <c r="BJ828" s="449"/>
      <c r="BK828" s="449"/>
      <c r="BL828" s="449"/>
      <c r="BM828" s="449"/>
      <c r="BN828" s="449"/>
      <c r="BO828" s="449"/>
      <c r="BP828" s="449"/>
      <c r="BQ828" s="449"/>
      <c r="BR828" s="449"/>
      <c r="BS828" s="449"/>
      <c r="BT828" s="449"/>
      <c r="BU828" s="449"/>
      <c r="BV828" s="449"/>
      <c r="BW828" s="449"/>
      <c r="BX828" s="449"/>
      <c r="BY828" s="449"/>
      <c r="BZ828" s="449"/>
      <c r="CA828" s="449"/>
      <c r="CB828" s="449"/>
      <c r="CC828" s="449"/>
      <c r="CD828" s="449"/>
      <c r="CE828" s="449"/>
      <c r="CF828" s="449"/>
      <c r="CG828" s="449"/>
      <c r="CH828" s="449"/>
      <c r="CI828" s="449"/>
      <c r="CJ828" s="449"/>
      <c r="CK828" s="449"/>
      <c r="CL828" s="449"/>
      <c r="CM828" s="449"/>
      <c r="CN828" s="449"/>
      <c r="CO828" s="449"/>
      <c r="CP828" s="449"/>
      <c r="CQ828" s="449"/>
      <c r="CR828" s="449"/>
      <c r="CS828" s="449"/>
      <c r="CT828" s="449"/>
      <c r="CU828" s="449"/>
      <c r="CV828" s="449"/>
    </row>
    <row r="829" spans="1:100" s="448" customFormat="1" ht="11.25" customHeight="1">
      <c r="A829" s="432"/>
      <c r="B829" s="517"/>
      <c r="C829" s="45"/>
      <c r="D829" s="479"/>
      <c r="E829" s="498"/>
      <c r="F829" s="498"/>
      <c r="G829" s="498"/>
      <c r="H829" s="498" t="s">
        <v>195</v>
      </c>
      <c r="I829" s="499"/>
      <c r="J829" s="499"/>
      <c r="K829" s="882">
        <v>0</v>
      </c>
      <c r="L829" s="795">
        <v>0</v>
      </c>
      <c r="M829" s="882">
        <v>0</v>
      </c>
      <c r="N829" s="795">
        <v>0</v>
      </c>
      <c r="O829" s="882">
        <v>0</v>
      </c>
      <c r="P829" s="795">
        <v>0</v>
      </c>
      <c r="Q829" s="882">
        <v>0</v>
      </c>
      <c r="R829" s="795">
        <v>0</v>
      </c>
      <c r="S829" s="882">
        <v>0</v>
      </c>
      <c r="T829" s="795">
        <v>0</v>
      </c>
      <c r="U829" s="882">
        <v>0</v>
      </c>
      <c r="V829" s="795">
        <v>0</v>
      </c>
      <c r="W829" s="882">
        <v>0</v>
      </c>
      <c r="X829" s="795">
        <v>0</v>
      </c>
      <c r="Y829" s="882">
        <v>0</v>
      </c>
      <c r="Z829" s="795">
        <v>0</v>
      </c>
      <c r="AA829" s="882">
        <v>0</v>
      </c>
      <c r="AB829" s="795">
        <v>0</v>
      </c>
      <c r="AC829" s="882">
        <v>0</v>
      </c>
      <c r="AD829" s="795">
        <v>0</v>
      </c>
      <c r="AE829" s="45"/>
      <c r="AF829" s="17"/>
      <c r="AG829" s="518"/>
      <c r="AI829" s="449"/>
      <c r="AJ829" s="449"/>
      <c r="AK829" s="449"/>
      <c r="AL829" s="449"/>
      <c r="AM829" s="449"/>
      <c r="AN829" s="449"/>
      <c r="AO829" s="449"/>
      <c r="AP829" s="449"/>
      <c r="AQ829" s="449"/>
      <c r="AR829" s="449"/>
      <c r="AS829" s="449"/>
      <c r="AT829" s="449"/>
      <c r="AU829" s="449"/>
      <c r="AV829" s="449"/>
      <c r="AW829" s="449"/>
      <c r="AX829" s="449"/>
      <c r="AY829" s="449"/>
      <c r="AZ829" s="449"/>
      <c r="BA829" s="449"/>
      <c r="BB829" s="449"/>
      <c r="BC829" s="449"/>
      <c r="BD829" s="449"/>
      <c r="BE829" s="449"/>
      <c r="BF829" s="449"/>
      <c r="BG829" s="449"/>
      <c r="BH829" s="449"/>
      <c r="BI829" s="449"/>
      <c r="BJ829" s="449"/>
      <c r="BK829" s="449"/>
      <c r="BL829" s="449"/>
      <c r="BM829" s="449"/>
      <c r="BN829" s="449"/>
      <c r="BO829" s="449"/>
      <c r="BP829" s="449"/>
      <c r="BQ829" s="449"/>
      <c r="BR829" s="449"/>
      <c r="BS829" s="449"/>
      <c r="BT829" s="449"/>
      <c r="BU829" s="449"/>
      <c r="BV829" s="449"/>
      <c r="BW829" s="449"/>
      <c r="BX829" s="449"/>
      <c r="BY829" s="449"/>
      <c r="BZ829" s="449"/>
      <c r="CA829" s="449"/>
      <c r="CB829" s="449"/>
      <c r="CC829" s="449"/>
      <c r="CD829" s="449"/>
      <c r="CE829" s="449"/>
      <c r="CF829" s="449"/>
      <c r="CG829" s="449"/>
      <c r="CH829" s="449"/>
      <c r="CI829" s="449"/>
      <c r="CJ829" s="449"/>
      <c r="CK829" s="449"/>
      <c r="CL829" s="449"/>
      <c r="CM829" s="449"/>
      <c r="CN829" s="449"/>
      <c r="CO829" s="449"/>
      <c r="CP829" s="449"/>
      <c r="CQ829" s="449"/>
      <c r="CR829" s="449"/>
      <c r="CS829" s="449"/>
      <c r="CT829" s="449"/>
      <c r="CU829" s="449"/>
      <c r="CV829" s="449"/>
    </row>
    <row r="830" spans="1:100" s="448" customFormat="1" ht="11.25" customHeight="1">
      <c r="A830" s="432"/>
      <c r="B830" s="517"/>
      <c r="C830" s="45"/>
      <c r="D830" s="479"/>
      <c r="E830" s="500" t="s">
        <v>196</v>
      </c>
      <c r="F830" s="501"/>
      <c r="G830" s="501"/>
      <c r="H830" s="501"/>
      <c r="I830" s="501"/>
      <c r="J830" s="502"/>
      <c r="K830" s="801">
        <v>6.9814204204821095E-5</v>
      </c>
      <c r="L830" s="801">
        <v>0</v>
      </c>
      <c r="M830" s="801">
        <v>6.981420420504314E-5</v>
      </c>
      <c r="N830" s="801">
        <v>0</v>
      </c>
      <c r="O830" s="801">
        <v>6.9814204204599051E-5</v>
      </c>
      <c r="P830" s="801">
        <v>0</v>
      </c>
      <c r="Q830" s="801">
        <v>1.6416381380424117E-4</v>
      </c>
      <c r="R830" s="801">
        <v>0</v>
      </c>
      <c r="S830" s="801">
        <v>1.6416381380413014E-4</v>
      </c>
      <c r="T830" s="801">
        <v>0</v>
      </c>
      <c r="U830" s="801">
        <v>1.6416381380413014E-4</v>
      </c>
      <c r="V830" s="801">
        <v>0</v>
      </c>
      <c r="W830" s="801" t="s">
        <v>154</v>
      </c>
      <c r="X830" s="801">
        <v>0</v>
      </c>
      <c r="Y830" s="801" t="s">
        <v>154</v>
      </c>
      <c r="Z830" s="801">
        <v>0</v>
      </c>
      <c r="AA830" s="801" t="s">
        <v>154</v>
      </c>
      <c r="AB830" s="801">
        <v>0</v>
      </c>
      <c r="AC830" s="801" t="s">
        <v>154</v>
      </c>
      <c r="AD830" s="801">
        <v>0</v>
      </c>
      <c r="AE830" s="45"/>
      <c r="AF830" s="17"/>
      <c r="AG830" s="518"/>
      <c r="AI830" s="449"/>
      <c r="AJ830" s="449"/>
    </row>
    <row r="831" spans="1:100" s="448" customFormat="1" ht="24.75" customHeight="1">
      <c r="A831" s="432"/>
      <c r="B831" s="517"/>
      <c r="C831" s="45"/>
      <c r="D831" s="479"/>
      <c r="E831" s="45"/>
      <c r="F831" s="45"/>
      <c r="G831" s="45"/>
      <c r="H831" s="45"/>
      <c r="I831" s="45"/>
      <c r="J831" s="45"/>
      <c r="K831" s="17"/>
      <c r="L831" s="17"/>
      <c r="M831" s="17"/>
      <c r="N831" s="17"/>
      <c r="O831" s="17"/>
      <c r="P831" s="17"/>
      <c r="Q831" s="17"/>
      <c r="R831" s="17"/>
      <c r="S831" s="17"/>
      <c r="T831" s="17"/>
      <c r="U831" s="17"/>
      <c r="V831" s="17"/>
      <c r="W831" s="17"/>
      <c r="X831" s="17"/>
      <c r="Y831" s="17"/>
      <c r="Z831" s="17"/>
      <c r="AA831" s="17"/>
      <c r="AB831" s="17"/>
      <c r="AC831" s="17"/>
      <c r="AD831" s="17"/>
      <c r="AE831" s="45"/>
      <c r="AF831" s="17"/>
      <c r="AG831" s="518"/>
      <c r="AI831" s="449"/>
      <c r="AJ831" s="449"/>
    </row>
    <row r="832" spans="1:100" s="448" customFormat="1" ht="12.75" customHeight="1">
      <c r="A832" s="432"/>
      <c r="B832" s="517"/>
      <c r="C832" s="476" t="s">
        <v>198</v>
      </c>
      <c r="D832" s="479"/>
      <c r="E832" s="45"/>
      <c r="F832" s="45"/>
      <c r="G832" s="45"/>
      <c r="H832" s="45"/>
      <c r="I832" s="45"/>
      <c r="J832" s="45"/>
      <c r="K832" s="17"/>
      <c r="L832" s="17"/>
      <c r="M832" s="17"/>
      <c r="N832" s="17"/>
      <c r="O832" s="17"/>
      <c r="P832" s="17"/>
      <c r="Q832" s="17"/>
      <c r="R832" s="17"/>
      <c r="S832" s="17"/>
      <c r="T832" s="484" t="s">
        <v>199</v>
      </c>
      <c r="U832" s="875" t="s">
        <v>233</v>
      </c>
      <c r="V832" s="876"/>
      <c r="W832" s="876"/>
      <c r="X832" s="877"/>
      <c r="Y832" s="485" t="s">
        <v>200</v>
      </c>
      <c r="Z832" s="17"/>
      <c r="AA832" s="17"/>
      <c r="AB832" s="17"/>
      <c r="AC832" s="17"/>
      <c r="AD832" s="17"/>
      <c r="AE832" s="17"/>
      <c r="AF832" s="17"/>
      <c r="AG832" s="518"/>
      <c r="AI832" s="449"/>
    </row>
    <row r="833" spans="1:36" s="448" customFormat="1" ht="5.25" customHeight="1">
      <c r="A833" s="432"/>
      <c r="B833" s="517"/>
      <c r="C833" s="486"/>
      <c r="D833" s="479"/>
      <c r="E833" s="45"/>
      <c r="F833" s="45"/>
      <c r="G833" s="45"/>
      <c r="H833" s="45"/>
      <c r="I833" s="45"/>
      <c r="J833" s="45"/>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518"/>
      <c r="AI833" s="449"/>
    </row>
    <row r="834" spans="1:36" s="448" customFormat="1" ht="12.75" customHeight="1">
      <c r="A834" s="432"/>
      <c r="B834" s="517"/>
      <c r="C834" s="45"/>
      <c r="D834" s="45"/>
      <c r="E834" s="45"/>
      <c r="F834" s="45"/>
      <c r="G834" s="45"/>
      <c r="H834" s="45"/>
      <c r="I834" s="602" t="s">
        <v>154</v>
      </c>
      <c r="J834" s="603"/>
      <c r="K834" s="603"/>
      <c r="L834" s="603"/>
      <c r="M834" s="603"/>
      <c r="N834" s="603"/>
      <c r="O834" s="603"/>
      <c r="P834" s="603"/>
      <c r="Q834" s="603"/>
      <c r="R834" s="603"/>
      <c r="S834" s="603"/>
      <c r="T834" s="603"/>
      <c r="U834" s="603"/>
      <c r="V834" s="603"/>
      <c r="W834" s="603"/>
      <c r="X834" s="603"/>
      <c r="Y834" s="603"/>
      <c r="Z834" s="603"/>
      <c r="AA834" s="603"/>
      <c r="AB834" s="604"/>
      <c r="AC834" s="17"/>
      <c r="AD834" s="17"/>
      <c r="AE834" s="17"/>
      <c r="AF834" s="17"/>
      <c r="AG834" s="518"/>
      <c r="AI834" s="449"/>
      <c r="AJ834" s="453"/>
    </row>
    <row r="835" spans="1:36" s="448" customFormat="1" ht="3.75" customHeight="1">
      <c r="A835" s="432"/>
      <c r="B835" s="517"/>
      <c r="C835" s="17"/>
      <c r="D835" s="17"/>
      <c r="E835" s="17"/>
      <c r="F835" s="17"/>
      <c r="G835" s="17"/>
      <c r="H835" s="17"/>
      <c r="I835" s="487"/>
      <c r="J835" s="487"/>
      <c r="K835" s="487"/>
      <c r="L835" s="487"/>
      <c r="M835" s="487"/>
      <c r="N835" s="487"/>
      <c r="O835" s="487"/>
      <c r="P835" s="487"/>
      <c r="Q835" s="487"/>
      <c r="R835" s="487"/>
      <c r="S835" s="487"/>
      <c r="T835" s="487"/>
      <c r="U835" s="487"/>
      <c r="V835" s="487"/>
      <c r="W835" s="487"/>
      <c r="X835" s="487"/>
      <c r="Y835" s="487"/>
      <c r="Z835" s="487"/>
      <c r="AA835" s="487"/>
      <c r="AB835" s="487"/>
      <c r="AC835" s="17"/>
      <c r="AD835" s="17"/>
      <c r="AE835" s="17"/>
      <c r="AF835" s="17"/>
      <c r="AG835" s="518"/>
      <c r="AI835" s="449"/>
      <c r="AJ835" s="453"/>
    </row>
    <row r="836" spans="1:36" s="448" customFormat="1" ht="12.75" customHeight="1">
      <c r="A836" s="432"/>
      <c r="B836" s="517"/>
      <c r="C836" s="17"/>
      <c r="D836" s="17"/>
      <c r="E836" s="17"/>
      <c r="F836" s="17"/>
      <c r="G836" s="17"/>
      <c r="H836" s="17"/>
      <c r="I836" s="488" t="s">
        <v>201</v>
      </c>
      <c r="J836" s="487"/>
      <c r="K836" s="463"/>
      <c r="L836" s="878" t="s">
        <v>239</v>
      </c>
      <c r="M836" s="879">
        <v>0</v>
      </c>
      <c r="N836" s="488" t="s">
        <v>202</v>
      </c>
      <c r="O836" s="487"/>
      <c r="P836" s="487"/>
      <c r="Q836" s="487"/>
      <c r="R836" s="487"/>
      <c r="S836" s="487"/>
      <c r="T836" s="487"/>
      <c r="U836" s="487"/>
      <c r="V836" s="487"/>
      <c r="W836" s="487"/>
      <c r="X836" s="487"/>
      <c r="Y836" s="487"/>
      <c r="Z836" s="487"/>
      <c r="AA836" s="487"/>
      <c r="AB836" s="487"/>
      <c r="AC836" s="17"/>
      <c r="AD836" s="17"/>
      <c r="AE836" s="17"/>
      <c r="AF836" s="17"/>
      <c r="AG836" s="518"/>
      <c r="AI836" s="449"/>
      <c r="AJ836" s="453"/>
    </row>
    <row r="837" spans="1:36" s="448" customFormat="1" ht="12.75" customHeight="1">
      <c r="A837" s="432"/>
      <c r="B837" s="517"/>
      <c r="C837" s="45"/>
      <c r="D837" s="45"/>
      <c r="E837" s="45"/>
      <c r="F837" s="45"/>
      <c r="G837" s="45"/>
      <c r="H837" s="45"/>
      <c r="I837" s="488"/>
      <c r="J837" s="488"/>
      <c r="K837" s="488"/>
      <c r="L837" s="489"/>
      <c r="M837" s="489"/>
      <c r="N837" s="489"/>
      <c r="O837" s="489"/>
      <c r="P837" s="489"/>
      <c r="Q837" s="489"/>
      <c r="R837" s="489"/>
      <c r="S837" s="489"/>
      <c r="T837" s="489"/>
      <c r="U837" s="489"/>
      <c r="V837" s="489"/>
      <c r="W837" s="489"/>
      <c r="X837" s="487"/>
      <c r="Y837" s="487"/>
      <c r="Z837" s="487"/>
      <c r="AA837" s="487"/>
      <c r="AB837" s="490"/>
      <c r="AC837" s="802" t="s">
        <v>131</v>
      </c>
      <c r="AD837" s="782"/>
      <c r="AE837" s="781" t="s">
        <v>203</v>
      </c>
      <c r="AF837" s="781"/>
      <c r="AG837" s="518"/>
      <c r="AI837" s="449"/>
      <c r="AJ837" s="453"/>
    </row>
    <row r="838" spans="1:36" s="448" customFormat="1" ht="15" customHeight="1">
      <c r="A838" s="432"/>
      <c r="B838" s="517"/>
      <c r="C838" s="17"/>
      <c r="D838" s="605" t="s">
        <v>204</v>
      </c>
      <c r="E838" s="606"/>
      <c r="F838" s="606"/>
      <c r="G838" s="606"/>
      <c r="H838" s="607"/>
      <c r="I838" s="868">
        <v>22491.430433293081</v>
      </c>
      <c r="J838" s="872"/>
      <c r="K838" s="868">
        <v>2940.2781666515434</v>
      </c>
      <c r="L838" s="872"/>
      <c r="M838" s="868">
        <v>1483.91266786449</v>
      </c>
      <c r="N838" s="872"/>
      <c r="O838" s="868">
        <v>9139.4347451491976</v>
      </c>
      <c r="P838" s="872"/>
      <c r="Q838" s="868">
        <v>788.93329838372551</v>
      </c>
      <c r="R838" s="872"/>
      <c r="S838" s="868">
        <v>439.98984830132781</v>
      </c>
      <c r="T838" s="872"/>
      <c r="U838" s="868">
        <v>0</v>
      </c>
      <c r="V838" s="872"/>
      <c r="W838" s="868">
        <v>0</v>
      </c>
      <c r="X838" s="872"/>
      <c r="Y838" s="868">
        <v>0</v>
      </c>
      <c r="Z838" s="872"/>
      <c r="AA838" s="868">
        <v>0</v>
      </c>
      <c r="AB838" s="869"/>
      <c r="AC838" s="870">
        <v>37283.979159643364</v>
      </c>
      <c r="AD838" s="871"/>
      <c r="AE838" s="869">
        <v>147.96426894356443</v>
      </c>
      <c r="AF838" s="872"/>
      <c r="AG838" s="518"/>
      <c r="AI838" s="449"/>
      <c r="AJ838" s="453"/>
    </row>
    <row r="839" spans="1:36" s="448" customFormat="1" ht="15" customHeight="1">
      <c r="A839" s="432"/>
      <c r="B839" s="517"/>
      <c r="C839" s="17"/>
      <c r="D839" s="608" t="s">
        <v>205</v>
      </c>
      <c r="E839" s="504"/>
      <c r="F839" s="504"/>
      <c r="G839" s="504"/>
      <c r="H839" s="609"/>
      <c r="I839" s="873">
        <v>24767.952770362132</v>
      </c>
      <c r="J839" s="806"/>
      <c r="K839" s="873">
        <v>3237.8852460870262</v>
      </c>
      <c r="L839" s="806"/>
      <c r="M839" s="873">
        <v>1634.1103329117384</v>
      </c>
      <c r="N839" s="806"/>
      <c r="O839" s="873">
        <v>10064.503145631486</v>
      </c>
      <c r="P839" s="806"/>
      <c r="Q839" s="873">
        <v>868.78695287919663</v>
      </c>
      <c r="R839" s="806"/>
      <c r="S839" s="873">
        <v>484.52440832021546</v>
      </c>
      <c r="T839" s="806"/>
      <c r="U839" s="873">
        <v>0</v>
      </c>
      <c r="V839" s="806"/>
      <c r="W839" s="873">
        <v>0</v>
      </c>
      <c r="X839" s="806"/>
      <c r="Y839" s="873">
        <v>0</v>
      </c>
      <c r="Z839" s="806"/>
      <c r="AA839" s="873">
        <v>0</v>
      </c>
      <c r="AB839" s="810"/>
      <c r="AC839" s="874">
        <v>41057.762856191795</v>
      </c>
      <c r="AD839" s="812"/>
      <c r="AE839" s="810">
        <v>162.94081271374586</v>
      </c>
      <c r="AF839" s="806"/>
      <c r="AG839" s="518"/>
      <c r="AH839" s="464"/>
      <c r="AI839" s="464"/>
      <c r="AJ839" s="453"/>
    </row>
    <row r="840" spans="1:36" s="448" customFormat="1" ht="15" customHeight="1">
      <c r="A840" s="432"/>
      <c r="B840" s="517"/>
      <c r="C840" s="17"/>
      <c r="D840" s="500" t="s">
        <v>161</v>
      </c>
      <c r="E840" s="501"/>
      <c r="F840" s="501"/>
      <c r="G840" s="501"/>
      <c r="H840" s="506">
        <v>1.0869565217391304</v>
      </c>
      <c r="I840" s="813">
        <v>5723.7307516669216</v>
      </c>
      <c r="J840" s="817"/>
      <c r="K840" s="813">
        <v>748.25656868877979</v>
      </c>
      <c r="L840" s="817"/>
      <c r="M840" s="813">
        <v>377.63345444100804</v>
      </c>
      <c r="N840" s="817"/>
      <c r="O840" s="813">
        <v>1123.7685287841182</v>
      </c>
      <c r="P840" s="817"/>
      <c r="Q840" s="813">
        <v>97.005825497472571</v>
      </c>
      <c r="R840" s="817"/>
      <c r="S840" s="813">
        <v>54.100363785403765</v>
      </c>
      <c r="T840" s="817"/>
      <c r="U840" s="813">
        <v>0</v>
      </c>
      <c r="V840" s="817"/>
      <c r="W840" s="813">
        <v>0</v>
      </c>
      <c r="X840" s="817"/>
      <c r="Y840" s="813">
        <v>0</v>
      </c>
      <c r="Z840" s="817"/>
      <c r="AA840" s="813">
        <v>0</v>
      </c>
      <c r="AB840" s="814"/>
      <c r="AC840" s="815">
        <v>8124.4954928637035</v>
      </c>
      <c r="AD840" s="816"/>
      <c r="AE840" s="814">
        <v>32.242669994786063</v>
      </c>
      <c r="AF840" s="817"/>
      <c r="AG840" s="518"/>
      <c r="AI840" s="449"/>
      <c r="AJ840" s="453"/>
    </row>
    <row r="841" spans="1:36" s="448" customFormat="1" ht="15" customHeight="1">
      <c r="A841" s="432"/>
      <c r="B841" s="517"/>
      <c r="C841" s="17"/>
      <c r="D841" s="605" t="s">
        <v>141</v>
      </c>
      <c r="E841" s="606"/>
      <c r="F841" s="606"/>
      <c r="G841" s="606"/>
      <c r="H841" s="610">
        <v>1.0526315789473684</v>
      </c>
      <c r="I841" s="868">
        <v>2461.9303613790858</v>
      </c>
      <c r="J841" s="872"/>
      <c r="K841" s="868">
        <v>321.84525172148449</v>
      </c>
      <c r="L841" s="872"/>
      <c r="M841" s="868">
        <v>162.4302936838923</v>
      </c>
      <c r="N841" s="872"/>
      <c r="O841" s="868">
        <v>301.09880476006333</v>
      </c>
      <c r="P841" s="872"/>
      <c r="Q841" s="868">
        <v>25.991418485134798</v>
      </c>
      <c r="R841" s="872"/>
      <c r="S841" s="868">
        <v>14.495471670215277</v>
      </c>
      <c r="T841" s="872"/>
      <c r="U841" s="868">
        <v>0</v>
      </c>
      <c r="V841" s="872"/>
      <c r="W841" s="868">
        <v>0</v>
      </c>
      <c r="X841" s="872"/>
      <c r="Y841" s="868">
        <v>0</v>
      </c>
      <c r="Z841" s="872"/>
      <c r="AA841" s="868">
        <v>0</v>
      </c>
      <c r="AB841" s="869"/>
      <c r="AC841" s="870">
        <v>3287.7916016998761</v>
      </c>
      <c r="AD841" s="871"/>
      <c r="AE841" s="869">
        <v>13.047847674769654</v>
      </c>
      <c r="AF841" s="872"/>
      <c r="AG841" s="518"/>
      <c r="AI841" s="449"/>
      <c r="AJ841" s="453"/>
    </row>
    <row r="842" spans="1:36" s="448" customFormat="1" ht="15" customHeight="1">
      <c r="A842" s="432"/>
      <c r="B842" s="517"/>
      <c r="C842" s="17"/>
      <c r="D842" s="605" t="s">
        <v>142</v>
      </c>
      <c r="E842" s="606"/>
      <c r="F842" s="606"/>
      <c r="G842" s="606"/>
      <c r="H842" s="610">
        <v>1.0526315789473684</v>
      </c>
      <c r="I842" s="868">
        <v>0</v>
      </c>
      <c r="J842" s="872"/>
      <c r="K842" s="868">
        <v>0</v>
      </c>
      <c r="L842" s="872"/>
      <c r="M842" s="868">
        <v>0</v>
      </c>
      <c r="N842" s="872"/>
      <c r="O842" s="868">
        <v>0</v>
      </c>
      <c r="P842" s="872"/>
      <c r="Q842" s="868">
        <v>0</v>
      </c>
      <c r="R842" s="872"/>
      <c r="S842" s="868">
        <v>0</v>
      </c>
      <c r="T842" s="872"/>
      <c r="U842" s="868">
        <v>0</v>
      </c>
      <c r="V842" s="872"/>
      <c r="W842" s="868">
        <v>0</v>
      </c>
      <c r="X842" s="872"/>
      <c r="Y842" s="868">
        <v>0</v>
      </c>
      <c r="Z842" s="872"/>
      <c r="AA842" s="868">
        <v>0</v>
      </c>
      <c r="AB842" s="869"/>
      <c r="AC842" s="870">
        <v>0</v>
      </c>
      <c r="AD842" s="871"/>
      <c r="AE842" s="869">
        <v>0</v>
      </c>
      <c r="AF842" s="872"/>
      <c r="AG842" s="518"/>
      <c r="AI842" s="449"/>
      <c r="AJ842" s="453"/>
    </row>
    <row r="843" spans="1:36" s="448" customFormat="1" ht="15" customHeight="1">
      <c r="A843" s="432"/>
      <c r="B843" s="517"/>
      <c r="C843" s="17"/>
      <c r="D843" s="605" t="s">
        <v>143</v>
      </c>
      <c r="E843" s="606"/>
      <c r="F843" s="606"/>
      <c r="G843" s="606"/>
      <c r="H843" s="610">
        <v>1.0526315789473684</v>
      </c>
      <c r="I843" s="868">
        <v>6517.6168818325232</v>
      </c>
      <c r="J843" s="872"/>
      <c r="K843" s="868">
        <v>852.04036591130421</v>
      </c>
      <c r="L843" s="872"/>
      <c r="M843" s="868">
        <v>430.01152300755103</v>
      </c>
      <c r="N843" s="872"/>
      <c r="O843" s="868">
        <v>0</v>
      </c>
      <c r="P843" s="872"/>
      <c r="Q843" s="868">
        <v>0</v>
      </c>
      <c r="R843" s="872"/>
      <c r="S843" s="868">
        <v>0</v>
      </c>
      <c r="T843" s="872"/>
      <c r="U843" s="868">
        <v>0</v>
      </c>
      <c r="V843" s="872"/>
      <c r="W843" s="868">
        <v>0</v>
      </c>
      <c r="X843" s="872"/>
      <c r="Y843" s="868">
        <v>0</v>
      </c>
      <c r="Z843" s="872"/>
      <c r="AA843" s="868">
        <v>0</v>
      </c>
      <c r="AB843" s="869"/>
      <c r="AC843" s="870">
        <v>7799.6687707513793</v>
      </c>
      <c r="AD843" s="871"/>
      <c r="AE843" s="869">
        <v>30.953570774316908</v>
      </c>
      <c r="AF843" s="872"/>
      <c r="AG843" s="518"/>
      <c r="AI843" s="449"/>
      <c r="AJ843" s="453"/>
    </row>
    <row r="844" spans="1:36" s="448" customFormat="1" ht="15" customHeight="1">
      <c r="A844" s="432"/>
      <c r="B844" s="517"/>
      <c r="C844" s="17"/>
      <c r="D844" s="605" t="s">
        <v>160</v>
      </c>
      <c r="E844" s="606"/>
      <c r="F844" s="606"/>
      <c r="G844" s="606"/>
      <c r="H844" s="610"/>
      <c r="I844" s="868">
        <v>8440.1194897747064</v>
      </c>
      <c r="J844" s="872"/>
      <c r="K844" s="868">
        <v>1103.366863806948</v>
      </c>
      <c r="L844" s="872"/>
      <c r="M844" s="868">
        <v>556.85209823859589</v>
      </c>
      <c r="N844" s="872"/>
      <c r="O844" s="868">
        <v>8532.8768957664779</v>
      </c>
      <c r="P844" s="872"/>
      <c r="Q844" s="868">
        <v>736.5740772592427</v>
      </c>
      <c r="R844" s="872"/>
      <c r="S844" s="868">
        <v>410.78899468425595</v>
      </c>
      <c r="T844" s="872"/>
      <c r="U844" s="868">
        <v>0</v>
      </c>
      <c r="V844" s="872"/>
      <c r="W844" s="868">
        <v>0</v>
      </c>
      <c r="X844" s="872"/>
      <c r="Y844" s="868">
        <v>0</v>
      </c>
      <c r="Z844" s="872"/>
      <c r="AA844" s="868">
        <v>0</v>
      </c>
      <c r="AB844" s="869"/>
      <c r="AC844" s="870">
        <v>19780.578419530229</v>
      </c>
      <c r="AD844" s="871"/>
      <c r="AE844" s="869">
        <v>78.500709717557783</v>
      </c>
      <c r="AF844" s="872"/>
      <c r="AG844" s="518"/>
      <c r="AI844" s="449"/>
      <c r="AJ844" s="453"/>
    </row>
    <row r="845" spans="1:36" s="448" customFormat="1" ht="15" customHeight="1">
      <c r="A845" s="432"/>
      <c r="B845" s="517"/>
      <c r="C845" s="17"/>
      <c r="D845" s="605" t="s">
        <v>162</v>
      </c>
      <c r="E845" s="606"/>
      <c r="F845" s="606"/>
      <c r="G845" s="606"/>
      <c r="H845" s="610"/>
      <c r="I845" s="868">
        <v>2060.6788671344348</v>
      </c>
      <c r="J845" s="872"/>
      <c r="K845" s="868">
        <v>269.39011724869164</v>
      </c>
      <c r="L845" s="872"/>
      <c r="M845" s="868">
        <v>135.95700301991494</v>
      </c>
      <c r="N845" s="872"/>
      <c r="O845" s="868">
        <v>126.42119531790277</v>
      </c>
      <c r="P845" s="872"/>
      <c r="Q845" s="868">
        <v>10.91291676005484</v>
      </c>
      <c r="R845" s="872"/>
      <c r="S845" s="868">
        <v>6.0861578534185963</v>
      </c>
      <c r="T845" s="872"/>
      <c r="U845" s="868">
        <v>0</v>
      </c>
      <c r="V845" s="872"/>
      <c r="W845" s="868">
        <v>0</v>
      </c>
      <c r="X845" s="872"/>
      <c r="Y845" s="868">
        <v>0</v>
      </c>
      <c r="Z845" s="872"/>
      <c r="AA845" s="868">
        <v>0</v>
      </c>
      <c r="AB845" s="869"/>
      <c r="AC845" s="870">
        <v>2609.4462573344176</v>
      </c>
      <c r="AD845" s="871"/>
      <c r="AE845" s="869">
        <v>10.355783275191076</v>
      </c>
      <c r="AF845" s="872"/>
      <c r="AG845" s="518"/>
      <c r="AI845" s="449"/>
      <c r="AJ845" s="453"/>
    </row>
    <row r="846" spans="1:36" s="448" customFormat="1" ht="15" customHeight="1">
      <c r="A846" s="432"/>
      <c r="B846" s="517"/>
      <c r="C846" s="17"/>
      <c r="D846" s="611" t="s">
        <v>206</v>
      </c>
      <c r="E846" s="606"/>
      <c r="F846" s="606"/>
      <c r="G846" s="606"/>
      <c r="H846" s="610"/>
      <c r="I846" s="868">
        <v>103.42583165723607</v>
      </c>
      <c r="J846" s="872"/>
      <c r="K846" s="868">
        <v>13.520736957637085</v>
      </c>
      <c r="L846" s="872"/>
      <c r="M846" s="868">
        <v>6.823705688074452</v>
      </c>
      <c r="N846" s="872"/>
      <c r="O846" s="868">
        <v>21.361508159787242</v>
      </c>
      <c r="P846" s="872"/>
      <c r="Q846" s="868">
        <v>1.8439657988582419</v>
      </c>
      <c r="R846" s="872"/>
      <c r="S846" s="868">
        <v>1.0283838111214538</v>
      </c>
      <c r="T846" s="872"/>
      <c r="U846" s="868">
        <v>0</v>
      </c>
      <c r="V846" s="872"/>
      <c r="W846" s="868">
        <v>0</v>
      </c>
      <c r="X846" s="872"/>
      <c r="Y846" s="868">
        <v>0</v>
      </c>
      <c r="Z846" s="872"/>
      <c r="AA846" s="868">
        <v>0</v>
      </c>
      <c r="AB846" s="869"/>
      <c r="AC846" s="870">
        <v>148.00413207271455</v>
      </c>
      <c r="AD846" s="871"/>
      <c r="AE846" s="869">
        <v>0.58736550379982144</v>
      </c>
      <c r="AF846" s="872"/>
      <c r="AG846" s="518"/>
      <c r="AI846" s="449"/>
      <c r="AJ846" s="453"/>
    </row>
    <row r="847" spans="1:36" s="448" customFormat="1" ht="15" customHeight="1">
      <c r="A847" s="432"/>
      <c r="B847" s="517"/>
      <c r="C847" s="17"/>
      <c r="D847" s="612" t="s">
        <v>207</v>
      </c>
      <c r="E847" s="613"/>
      <c r="F847" s="613"/>
      <c r="G847" s="613"/>
      <c r="H847" s="614"/>
      <c r="I847" s="863">
        <v>25307.502183444907</v>
      </c>
      <c r="J847" s="867"/>
      <c r="K847" s="863">
        <v>3308.4199043348453</v>
      </c>
      <c r="L847" s="867"/>
      <c r="M847" s="863">
        <v>1669.7080780790368</v>
      </c>
      <c r="N847" s="867"/>
      <c r="O847" s="863">
        <v>10105.526932788349</v>
      </c>
      <c r="P847" s="867"/>
      <c r="Q847" s="863">
        <v>872.32820380076316</v>
      </c>
      <c r="R847" s="867"/>
      <c r="S847" s="863">
        <v>486.49937180441503</v>
      </c>
      <c r="T847" s="867"/>
      <c r="U847" s="863">
        <v>0</v>
      </c>
      <c r="V847" s="867"/>
      <c r="W847" s="863">
        <v>0</v>
      </c>
      <c r="X847" s="867"/>
      <c r="Y847" s="863">
        <v>0</v>
      </c>
      <c r="Z847" s="867"/>
      <c r="AA847" s="863">
        <v>0</v>
      </c>
      <c r="AB847" s="864"/>
      <c r="AC847" s="865">
        <v>41749.984674252322</v>
      </c>
      <c r="AD847" s="866"/>
      <c r="AE847" s="864">
        <v>165.68794694042131</v>
      </c>
      <c r="AF847" s="867"/>
      <c r="AG847" s="518"/>
      <c r="AI847" s="449"/>
      <c r="AJ847" s="453"/>
    </row>
    <row r="848" spans="1:36" s="448" customFormat="1" ht="15" customHeight="1">
      <c r="A848" s="432"/>
      <c r="B848" s="517"/>
      <c r="C848" s="17"/>
      <c r="D848" s="508" t="s">
        <v>203</v>
      </c>
      <c r="E848" s="507"/>
      <c r="F848" s="507"/>
      <c r="G848" s="507"/>
      <c r="H848" s="615"/>
      <c r="I848" s="825">
        <v>184.35081194932414</v>
      </c>
      <c r="J848" s="832"/>
      <c r="K848" s="825">
        <v>124.9606621916955</v>
      </c>
      <c r="L848" s="832"/>
      <c r="M848" s="825">
        <v>91.820535603802</v>
      </c>
      <c r="N848" s="832"/>
      <c r="O848" s="825">
        <v>174.87855530116056</v>
      </c>
      <c r="P848" s="832"/>
      <c r="Q848" s="825">
        <v>128.96554530674038</v>
      </c>
      <c r="R848" s="832"/>
      <c r="S848" s="825">
        <v>88.609109715698182</v>
      </c>
      <c r="T848" s="832"/>
      <c r="U848" s="825" t="s">
        <v>154</v>
      </c>
      <c r="V848" s="832"/>
      <c r="W848" s="825" t="s">
        <v>154</v>
      </c>
      <c r="X848" s="832"/>
      <c r="Y848" s="825" t="s">
        <v>154</v>
      </c>
      <c r="Z848" s="832"/>
      <c r="AA848" s="825" t="s">
        <v>154</v>
      </c>
      <c r="AB848" s="826"/>
      <c r="AC848" s="827"/>
      <c r="AD848" s="828"/>
      <c r="AE848" s="829"/>
      <c r="AF848" s="830"/>
      <c r="AG848" s="518"/>
      <c r="AI848" s="449"/>
      <c r="AJ848" s="453"/>
    </row>
    <row r="849" spans="1:100" s="448" customFormat="1" ht="15" customHeight="1">
      <c r="A849" s="432"/>
      <c r="B849" s="517"/>
      <c r="C849" s="17"/>
      <c r="D849" s="500" t="s">
        <v>208</v>
      </c>
      <c r="E849" s="501"/>
      <c r="F849" s="501"/>
      <c r="G849" s="501"/>
      <c r="H849" s="502"/>
      <c r="I849" s="813">
        <v>0</v>
      </c>
      <c r="J849" s="817"/>
      <c r="K849" s="813">
        <v>0</v>
      </c>
      <c r="L849" s="817"/>
      <c r="M849" s="813">
        <v>0</v>
      </c>
      <c r="N849" s="817"/>
      <c r="O849" s="813">
        <v>0</v>
      </c>
      <c r="P849" s="817"/>
      <c r="Q849" s="813">
        <v>0</v>
      </c>
      <c r="R849" s="817"/>
      <c r="S849" s="813">
        <v>0</v>
      </c>
      <c r="T849" s="817"/>
      <c r="U849" s="813">
        <v>0</v>
      </c>
      <c r="V849" s="817"/>
      <c r="W849" s="813">
        <v>0</v>
      </c>
      <c r="X849" s="817"/>
      <c r="Y849" s="813">
        <v>0</v>
      </c>
      <c r="Z849" s="817"/>
      <c r="AA849" s="813">
        <v>0</v>
      </c>
      <c r="AB849" s="814"/>
      <c r="AC849" s="815">
        <v>0</v>
      </c>
      <c r="AD849" s="816"/>
      <c r="AE849" s="814">
        <v>0</v>
      </c>
      <c r="AF849" s="817"/>
      <c r="AG849" s="518"/>
      <c r="AI849" s="449"/>
      <c r="AJ849" s="453"/>
    </row>
    <row r="850" spans="1:100" s="470" customFormat="1" ht="7.5" customHeight="1">
      <c r="B850" s="519"/>
      <c r="C850" s="491"/>
      <c r="D850" s="491"/>
      <c r="E850" s="491"/>
      <c r="F850" s="491"/>
      <c r="G850" s="491"/>
      <c r="H850" s="491"/>
      <c r="I850" s="492"/>
      <c r="J850" s="492"/>
      <c r="K850" s="492"/>
      <c r="L850" s="492"/>
      <c r="M850" s="492"/>
      <c r="N850" s="492"/>
      <c r="O850" s="492"/>
      <c r="P850" s="492"/>
      <c r="Q850" s="492"/>
      <c r="R850" s="492"/>
      <c r="S850" s="492"/>
      <c r="T850" s="492"/>
      <c r="U850" s="492"/>
      <c r="V850" s="492"/>
      <c r="W850" s="492"/>
      <c r="X850" s="492"/>
      <c r="Y850" s="492"/>
      <c r="Z850" s="492"/>
      <c r="AA850" s="492"/>
      <c r="AB850" s="492"/>
      <c r="AC850" s="491"/>
      <c r="AD850" s="491"/>
      <c r="AE850" s="491"/>
      <c r="AF850" s="491"/>
      <c r="AG850" s="520"/>
      <c r="AI850" s="471"/>
      <c r="AJ850" s="448"/>
    </row>
    <row r="851" spans="1:100" s="448" customFormat="1" ht="12" customHeight="1">
      <c r="A851" s="432"/>
      <c r="B851" s="837" t="s">
        <v>209</v>
      </c>
      <c r="C851" s="838"/>
      <c r="D851" s="839">
        <v>42390</v>
      </c>
      <c r="E851" s="839"/>
      <c r="F851" s="839"/>
      <c r="G851" s="521"/>
      <c r="H851" s="521"/>
      <c r="I851" s="521"/>
      <c r="J851" s="521"/>
      <c r="K851" s="521"/>
      <c r="L851" s="521"/>
      <c r="M851" s="521"/>
      <c r="N851" s="522"/>
      <c r="O851" s="521"/>
      <c r="P851" s="521"/>
      <c r="Q851" s="521"/>
      <c r="R851" s="521"/>
      <c r="S851" s="523"/>
      <c r="T851" s="523"/>
      <c r="U851" s="521"/>
      <c r="V851" s="521"/>
      <c r="W851" s="521"/>
      <c r="X851" s="521"/>
      <c r="Y851" s="521"/>
      <c r="Z851" s="523"/>
      <c r="AA851" s="521"/>
      <c r="AB851" s="521"/>
      <c r="AC851" s="523"/>
      <c r="AD851" s="523"/>
      <c r="AE851" s="521"/>
      <c r="AF851" s="524"/>
      <c r="AG851" s="525"/>
      <c r="AI851" s="449"/>
      <c r="AJ851" s="449"/>
    </row>
    <row r="852" spans="1:100" s="432" customFormat="1" ht="9" customHeight="1">
      <c r="B852" s="472"/>
      <c r="C852" s="473"/>
      <c r="D852" s="473"/>
      <c r="E852" s="473"/>
      <c r="F852" s="473"/>
      <c r="G852" s="473"/>
      <c r="H852" s="473"/>
      <c r="I852" s="473"/>
      <c r="J852" s="473"/>
      <c r="K852" s="473"/>
      <c r="L852" s="473"/>
      <c r="M852" s="473"/>
      <c r="N852" s="473"/>
      <c r="O852" s="473"/>
      <c r="P852" s="473"/>
      <c r="Q852" s="473"/>
      <c r="R852" s="473"/>
      <c r="S852" s="473"/>
      <c r="T852" s="473"/>
      <c r="U852" s="473"/>
      <c r="V852" s="473"/>
      <c r="W852" s="473"/>
      <c r="X852" s="473"/>
      <c r="Y852" s="473"/>
      <c r="Z852" s="473"/>
      <c r="AA852" s="473"/>
      <c r="AB852" s="473"/>
      <c r="AC852" s="473"/>
      <c r="AD852" s="473"/>
      <c r="AE852" s="473"/>
      <c r="AF852" s="473"/>
      <c r="AG852" s="473"/>
      <c r="AH852" s="474"/>
      <c r="AI852" s="438"/>
      <c r="AJ852" s="438"/>
    </row>
    <row r="853" spans="1:100" s="432" customFormat="1" ht="7.5" customHeight="1">
      <c r="AI853" s="438"/>
      <c r="AJ853" s="453"/>
    </row>
    <row r="855" spans="1:100" s="432" customFormat="1" ht="7.5" customHeight="1"/>
    <row r="856" spans="1:100" s="432" customFormat="1" ht="22.5" customHeight="1" collapsed="1">
      <c r="B856" s="510" t="s">
        <v>240</v>
      </c>
      <c r="C856" s="433"/>
      <c r="D856" s="434"/>
      <c r="E856" s="434"/>
      <c r="F856" s="435"/>
      <c r="G856" s="434"/>
      <c r="H856" s="434"/>
      <c r="I856" s="434"/>
      <c r="J856" s="434"/>
      <c r="K856" s="434"/>
      <c r="L856" s="434"/>
      <c r="M856" s="434"/>
      <c r="N856" s="434"/>
      <c r="O856" s="434"/>
      <c r="P856" s="434"/>
      <c r="Q856" s="434"/>
      <c r="R856" s="434"/>
      <c r="S856" s="434"/>
      <c r="T856" s="434"/>
      <c r="U856" s="434"/>
      <c r="V856" s="434"/>
      <c r="W856" s="434"/>
      <c r="X856" s="434"/>
      <c r="Y856" s="434"/>
      <c r="Z856" s="434"/>
      <c r="AA856" s="434"/>
      <c r="AB856" s="434"/>
      <c r="AC856" s="436"/>
      <c r="AD856" s="434"/>
      <c r="AE856" s="434"/>
      <c r="AF856" s="511" t="s">
        <v>179</v>
      </c>
      <c r="AG856" s="437"/>
      <c r="AI856" s="438"/>
      <c r="AJ856" s="438"/>
      <c r="AK856" s="438"/>
      <c r="AL856" s="438"/>
      <c r="AM856" s="438"/>
      <c r="AN856" s="438"/>
      <c r="AO856" s="438"/>
      <c r="AP856" s="438"/>
      <c r="AQ856" s="438"/>
      <c r="AR856" s="438"/>
      <c r="AS856" s="438"/>
      <c r="AT856" s="438"/>
      <c r="AU856" s="438"/>
      <c r="AV856" s="438"/>
      <c r="AW856" s="438"/>
      <c r="AX856" s="438"/>
      <c r="AY856" s="438"/>
      <c r="AZ856" s="438"/>
      <c r="BA856" s="438"/>
      <c r="BB856" s="438"/>
      <c r="BC856" s="438"/>
      <c r="BD856" s="438"/>
      <c r="BE856" s="438"/>
      <c r="BF856" s="438"/>
      <c r="BG856" s="438"/>
      <c r="BH856" s="438"/>
      <c r="BI856" s="438"/>
      <c r="BJ856" s="438"/>
      <c r="BK856" s="438"/>
      <c r="BL856" s="438"/>
      <c r="BM856" s="438"/>
      <c r="BN856" s="438"/>
      <c r="BO856" s="438"/>
      <c r="BP856" s="438"/>
      <c r="BQ856" s="438"/>
      <c r="BR856" s="438"/>
      <c r="BS856" s="438"/>
      <c r="BT856" s="438"/>
      <c r="BU856" s="438"/>
      <c r="BV856" s="438"/>
      <c r="BW856" s="438"/>
      <c r="BX856" s="438"/>
      <c r="BY856" s="438"/>
      <c r="BZ856" s="438"/>
      <c r="CA856" s="438"/>
      <c r="CB856" s="438"/>
      <c r="CC856" s="438"/>
      <c r="CD856" s="438"/>
      <c r="CE856" s="438"/>
      <c r="CF856" s="438"/>
      <c r="CG856" s="438"/>
      <c r="CH856" s="438"/>
      <c r="CI856" s="438"/>
      <c r="CJ856" s="438"/>
      <c r="CK856" s="438"/>
      <c r="CL856" s="438"/>
      <c r="CM856" s="438"/>
      <c r="CN856" s="438"/>
      <c r="CO856" s="438"/>
      <c r="CP856" s="438"/>
      <c r="CQ856" s="438"/>
      <c r="CR856" s="438"/>
      <c r="CS856" s="438"/>
      <c r="CT856" s="438"/>
      <c r="CU856" s="438"/>
      <c r="CV856" s="438"/>
    </row>
    <row r="857" spans="1:100" s="432" customFormat="1" ht="8.25" customHeight="1" thickBot="1">
      <c r="B857" s="512"/>
      <c r="C857" s="513"/>
      <c r="D857" s="513"/>
      <c r="E857" s="513"/>
      <c r="F857" s="514"/>
      <c r="G857" s="515"/>
      <c r="H857" s="513"/>
      <c r="I857" s="513"/>
      <c r="J857" s="513"/>
      <c r="K857" s="513"/>
      <c r="L857" s="513"/>
      <c r="M857" s="513"/>
      <c r="N857" s="513"/>
      <c r="O857" s="513"/>
      <c r="P857" s="513"/>
      <c r="Q857" s="513"/>
      <c r="R857" s="513"/>
      <c r="S857" s="513"/>
      <c r="T857" s="513"/>
      <c r="U857" s="513"/>
      <c r="V857" s="513"/>
      <c r="W857" s="513"/>
      <c r="X857" s="513"/>
      <c r="Y857" s="513"/>
      <c r="Z857" s="513"/>
      <c r="AA857" s="513"/>
      <c r="AB857" s="513"/>
      <c r="AC857" s="513"/>
      <c r="AD857" s="513"/>
      <c r="AE857" s="513"/>
      <c r="AF857" s="513"/>
      <c r="AG857" s="516"/>
      <c r="AI857" s="438"/>
      <c r="AJ857" s="438"/>
      <c r="AK857" s="438"/>
      <c r="AL857" s="438"/>
      <c r="AM857" s="438"/>
      <c r="AN857" s="438"/>
      <c r="AO857" s="438"/>
      <c r="AP857" s="438"/>
      <c r="AQ857" s="438"/>
      <c r="AR857" s="438"/>
      <c r="AS857" s="438"/>
      <c r="AT857" s="438"/>
      <c r="AU857" s="438"/>
      <c r="AV857" s="438"/>
      <c r="AW857" s="438"/>
      <c r="AX857" s="438"/>
      <c r="AY857" s="438"/>
      <c r="AZ857" s="438"/>
      <c r="BA857" s="438"/>
      <c r="BB857" s="438"/>
      <c r="BC857" s="438"/>
      <c r="BD857" s="438"/>
      <c r="BE857" s="438"/>
      <c r="BF857" s="438"/>
      <c r="BG857" s="438"/>
      <c r="BH857" s="438"/>
      <c r="BI857" s="438"/>
      <c r="BJ857" s="438"/>
      <c r="BK857" s="438"/>
      <c r="BL857" s="438"/>
      <c r="BM857" s="438"/>
      <c r="BN857" s="438"/>
      <c r="BO857" s="438"/>
      <c r="BP857" s="438"/>
      <c r="BQ857" s="438"/>
      <c r="BR857" s="438"/>
      <c r="BS857" s="438"/>
      <c r="BT857" s="438"/>
      <c r="BU857" s="438"/>
      <c r="BV857" s="438"/>
      <c r="BW857" s="438"/>
      <c r="BX857" s="438"/>
      <c r="BY857" s="438"/>
      <c r="BZ857" s="438"/>
      <c r="CA857" s="438"/>
      <c r="CB857" s="438"/>
      <c r="CC857" s="438"/>
      <c r="CD857" s="438"/>
      <c r="CE857" s="438"/>
      <c r="CF857" s="438"/>
      <c r="CG857" s="438"/>
      <c r="CH857" s="438"/>
      <c r="CI857" s="438"/>
      <c r="CJ857" s="438"/>
      <c r="CK857" s="438"/>
      <c r="CL857" s="438"/>
      <c r="CM857" s="438"/>
      <c r="CN857" s="438"/>
      <c r="CO857" s="438"/>
      <c r="CP857" s="438"/>
      <c r="CQ857" s="438"/>
      <c r="CR857" s="438"/>
      <c r="CS857" s="438"/>
      <c r="CT857" s="438"/>
      <c r="CU857" s="438"/>
      <c r="CV857" s="438"/>
    </row>
    <row r="858" spans="1:100" s="432" customFormat="1" ht="15" customHeight="1" thickTop="1" thickBot="1">
      <c r="B858" s="517"/>
      <c r="C858" s="17"/>
      <c r="D858" s="17"/>
      <c r="E858" s="17"/>
      <c r="F858" s="475" t="s">
        <v>52</v>
      </c>
      <c r="G858" s="45"/>
      <c r="H858" s="45"/>
      <c r="I858" s="439"/>
      <c r="J858" s="440" t="s">
        <v>97</v>
      </c>
      <c r="K858" s="441" t="s">
        <v>304</v>
      </c>
      <c r="L858" s="442"/>
      <c r="M858" s="443"/>
      <c r="N858" s="597" t="s">
        <v>351</v>
      </c>
      <c r="O858" s="597"/>
      <c r="P858" s="597"/>
      <c r="Q858" s="597"/>
      <c r="R858" s="597"/>
      <c r="S858" s="597"/>
      <c r="T858" s="597"/>
      <c r="U858" s="597"/>
      <c r="V858" s="597"/>
      <c r="W858" s="597"/>
      <c r="X858" s="597"/>
      <c r="Y858" s="597"/>
      <c r="Z858" s="597"/>
      <c r="AA858" s="597"/>
      <c r="AB858" s="598"/>
      <c r="AC858" s="446"/>
      <c r="AD858" s="447" t="s">
        <v>67</v>
      </c>
      <c r="AE858" s="894">
        <v>2015</v>
      </c>
      <c r="AF858" s="895"/>
      <c r="AG858" s="518"/>
      <c r="AI858" s="438"/>
      <c r="AJ858" s="438"/>
      <c r="AK858" s="438"/>
      <c r="AL858" s="438"/>
      <c r="AM858" s="438"/>
      <c r="AN858" s="438"/>
      <c r="AO858" s="438"/>
      <c r="AP858" s="438"/>
      <c r="AQ858" s="438"/>
      <c r="AR858" s="438"/>
      <c r="AS858" s="438"/>
      <c r="AT858" s="438"/>
      <c r="AU858" s="438"/>
      <c r="AV858" s="438"/>
      <c r="AW858" s="438"/>
      <c r="AX858" s="438"/>
      <c r="AY858" s="438"/>
      <c r="AZ858" s="438"/>
      <c r="BA858" s="438"/>
      <c r="BB858" s="438"/>
      <c r="BC858" s="438"/>
      <c r="BD858" s="438"/>
      <c r="BE858" s="438"/>
      <c r="BF858" s="438"/>
      <c r="BG858" s="438"/>
      <c r="BH858" s="438"/>
      <c r="BI858" s="438"/>
      <c r="BJ858" s="438"/>
      <c r="BK858" s="438"/>
      <c r="BL858" s="438"/>
      <c r="BM858" s="438"/>
      <c r="BN858" s="438"/>
      <c r="BO858" s="438"/>
      <c r="BP858" s="438"/>
      <c r="BQ858" s="438"/>
      <c r="BR858" s="438"/>
      <c r="BS858" s="438"/>
      <c r="BT858" s="438"/>
      <c r="BU858" s="438"/>
      <c r="BV858" s="438"/>
      <c r="BW858" s="438"/>
      <c r="BX858" s="438"/>
      <c r="BY858" s="438"/>
      <c r="BZ858" s="438"/>
      <c r="CA858" s="438"/>
      <c r="CB858" s="438"/>
      <c r="CC858" s="438"/>
      <c r="CD858" s="438"/>
      <c r="CE858" s="438"/>
      <c r="CF858" s="438"/>
      <c r="CG858" s="438"/>
      <c r="CH858" s="438"/>
      <c r="CI858" s="438"/>
      <c r="CJ858" s="438"/>
      <c r="CK858" s="438"/>
      <c r="CL858" s="438"/>
      <c r="CM858" s="438"/>
      <c r="CN858" s="438"/>
      <c r="CO858" s="438"/>
      <c r="CP858" s="438"/>
      <c r="CQ858" s="438"/>
      <c r="CR858" s="438"/>
      <c r="CS858" s="438"/>
      <c r="CT858" s="438"/>
      <c r="CU858" s="438"/>
      <c r="CV858" s="438"/>
    </row>
    <row r="859" spans="1:100" s="448" customFormat="1" ht="15" customHeight="1" thickTop="1">
      <c r="A859" s="432"/>
      <c r="B859" s="517"/>
      <c r="C859" s="17"/>
      <c r="D859" s="17"/>
      <c r="E859" s="17"/>
      <c r="F859" s="475" t="s">
        <v>180</v>
      </c>
      <c r="G859" s="45"/>
      <c r="H859" s="45"/>
      <c r="I859" s="439"/>
      <c r="J859" s="896" t="s">
        <v>352</v>
      </c>
      <c r="K859" s="897" t="s">
        <v>351</v>
      </c>
      <c r="L859" s="897" t="s">
        <v>351</v>
      </c>
      <c r="M859" s="897" t="s">
        <v>351</v>
      </c>
      <c r="N859" s="897" t="s">
        <v>351</v>
      </c>
      <c r="O859" s="897" t="s">
        <v>351</v>
      </c>
      <c r="P859" s="897" t="s">
        <v>351</v>
      </c>
      <c r="Q859" s="897" t="s">
        <v>351</v>
      </c>
      <c r="R859" s="897" t="s">
        <v>351</v>
      </c>
      <c r="S859" s="897" t="s">
        <v>351</v>
      </c>
      <c r="T859" s="897" t="s">
        <v>351</v>
      </c>
      <c r="U859" s="897" t="s">
        <v>351</v>
      </c>
      <c r="V859" s="897" t="s">
        <v>351</v>
      </c>
      <c r="W859" s="897" t="s">
        <v>351</v>
      </c>
      <c r="X859" s="897" t="s">
        <v>351</v>
      </c>
      <c r="Y859" s="897" t="s">
        <v>351</v>
      </c>
      <c r="Z859" s="897" t="s">
        <v>351</v>
      </c>
      <c r="AA859" s="897" t="s">
        <v>351</v>
      </c>
      <c r="AB859" s="897" t="s">
        <v>351</v>
      </c>
      <c r="AC859" s="897" t="s">
        <v>351</v>
      </c>
      <c r="AD859" s="897" t="s">
        <v>351</v>
      </c>
      <c r="AE859" s="897" t="s">
        <v>351</v>
      </c>
      <c r="AF859" s="898" t="s">
        <v>351</v>
      </c>
      <c r="AG859" s="518"/>
      <c r="AI859" s="449"/>
      <c r="AJ859" s="449"/>
      <c r="AK859" s="449"/>
      <c r="AL859" s="449"/>
      <c r="AM859" s="449"/>
      <c r="AN859" s="449"/>
      <c r="AO859" s="449"/>
      <c r="AP859" s="449"/>
      <c r="AQ859" s="449"/>
      <c r="AR859" s="449"/>
      <c r="AS859" s="449"/>
      <c r="AT859" s="449"/>
      <c r="AU859" s="449"/>
      <c r="AV859" s="449"/>
      <c r="AW859" s="449"/>
      <c r="AX859" s="449"/>
      <c r="AY859" s="449"/>
      <c r="AZ859" s="449"/>
      <c r="BA859" s="449"/>
      <c r="BB859" s="449"/>
      <c r="BC859" s="449"/>
      <c r="BD859" s="449"/>
      <c r="BE859" s="449"/>
      <c r="BF859" s="449"/>
      <c r="BG859" s="449"/>
      <c r="BH859" s="449"/>
      <c r="BI859" s="449"/>
      <c r="BJ859" s="449"/>
      <c r="BK859" s="449"/>
      <c r="BL859" s="449"/>
      <c r="BM859" s="449"/>
      <c r="BN859" s="449"/>
      <c r="BO859" s="449"/>
      <c r="BP859" s="449"/>
      <c r="BQ859" s="449"/>
      <c r="BR859" s="449"/>
      <c r="BS859" s="449"/>
      <c r="BT859" s="449"/>
      <c r="BU859" s="449"/>
      <c r="BV859" s="449"/>
      <c r="BW859" s="449"/>
      <c r="BX859" s="449"/>
      <c r="BY859" s="449"/>
      <c r="BZ859" s="449"/>
      <c r="CA859" s="449"/>
      <c r="CB859" s="449"/>
      <c r="CC859" s="449"/>
      <c r="CD859" s="449"/>
      <c r="CE859" s="449"/>
      <c r="CF859" s="449"/>
      <c r="CG859" s="449"/>
      <c r="CH859" s="449"/>
      <c r="CI859" s="449"/>
      <c r="CJ859" s="449"/>
      <c r="CK859" s="449"/>
      <c r="CL859" s="449"/>
      <c r="CM859" s="449"/>
      <c r="CN859" s="449"/>
      <c r="CO859" s="449"/>
      <c r="CP859" s="449"/>
      <c r="CQ859" s="449"/>
      <c r="CR859" s="449"/>
      <c r="CS859" s="449"/>
      <c r="CT859" s="449"/>
      <c r="CU859" s="449"/>
      <c r="CV859" s="449"/>
    </row>
    <row r="860" spans="1:100" s="448" customFormat="1" ht="4.5" customHeight="1">
      <c r="A860" s="432"/>
      <c r="B860" s="517"/>
      <c r="C860" s="45"/>
      <c r="D860" s="45"/>
      <c r="E860" s="45"/>
      <c r="F860" s="45"/>
      <c r="G860" s="45"/>
      <c r="H860" s="45"/>
      <c r="I860" s="45"/>
      <c r="J860" s="17"/>
      <c r="K860" s="17"/>
      <c r="L860" s="17"/>
      <c r="M860" s="17"/>
      <c r="N860" s="17"/>
      <c r="O860" s="17"/>
      <c r="P860" s="17"/>
      <c r="Q860" s="17"/>
      <c r="R860" s="17"/>
      <c r="S860" s="17"/>
      <c r="T860" s="17"/>
      <c r="U860" s="17"/>
      <c r="V860" s="17"/>
      <c r="W860" s="17"/>
      <c r="X860" s="17"/>
      <c r="Y860" s="17"/>
      <c r="Z860" s="17"/>
      <c r="AA860" s="17"/>
      <c r="AB860" s="17"/>
      <c r="AC860" s="17"/>
      <c r="AD860" s="17"/>
      <c r="AE860" s="45"/>
      <c r="AF860" s="17"/>
      <c r="AG860" s="518"/>
      <c r="AI860" s="449"/>
      <c r="AJ860" s="449"/>
      <c r="AK860" s="449"/>
      <c r="AL860" s="449"/>
      <c r="AM860" s="449"/>
      <c r="AN860" s="449"/>
      <c r="AO860" s="449"/>
      <c r="AP860" s="449"/>
      <c r="AQ860" s="449"/>
      <c r="AR860" s="449"/>
      <c r="AS860" s="449"/>
      <c r="AT860" s="449"/>
      <c r="AU860" s="449"/>
      <c r="AV860" s="449"/>
      <c r="AW860" s="449"/>
      <c r="AX860" s="449"/>
      <c r="AY860" s="449"/>
      <c r="AZ860" s="449"/>
      <c r="BA860" s="449"/>
      <c r="BB860" s="449"/>
      <c r="BC860" s="449"/>
      <c r="BD860" s="449"/>
      <c r="BE860" s="449"/>
      <c r="BF860" s="449"/>
      <c r="BG860" s="449"/>
      <c r="BH860" s="449"/>
      <c r="BI860" s="449"/>
      <c r="BJ860" s="449"/>
      <c r="BK860" s="449"/>
      <c r="BL860" s="449"/>
      <c r="BM860" s="449"/>
      <c r="BN860" s="449"/>
      <c r="BO860" s="449"/>
      <c r="BP860" s="449"/>
      <c r="BQ860" s="449"/>
      <c r="BR860" s="449"/>
      <c r="BS860" s="449"/>
      <c r="BT860" s="449"/>
      <c r="BU860" s="449"/>
      <c r="BV860" s="449"/>
      <c r="BW860" s="449"/>
      <c r="BX860" s="449"/>
      <c r="BY860" s="449"/>
      <c r="BZ860" s="449"/>
      <c r="CA860" s="449"/>
      <c r="CB860" s="449"/>
      <c r="CC860" s="449"/>
      <c r="CD860" s="449"/>
      <c r="CE860" s="449"/>
      <c r="CF860" s="449"/>
      <c r="CG860" s="449"/>
      <c r="CH860" s="449"/>
      <c r="CI860" s="449"/>
      <c r="CJ860" s="449"/>
      <c r="CK860" s="449"/>
      <c r="CL860" s="449"/>
      <c r="CM860" s="449"/>
      <c r="CN860" s="449"/>
      <c r="CO860" s="449"/>
      <c r="CP860" s="449"/>
      <c r="CQ860" s="449"/>
      <c r="CR860" s="449"/>
      <c r="CS860" s="449"/>
      <c r="CT860" s="449"/>
      <c r="CU860" s="449"/>
      <c r="CV860" s="449"/>
    </row>
    <row r="861" spans="1:100" s="448" customFormat="1" ht="15" customHeight="1">
      <c r="A861" s="432"/>
      <c r="B861" s="517"/>
      <c r="C861" s="17"/>
      <c r="D861" s="450" t="s">
        <v>181</v>
      </c>
      <c r="E861" s="45"/>
      <c r="F861" s="45"/>
      <c r="G861" s="451"/>
      <c r="H861" s="451"/>
      <c r="I861" s="452"/>
      <c r="J861" s="896" t="s">
        <v>154</v>
      </c>
      <c r="K861" s="897"/>
      <c r="L861" s="897"/>
      <c r="M861" s="897"/>
      <c r="N861" s="897"/>
      <c r="O861" s="897"/>
      <c r="P861" s="897"/>
      <c r="Q861" s="897"/>
      <c r="R861" s="897"/>
      <c r="S861" s="897"/>
      <c r="T861" s="897"/>
      <c r="U861" s="897"/>
      <c r="V861" s="897"/>
      <c r="W861" s="897"/>
      <c r="X861" s="897"/>
      <c r="Y861" s="897"/>
      <c r="Z861" s="897"/>
      <c r="AA861" s="897"/>
      <c r="AB861" s="897"/>
      <c r="AC861" s="897"/>
      <c r="AD861" s="897"/>
      <c r="AE861" s="897"/>
      <c r="AF861" s="898"/>
      <c r="AG861" s="518"/>
      <c r="AI861" s="449"/>
      <c r="AJ861" s="449"/>
      <c r="AK861" s="449"/>
      <c r="AL861" s="449"/>
      <c r="AM861" s="449"/>
      <c r="AN861" s="449"/>
      <c r="AO861" s="449"/>
      <c r="AP861" s="449"/>
      <c r="AQ861" s="449"/>
      <c r="AR861" s="449"/>
      <c r="AS861" s="449"/>
      <c r="AT861" s="449"/>
      <c r="AU861" s="449"/>
      <c r="AV861" s="449"/>
      <c r="AW861" s="449"/>
      <c r="AX861" s="449"/>
      <c r="AY861" s="449"/>
      <c r="AZ861" s="449"/>
      <c r="BA861" s="449"/>
      <c r="BB861" s="449"/>
      <c r="BC861" s="449"/>
      <c r="BD861" s="449"/>
      <c r="BE861" s="449"/>
      <c r="BF861" s="449"/>
      <c r="BG861" s="449"/>
      <c r="BH861" s="449"/>
      <c r="BI861" s="449"/>
      <c r="BJ861" s="449"/>
      <c r="BK861" s="449"/>
      <c r="BL861" s="449"/>
      <c r="BM861" s="449"/>
      <c r="BN861" s="449"/>
      <c r="BO861" s="449"/>
      <c r="BP861" s="449"/>
      <c r="BQ861" s="449"/>
      <c r="BR861" s="449"/>
      <c r="BS861" s="449"/>
      <c r="BT861" s="449"/>
      <c r="BU861" s="449"/>
      <c r="BV861" s="449"/>
      <c r="BW861" s="449"/>
      <c r="BX861" s="449"/>
      <c r="BY861" s="449"/>
      <c r="BZ861" s="449"/>
      <c r="CA861" s="449"/>
      <c r="CB861" s="449"/>
      <c r="CC861" s="449"/>
      <c r="CD861" s="449"/>
      <c r="CE861" s="449"/>
      <c r="CF861" s="449"/>
      <c r="CG861" s="449"/>
      <c r="CH861" s="449"/>
      <c r="CI861" s="449"/>
      <c r="CJ861" s="449"/>
      <c r="CK861" s="449"/>
      <c r="CL861" s="449"/>
      <c r="CM861" s="449"/>
      <c r="CN861" s="449"/>
      <c r="CO861" s="449"/>
      <c r="CP861" s="449"/>
      <c r="CQ861" s="449"/>
      <c r="CR861" s="449"/>
      <c r="CS861" s="449"/>
      <c r="CT861" s="449"/>
      <c r="CU861" s="449"/>
      <c r="CV861" s="449"/>
    </row>
    <row r="862" spans="1:100" s="448" customFormat="1" ht="4.5" customHeight="1">
      <c r="A862" s="432"/>
      <c r="B862" s="517"/>
      <c r="C862" s="17"/>
      <c r="D862" s="17"/>
      <c r="E862" s="45"/>
      <c r="F862" s="45"/>
      <c r="G862" s="45"/>
      <c r="H862" s="45"/>
      <c r="I862" s="45"/>
      <c r="J862" s="45"/>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518"/>
      <c r="AI862" s="449"/>
      <c r="AJ862" s="449"/>
      <c r="AK862" s="449"/>
      <c r="AL862" s="449"/>
      <c r="AM862" s="449"/>
      <c r="AN862" s="449"/>
      <c r="AO862" s="449"/>
      <c r="AP862" s="449"/>
      <c r="AQ862" s="449"/>
      <c r="AR862" s="449"/>
      <c r="AS862" s="449"/>
      <c r="AT862" s="449"/>
      <c r="AU862" s="449"/>
      <c r="AV862" s="449"/>
      <c r="AW862" s="449"/>
      <c r="AX862" s="449"/>
      <c r="AY862" s="449"/>
      <c r="AZ862" s="449"/>
      <c r="BA862" s="449"/>
      <c r="BB862" s="449"/>
      <c r="BC862" s="449"/>
      <c r="BD862" s="449"/>
      <c r="BE862" s="449"/>
      <c r="BF862" s="449"/>
      <c r="BG862" s="449"/>
      <c r="BH862" s="449"/>
      <c r="BI862" s="449"/>
      <c r="BJ862" s="449"/>
      <c r="BK862" s="449"/>
      <c r="BL862" s="449"/>
      <c r="BM862" s="449"/>
      <c r="BN862" s="449"/>
      <c r="BO862" s="449"/>
      <c r="BP862" s="449"/>
      <c r="BQ862" s="449"/>
      <c r="BR862" s="449"/>
      <c r="BS862" s="449"/>
      <c r="BT862" s="449"/>
      <c r="BU862" s="449"/>
      <c r="BV862" s="449"/>
      <c r="BW862" s="449"/>
      <c r="BX862" s="449"/>
      <c r="BY862" s="449"/>
      <c r="BZ862" s="449"/>
      <c r="CA862" s="449"/>
      <c r="CB862" s="449"/>
      <c r="CC862" s="449"/>
      <c r="CD862" s="449"/>
      <c r="CE862" s="449"/>
      <c r="CF862" s="449"/>
      <c r="CG862" s="449"/>
      <c r="CH862" s="449"/>
      <c r="CI862" s="449"/>
      <c r="CJ862" s="449"/>
      <c r="CK862" s="449"/>
      <c r="CL862" s="449"/>
      <c r="CM862" s="449"/>
      <c r="CN862" s="449"/>
      <c r="CO862" s="449"/>
      <c r="CP862" s="449"/>
      <c r="CQ862" s="449"/>
      <c r="CR862" s="449"/>
      <c r="CS862" s="449"/>
      <c r="CT862" s="449"/>
      <c r="CU862" s="449"/>
      <c r="CV862" s="449"/>
    </row>
    <row r="863" spans="1:100" s="448" customFormat="1" ht="15">
      <c r="A863" s="432"/>
      <c r="B863" s="517"/>
      <c r="C863" s="17"/>
      <c r="D863" s="45"/>
      <c r="E863" s="17"/>
      <c r="F863" s="17"/>
      <c r="G863" s="17"/>
      <c r="H863" s="17"/>
      <c r="I863" s="17"/>
      <c r="J863" s="17"/>
      <c r="K863" s="778">
        <v>1</v>
      </c>
      <c r="L863" s="778"/>
      <c r="M863" s="778">
        <v>2</v>
      </c>
      <c r="N863" s="778"/>
      <c r="O863" s="778">
        <v>3</v>
      </c>
      <c r="P863" s="778"/>
      <c r="Q863" s="778">
        <v>4</v>
      </c>
      <c r="R863" s="778"/>
      <c r="S863" s="778">
        <v>5</v>
      </c>
      <c r="T863" s="778"/>
      <c r="U863" s="778">
        <v>6</v>
      </c>
      <c r="V863" s="778"/>
      <c r="W863" s="778">
        <v>7</v>
      </c>
      <c r="X863" s="778"/>
      <c r="Y863" s="778">
        <v>8</v>
      </c>
      <c r="Z863" s="778"/>
      <c r="AA863" s="778">
        <v>9</v>
      </c>
      <c r="AB863" s="778"/>
      <c r="AC863" s="778">
        <v>10</v>
      </c>
      <c r="AD863" s="778"/>
      <c r="AE863" s="17"/>
      <c r="AF863" s="17"/>
      <c r="AG863" s="518"/>
      <c r="AI863" s="449"/>
      <c r="AJ863" s="449"/>
      <c r="AK863" s="449"/>
      <c r="AL863" s="449"/>
      <c r="AM863" s="449"/>
      <c r="AN863" s="449"/>
      <c r="AO863" s="449"/>
      <c r="AP863" s="449"/>
      <c r="AQ863" s="449"/>
      <c r="AR863" s="449"/>
      <c r="AS863" s="449"/>
      <c r="AT863" s="449"/>
      <c r="AU863" s="449"/>
      <c r="AV863" s="449"/>
      <c r="AW863" s="449"/>
      <c r="AX863" s="449"/>
      <c r="AY863" s="449"/>
      <c r="AZ863" s="449"/>
      <c r="BA863" s="449"/>
      <c r="BB863" s="449"/>
      <c r="BC863" s="449"/>
      <c r="BD863" s="449"/>
      <c r="BE863" s="449"/>
      <c r="BF863" s="449"/>
      <c r="BG863" s="449"/>
      <c r="BH863" s="449"/>
      <c r="BI863" s="449"/>
      <c r="BJ863" s="449"/>
      <c r="BK863" s="449"/>
      <c r="BL863" s="449"/>
      <c r="BM863" s="449"/>
      <c r="BN863" s="449"/>
      <c r="BO863" s="449"/>
      <c r="BP863" s="449"/>
      <c r="BQ863" s="449"/>
      <c r="BR863" s="449"/>
      <c r="BS863" s="449"/>
      <c r="BT863" s="449"/>
      <c r="BU863" s="449"/>
      <c r="BV863" s="449"/>
      <c r="BW863" s="449"/>
      <c r="BX863" s="449"/>
      <c r="BY863" s="449"/>
      <c r="BZ863" s="449"/>
      <c r="CA863" s="449"/>
      <c r="CB863" s="449"/>
      <c r="CC863" s="449"/>
      <c r="CD863" s="449"/>
      <c r="CE863" s="449"/>
      <c r="CF863" s="449"/>
      <c r="CG863" s="449"/>
      <c r="CH863" s="449"/>
      <c r="CI863" s="449"/>
      <c r="CJ863" s="449"/>
      <c r="CK863" s="449"/>
      <c r="CL863" s="449"/>
      <c r="CM863" s="449"/>
      <c r="CN863" s="449"/>
      <c r="CO863" s="449"/>
      <c r="CP863" s="449"/>
      <c r="CQ863" s="449"/>
      <c r="CR863" s="449"/>
      <c r="CS863" s="449"/>
      <c r="CT863" s="449"/>
      <c r="CU863" s="449"/>
      <c r="CV863" s="449"/>
    </row>
    <row r="864" spans="1:100" s="448" customFormat="1" ht="32.25" customHeight="1">
      <c r="A864" s="432"/>
      <c r="B864" s="517"/>
      <c r="C864" s="45"/>
      <c r="D864" s="45" t="s">
        <v>182</v>
      </c>
      <c r="E864" s="45"/>
      <c r="F864" s="45"/>
      <c r="G864" s="45"/>
      <c r="H864" s="45"/>
      <c r="I864" s="45"/>
      <c r="J864" s="45"/>
      <c r="K864" s="892" t="s">
        <v>154</v>
      </c>
      <c r="L864" s="893"/>
      <c r="M864" s="892" t="s">
        <v>154</v>
      </c>
      <c r="N864" s="893"/>
      <c r="O864" s="892" t="s">
        <v>154</v>
      </c>
      <c r="P864" s="893"/>
      <c r="Q864" s="892" t="s">
        <v>154</v>
      </c>
      <c r="R864" s="893"/>
      <c r="S864" s="892" t="s">
        <v>154</v>
      </c>
      <c r="T864" s="893"/>
      <c r="U864" s="892" t="s">
        <v>154</v>
      </c>
      <c r="V864" s="893"/>
      <c r="W864" s="892" t="s">
        <v>154</v>
      </c>
      <c r="X864" s="893"/>
      <c r="Y864" s="892" t="s">
        <v>154</v>
      </c>
      <c r="Z864" s="893"/>
      <c r="AA864" s="892" t="s">
        <v>154</v>
      </c>
      <c r="AB864" s="893"/>
      <c r="AC864" s="892" t="s">
        <v>154</v>
      </c>
      <c r="AD864" s="893"/>
      <c r="AE864" s="45"/>
      <c r="AF864" s="17"/>
      <c r="AG864" s="518"/>
      <c r="AI864" s="449"/>
      <c r="AJ864" s="449"/>
      <c r="AK864" s="449"/>
      <c r="AL864" s="449"/>
      <c r="AM864" s="449"/>
      <c r="AN864" s="449"/>
      <c r="AO864" s="449"/>
      <c r="AP864" s="449"/>
      <c r="AQ864" s="449"/>
      <c r="AR864" s="449"/>
      <c r="AS864" s="449"/>
      <c r="AT864" s="449"/>
      <c r="AU864" s="449"/>
      <c r="AV864" s="449"/>
      <c r="AW864" s="449"/>
      <c r="AX864" s="449"/>
      <c r="AY864" s="449"/>
      <c r="AZ864" s="449"/>
      <c r="BA864" s="449"/>
      <c r="BB864" s="449"/>
      <c r="BC864" s="449"/>
      <c r="BD864" s="449"/>
      <c r="BE864" s="449"/>
      <c r="BF864" s="449"/>
      <c r="BG864" s="449"/>
      <c r="BH864" s="449"/>
      <c r="BI864" s="449"/>
      <c r="BJ864" s="449"/>
      <c r="BK864" s="449"/>
      <c r="BL864" s="449"/>
      <c r="BM864" s="449"/>
      <c r="BN864" s="449"/>
      <c r="BO864" s="449"/>
      <c r="BP864" s="449"/>
      <c r="BQ864" s="449"/>
      <c r="BR864" s="449"/>
      <c r="BS864" s="449"/>
      <c r="BT864" s="449"/>
      <c r="BU864" s="449"/>
      <c r="BV864" s="449"/>
      <c r="BW864" s="449"/>
      <c r="BX864" s="449"/>
      <c r="BY864" s="449"/>
      <c r="BZ864" s="449"/>
      <c r="CA864" s="449"/>
      <c r="CB864" s="449"/>
      <c r="CC864" s="449"/>
      <c r="CD864" s="449"/>
      <c r="CE864" s="449"/>
      <c r="CF864" s="449"/>
      <c r="CG864" s="449"/>
      <c r="CH864" s="449"/>
      <c r="CI864" s="449"/>
      <c r="CJ864" s="449"/>
      <c r="CK864" s="449"/>
      <c r="CL864" s="449"/>
      <c r="CM864" s="449"/>
      <c r="CN864" s="449"/>
      <c r="CO864" s="449"/>
      <c r="CP864" s="449"/>
      <c r="CQ864" s="449"/>
      <c r="CR864" s="449"/>
      <c r="CS864" s="449"/>
      <c r="CT864" s="449"/>
      <c r="CU864" s="449"/>
      <c r="CV864" s="449"/>
    </row>
    <row r="865" spans="1:100" s="448" customFormat="1" ht="18.75" customHeight="1">
      <c r="A865" s="432"/>
      <c r="B865" s="517"/>
      <c r="C865" s="45"/>
      <c r="D865" s="45"/>
      <c r="E865" s="45" t="s">
        <v>183</v>
      </c>
      <c r="F865" s="45"/>
      <c r="G865" s="45"/>
      <c r="H865" s="45"/>
      <c r="I865" s="45"/>
      <c r="J865" s="45"/>
      <c r="K865" s="892" t="s">
        <v>154</v>
      </c>
      <c r="L865" s="893"/>
      <c r="M865" s="892" t="s">
        <v>154</v>
      </c>
      <c r="N865" s="893"/>
      <c r="O865" s="892" t="s">
        <v>154</v>
      </c>
      <c r="P865" s="893"/>
      <c r="Q865" s="892" t="s">
        <v>154</v>
      </c>
      <c r="R865" s="893"/>
      <c r="S865" s="892" t="s">
        <v>154</v>
      </c>
      <c r="T865" s="893"/>
      <c r="U865" s="892" t="s">
        <v>154</v>
      </c>
      <c r="V865" s="893"/>
      <c r="W865" s="892" t="s">
        <v>154</v>
      </c>
      <c r="X865" s="893"/>
      <c r="Y865" s="892" t="s">
        <v>154</v>
      </c>
      <c r="Z865" s="893"/>
      <c r="AA865" s="892" t="s">
        <v>154</v>
      </c>
      <c r="AB865" s="893"/>
      <c r="AC865" s="892" t="s">
        <v>154</v>
      </c>
      <c r="AD865" s="893"/>
      <c r="AE865" s="45"/>
      <c r="AF865" s="17"/>
      <c r="AG865" s="518"/>
      <c r="AI865" s="449"/>
      <c r="AJ865" s="449"/>
      <c r="AK865" s="449"/>
      <c r="AL865" s="449"/>
      <c r="AM865" s="449"/>
      <c r="AN865" s="449"/>
      <c r="AO865" s="449"/>
      <c r="AP865" s="449"/>
      <c r="AQ865" s="449"/>
      <c r="AR865" s="449"/>
      <c r="AS865" s="449"/>
      <c r="AT865" s="449"/>
      <c r="AU865" s="449"/>
      <c r="AV865" s="449"/>
      <c r="AW865" s="449"/>
      <c r="AX865" s="449"/>
      <c r="AY865" s="449"/>
      <c r="AZ865" s="449"/>
      <c r="BA865" s="449"/>
      <c r="BB865" s="449"/>
      <c r="BC865" s="449"/>
      <c r="BD865" s="449"/>
      <c r="BE865" s="449"/>
      <c r="BF865" s="449"/>
      <c r="BG865" s="449"/>
      <c r="BH865" s="449"/>
      <c r="BI865" s="449"/>
      <c r="BJ865" s="449"/>
      <c r="BK865" s="449"/>
      <c r="BL865" s="449"/>
      <c r="BM865" s="449"/>
      <c r="BN865" s="449"/>
      <c r="BO865" s="449"/>
      <c r="BP865" s="449"/>
      <c r="BQ865" s="449"/>
      <c r="BR865" s="449"/>
      <c r="BS865" s="449"/>
      <c r="BT865" s="449"/>
      <c r="BU865" s="449"/>
      <c r="BV865" s="449"/>
      <c r="BW865" s="449"/>
      <c r="BX865" s="449"/>
      <c r="BY865" s="449"/>
      <c r="BZ865" s="449"/>
      <c r="CA865" s="449"/>
      <c r="CB865" s="449"/>
      <c r="CC865" s="449"/>
      <c r="CD865" s="449"/>
      <c r="CE865" s="449"/>
      <c r="CF865" s="449"/>
      <c r="CG865" s="449"/>
      <c r="CH865" s="449"/>
      <c r="CI865" s="449"/>
      <c r="CJ865" s="449"/>
      <c r="CK865" s="449"/>
      <c r="CL865" s="449"/>
      <c r="CM865" s="449"/>
      <c r="CN865" s="449"/>
      <c r="CO865" s="449"/>
      <c r="CP865" s="449"/>
      <c r="CQ865" s="449"/>
      <c r="CR865" s="449"/>
      <c r="CS865" s="449"/>
      <c r="CT865" s="449"/>
      <c r="CU865" s="449"/>
      <c r="CV865" s="449"/>
    </row>
    <row r="866" spans="1:100" s="448" customFormat="1" ht="21" customHeight="1">
      <c r="A866" s="432"/>
      <c r="B866" s="517"/>
      <c r="C866" s="45"/>
      <c r="D866" s="45"/>
      <c r="E866" s="45" t="s">
        <v>184</v>
      </c>
      <c r="F866" s="45"/>
      <c r="G866" s="45"/>
      <c r="H866" s="45"/>
      <c r="I866" s="45"/>
      <c r="J866" s="45"/>
      <c r="K866" s="783" t="s">
        <v>154</v>
      </c>
      <c r="L866" s="784"/>
      <c r="M866" s="783" t="s">
        <v>154</v>
      </c>
      <c r="N866" s="784"/>
      <c r="O866" s="783" t="s">
        <v>154</v>
      </c>
      <c r="P866" s="784"/>
      <c r="Q866" s="783" t="s">
        <v>154</v>
      </c>
      <c r="R866" s="784"/>
      <c r="S866" s="783" t="s">
        <v>154</v>
      </c>
      <c r="T866" s="784"/>
      <c r="U866" s="783" t="s">
        <v>154</v>
      </c>
      <c r="V866" s="784"/>
      <c r="W866" s="783" t="s">
        <v>154</v>
      </c>
      <c r="X866" s="784"/>
      <c r="Y866" s="783" t="s">
        <v>154</v>
      </c>
      <c r="Z866" s="784"/>
      <c r="AA866" s="783" t="s">
        <v>154</v>
      </c>
      <c r="AB866" s="784"/>
      <c r="AC866" s="783" t="s">
        <v>154</v>
      </c>
      <c r="AD866" s="784"/>
      <c r="AE866" s="45"/>
      <c r="AF866" s="17"/>
      <c r="AG866" s="518"/>
      <c r="AI866" s="449"/>
      <c r="AJ866" s="449"/>
      <c r="AK866" s="449"/>
      <c r="AL866" s="449"/>
      <c r="AM866" s="449"/>
      <c r="AN866" s="449"/>
      <c r="AO866" s="449"/>
      <c r="AP866" s="449"/>
      <c r="AQ866" s="449"/>
      <c r="AR866" s="449"/>
      <c r="AS866" s="449"/>
      <c r="AT866" s="449"/>
      <c r="AU866" s="449"/>
      <c r="AV866" s="449"/>
      <c r="AW866" s="449"/>
      <c r="AX866" s="449"/>
      <c r="AY866" s="449"/>
      <c r="AZ866" s="449"/>
      <c r="BA866" s="449"/>
      <c r="BB866" s="449"/>
      <c r="BC866" s="449"/>
      <c r="BD866" s="449"/>
      <c r="BE866" s="449"/>
      <c r="BF866" s="449"/>
      <c r="BG866" s="449"/>
      <c r="BH866" s="449"/>
      <c r="BI866" s="449"/>
      <c r="BJ866" s="449"/>
      <c r="BK866" s="449"/>
      <c r="BL866" s="449"/>
      <c r="BM866" s="449"/>
      <c r="BN866" s="449"/>
      <c r="BO866" s="449"/>
      <c r="BP866" s="449"/>
      <c r="BQ866" s="449"/>
      <c r="BR866" s="449"/>
      <c r="BS866" s="449"/>
      <c r="BT866" s="449"/>
      <c r="BU866" s="449"/>
      <c r="BV866" s="449"/>
      <c r="BW866" s="449"/>
      <c r="BX866" s="449"/>
      <c r="BY866" s="449"/>
      <c r="BZ866" s="449"/>
      <c r="CA866" s="449"/>
      <c r="CB866" s="449"/>
      <c r="CC866" s="449"/>
      <c r="CD866" s="449"/>
      <c r="CE866" s="449"/>
      <c r="CF866" s="449"/>
      <c r="CG866" s="449"/>
      <c r="CH866" s="449"/>
      <c r="CI866" s="449"/>
      <c r="CJ866" s="449"/>
      <c r="CK866" s="449"/>
      <c r="CL866" s="449"/>
      <c r="CM866" s="449"/>
      <c r="CN866" s="449"/>
      <c r="CO866" s="449"/>
      <c r="CP866" s="449"/>
      <c r="CQ866" s="449"/>
      <c r="CR866" s="449"/>
      <c r="CS866" s="449"/>
      <c r="CT866" s="449"/>
      <c r="CU866" s="449"/>
      <c r="CV866" s="449"/>
    </row>
    <row r="867" spans="1:100" s="448" customFormat="1" ht="6.75" customHeight="1">
      <c r="A867" s="432"/>
      <c r="B867" s="5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518"/>
      <c r="AI867" s="449"/>
      <c r="AJ867" s="449"/>
      <c r="AK867" s="449"/>
      <c r="AL867" s="449"/>
      <c r="AM867" s="449"/>
      <c r="AN867" s="449"/>
      <c r="AO867" s="449"/>
      <c r="AP867" s="449"/>
      <c r="AQ867" s="449"/>
      <c r="AR867" s="449"/>
      <c r="AS867" s="449"/>
      <c r="AT867" s="449"/>
      <c r="AU867" s="449"/>
      <c r="AV867" s="449"/>
      <c r="AW867" s="449"/>
      <c r="AX867" s="449"/>
      <c r="AY867" s="449"/>
      <c r="AZ867" s="449"/>
      <c r="BA867" s="449"/>
      <c r="BB867" s="449"/>
      <c r="BC867" s="449"/>
      <c r="BD867" s="449"/>
      <c r="BE867" s="449"/>
      <c r="BF867" s="449"/>
      <c r="BG867" s="449"/>
      <c r="BH867" s="449"/>
      <c r="BI867" s="449"/>
      <c r="BJ867" s="449"/>
      <c r="BK867" s="449"/>
      <c r="BL867" s="449"/>
      <c r="BM867" s="449"/>
      <c r="BN867" s="449"/>
      <c r="BO867" s="449"/>
      <c r="BP867" s="449"/>
      <c r="BQ867" s="449"/>
      <c r="BR867" s="449"/>
      <c r="BS867" s="449"/>
      <c r="BT867" s="449"/>
      <c r="BU867" s="449"/>
      <c r="BV867" s="449"/>
      <c r="BW867" s="449"/>
      <c r="BX867" s="449"/>
      <c r="BY867" s="449"/>
      <c r="BZ867" s="449"/>
      <c r="CA867" s="449"/>
      <c r="CB867" s="449"/>
      <c r="CC867" s="449"/>
      <c r="CD867" s="449"/>
      <c r="CE867" s="449"/>
      <c r="CF867" s="449"/>
      <c r="CG867" s="449"/>
      <c r="CH867" s="449"/>
      <c r="CI867" s="449"/>
      <c r="CJ867" s="449"/>
      <c r="CK867" s="449"/>
      <c r="CL867" s="449"/>
      <c r="CM867" s="449"/>
      <c r="CN867" s="449"/>
      <c r="CO867" s="449"/>
      <c r="CP867" s="449"/>
      <c r="CQ867" s="449"/>
      <c r="CR867" s="449"/>
      <c r="CS867" s="449"/>
      <c r="CT867" s="449"/>
      <c r="CU867" s="449"/>
      <c r="CV867" s="449"/>
    </row>
    <row r="868" spans="1:100" s="448" customFormat="1" ht="15" customHeight="1">
      <c r="A868" s="432"/>
      <c r="B868" s="517"/>
      <c r="C868" s="476" t="s">
        <v>185</v>
      </c>
      <c r="D868" s="17"/>
      <c r="E868" s="17"/>
      <c r="F868" s="17"/>
      <c r="G868" s="17"/>
      <c r="H868" s="17"/>
      <c r="I868" s="781" t="s">
        <v>131</v>
      </c>
      <c r="J868" s="782"/>
      <c r="K868" s="17"/>
      <c r="L868" s="17"/>
      <c r="M868" s="17"/>
      <c r="N868" s="17"/>
      <c r="O868" s="17"/>
      <c r="P868" s="17"/>
      <c r="Q868" s="17"/>
      <c r="R868" s="17"/>
      <c r="S868" s="17"/>
      <c r="T868" s="17"/>
      <c r="U868" s="17"/>
      <c r="V868" s="17"/>
      <c r="W868" s="17"/>
      <c r="X868" s="17"/>
      <c r="Y868" s="17"/>
      <c r="Z868" s="17"/>
      <c r="AA868" s="17"/>
      <c r="AB868" s="17"/>
      <c r="AC868" s="17"/>
      <c r="AD868" s="477"/>
      <c r="AE868" s="17"/>
      <c r="AF868" s="17"/>
      <c r="AG868" s="518"/>
      <c r="AI868" s="449"/>
      <c r="AJ868" s="449"/>
      <c r="AK868" s="449"/>
      <c r="AL868" s="449"/>
      <c r="AM868" s="449"/>
      <c r="AN868" s="449"/>
      <c r="AO868" s="449"/>
      <c r="AP868" s="449"/>
      <c r="AQ868" s="449"/>
      <c r="AR868" s="449"/>
      <c r="AS868" s="449"/>
      <c r="AT868" s="449"/>
      <c r="AU868" s="449"/>
      <c r="AV868" s="449"/>
      <c r="AW868" s="449"/>
      <c r="AX868" s="449"/>
      <c r="AY868" s="449"/>
      <c r="AZ868" s="449"/>
      <c r="BA868" s="449"/>
      <c r="BB868" s="449"/>
      <c r="BC868" s="449"/>
      <c r="BD868" s="449"/>
      <c r="BE868" s="449"/>
      <c r="BF868" s="449"/>
      <c r="BG868" s="449"/>
      <c r="BH868" s="449"/>
      <c r="BI868" s="449"/>
      <c r="BJ868" s="449"/>
      <c r="BK868" s="449"/>
      <c r="BL868" s="449"/>
      <c r="BM868" s="449"/>
      <c r="BN868" s="449"/>
      <c r="BO868" s="449"/>
      <c r="BP868" s="449"/>
      <c r="BQ868" s="449"/>
      <c r="BR868" s="449"/>
      <c r="BS868" s="449"/>
      <c r="BT868" s="449"/>
      <c r="BU868" s="449"/>
      <c r="BV868" s="449"/>
      <c r="BW868" s="449"/>
      <c r="BX868" s="449"/>
      <c r="BY868" s="449"/>
      <c r="BZ868" s="449"/>
      <c r="CA868" s="449"/>
      <c r="CB868" s="449"/>
      <c r="CC868" s="449"/>
      <c r="CD868" s="449"/>
      <c r="CE868" s="449"/>
      <c r="CF868" s="449"/>
      <c r="CG868" s="449"/>
      <c r="CH868" s="449"/>
      <c r="CI868" s="449"/>
      <c r="CJ868" s="449"/>
      <c r="CK868" s="449"/>
      <c r="CL868" s="449"/>
      <c r="CM868" s="449"/>
      <c r="CN868" s="449"/>
      <c r="CO868" s="449"/>
      <c r="CP868" s="449"/>
      <c r="CQ868" s="449"/>
      <c r="CR868" s="449"/>
      <c r="CS868" s="449"/>
      <c r="CT868" s="449"/>
      <c r="CU868" s="449"/>
      <c r="CV868" s="449"/>
    </row>
    <row r="869" spans="1:100" s="448" customFormat="1" ht="12" customHeight="1">
      <c r="A869" s="432"/>
      <c r="B869" s="517"/>
      <c r="C869" s="45"/>
      <c r="D869" s="478" t="s">
        <v>164</v>
      </c>
      <c r="E869" s="45"/>
      <c r="F869" s="45"/>
      <c r="G869" s="45"/>
      <c r="H869" s="45"/>
      <c r="I869" s="889">
        <v>47934.937727153861</v>
      </c>
      <c r="J869" s="890">
        <v>0</v>
      </c>
      <c r="K869" s="891">
        <v>17224.581710560178</v>
      </c>
      <c r="L869" s="888">
        <v>0</v>
      </c>
      <c r="M869" s="887">
        <v>25432.261136303019</v>
      </c>
      <c r="N869" s="888">
        <v>0</v>
      </c>
      <c r="O869" s="887">
        <v>2879.1271989174566</v>
      </c>
      <c r="P869" s="888">
        <v>0</v>
      </c>
      <c r="Q869" s="887">
        <v>2398.9676813732067</v>
      </c>
      <c r="R869" s="888">
        <v>0</v>
      </c>
      <c r="S869" s="887">
        <v>0</v>
      </c>
      <c r="T869" s="888">
        <v>0</v>
      </c>
      <c r="U869" s="887">
        <v>0</v>
      </c>
      <c r="V869" s="888">
        <v>0</v>
      </c>
      <c r="W869" s="887">
        <v>0</v>
      </c>
      <c r="X869" s="888">
        <v>0</v>
      </c>
      <c r="Y869" s="887">
        <v>0</v>
      </c>
      <c r="Z869" s="888">
        <v>0</v>
      </c>
      <c r="AA869" s="887">
        <v>0</v>
      </c>
      <c r="AB869" s="888">
        <v>0</v>
      </c>
      <c r="AC869" s="887">
        <v>0</v>
      </c>
      <c r="AD869" s="888">
        <v>0</v>
      </c>
      <c r="AE869" s="17" t="s">
        <v>313</v>
      </c>
      <c r="AF869" s="17"/>
      <c r="AG869" s="518"/>
      <c r="AI869" s="449"/>
      <c r="AJ869" s="449"/>
      <c r="AK869" s="449"/>
      <c r="AL869" s="449"/>
      <c r="AM869" s="449"/>
      <c r="AN869" s="449"/>
      <c r="AO869" s="449"/>
      <c r="AP869" s="449"/>
      <c r="AQ869" s="449"/>
      <c r="AR869" s="449"/>
      <c r="AS869" s="449"/>
      <c r="AT869" s="449"/>
      <c r="AU869" s="449"/>
      <c r="AV869" s="449"/>
      <c r="AW869" s="449"/>
      <c r="AX869" s="449"/>
      <c r="AY869" s="449"/>
      <c r="AZ869" s="449"/>
      <c r="BA869" s="449"/>
      <c r="BB869" s="449"/>
      <c r="BC869" s="449"/>
      <c r="BD869" s="449"/>
      <c r="BE869" s="449"/>
      <c r="BF869" s="449"/>
      <c r="BG869" s="449"/>
      <c r="BH869" s="449"/>
      <c r="BI869" s="449"/>
      <c r="BJ869" s="449"/>
      <c r="BK869" s="449"/>
      <c r="BL869" s="449"/>
      <c r="BM869" s="449"/>
      <c r="BN869" s="449"/>
      <c r="BO869" s="449"/>
      <c r="BP869" s="449"/>
      <c r="BQ869" s="449"/>
      <c r="BR869" s="449"/>
      <c r="BS869" s="449"/>
      <c r="BT869" s="449"/>
      <c r="BU869" s="449"/>
      <c r="BV869" s="449"/>
      <c r="BW869" s="449"/>
      <c r="BX869" s="449"/>
      <c r="BY869" s="449"/>
      <c r="BZ869" s="449"/>
      <c r="CA869" s="449"/>
      <c r="CB869" s="449"/>
      <c r="CC869" s="449"/>
      <c r="CD869" s="449"/>
      <c r="CE869" s="449"/>
      <c r="CF869" s="449"/>
      <c r="CG869" s="449"/>
      <c r="CH869" s="449"/>
      <c r="CI869" s="449"/>
      <c r="CJ869" s="449"/>
      <c r="CK869" s="449"/>
      <c r="CL869" s="449"/>
      <c r="CM869" s="449"/>
      <c r="CN869" s="449"/>
      <c r="CO869" s="449"/>
      <c r="CP869" s="449"/>
      <c r="CQ869" s="449"/>
      <c r="CR869" s="449"/>
      <c r="CS869" s="449"/>
      <c r="CT869" s="449"/>
      <c r="CU869" s="449"/>
      <c r="CV869" s="449"/>
    </row>
    <row r="870" spans="1:100" s="448" customFormat="1" ht="12" customHeight="1">
      <c r="A870" s="432"/>
      <c r="B870" s="517"/>
      <c r="C870" s="45"/>
      <c r="D870" s="478" t="s">
        <v>165</v>
      </c>
      <c r="E870" s="45"/>
      <c r="F870" s="45"/>
      <c r="G870" s="45"/>
      <c r="H870" s="45"/>
      <c r="I870" s="889">
        <v>692641</v>
      </c>
      <c r="J870" s="890">
        <v>0</v>
      </c>
      <c r="K870" s="891">
        <v>248345</v>
      </c>
      <c r="L870" s="888">
        <v>0</v>
      </c>
      <c r="M870" s="887">
        <v>366890</v>
      </c>
      <c r="N870" s="888">
        <v>0</v>
      </c>
      <c r="O870" s="887">
        <v>38685</v>
      </c>
      <c r="P870" s="888">
        <v>0</v>
      </c>
      <c r="Q870" s="887">
        <v>38721</v>
      </c>
      <c r="R870" s="888">
        <v>0</v>
      </c>
      <c r="S870" s="887">
        <v>0</v>
      </c>
      <c r="T870" s="888">
        <v>0</v>
      </c>
      <c r="U870" s="887">
        <v>0</v>
      </c>
      <c r="V870" s="888">
        <v>0</v>
      </c>
      <c r="W870" s="887">
        <v>0</v>
      </c>
      <c r="X870" s="888">
        <v>0</v>
      </c>
      <c r="Y870" s="887">
        <v>0</v>
      </c>
      <c r="Z870" s="888">
        <v>0</v>
      </c>
      <c r="AA870" s="887">
        <v>0</v>
      </c>
      <c r="AB870" s="888">
        <v>0</v>
      </c>
      <c r="AC870" s="887">
        <v>0</v>
      </c>
      <c r="AD870" s="888">
        <v>0</v>
      </c>
      <c r="AE870" s="17" t="s">
        <v>313</v>
      </c>
      <c r="AF870" s="17"/>
      <c r="AG870" s="518"/>
      <c r="AI870" s="449"/>
      <c r="AJ870" s="449"/>
      <c r="AK870" s="449"/>
      <c r="AL870" s="449"/>
      <c r="AM870" s="449"/>
      <c r="AN870" s="449"/>
      <c r="AO870" s="449"/>
      <c r="AP870" s="449"/>
      <c r="AQ870" s="449"/>
      <c r="AR870" s="449"/>
      <c r="AS870" s="449"/>
      <c r="AT870" s="449"/>
      <c r="AU870" s="449"/>
      <c r="AV870" s="449"/>
      <c r="AW870" s="449"/>
      <c r="AX870" s="449"/>
      <c r="AY870" s="449"/>
      <c r="AZ870" s="449"/>
      <c r="BA870" s="449"/>
      <c r="BB870" s="449"/>
      <c r="BC870" s="449"/>
      <c r="BD870" s="449"/>
      <c r="BE870" s="449"/>
      <c r="BF870" s="449"/>
      <c r="BG870" s="449"/>
      <c r="BH870" s="449"/>
      <c r="BI870" s="449"/>
      <c r="BJ870" s="449"/>
      <c r="BK870" s="449"/>
      <c r="BL870" s="449"/>
      <c r="BM870" s="449"/>
      <c r="BN870" s="449"/>
      <c r="BO870" s="449"/>
      <c r="BP870" s="449"/>
      <c r="BQ870" s="449"/>
      <c r="BR870" s="449"/>
      <c r="BS870" s="449"/>
      <c r="BT870" s="449"/>
      <c r="BU870" s="449"/>
      <c r="BV870" s="449"/>
      <c r="BW870" s="449"/>
      <c r="BX870" s="449"/>
      <c r="BY870" s="449"/>
      <c r="BZ870" s="449"/>
      <c r="CA870" s="449"/>
      <c r="CB870" s="449"/>
      <c r="CC870" s="449"/>
      <c r="CD870" s="449"/>
      <c r="CE870" s="449"/>
      <c r="CF870" s="449"/>
      <c r="CG870" s="449"/>
      <c r="CH870" s="449"/>
      <c r="CI870" s="449"/>
      <c r="CJ870" s="449"/>
      <c r="CK870" s="449"/>
      <c r="CL870" s="449"/>
      <c r="CM870" s="449"/>
      <c r="CN870" s="449"/>
      <c r="CO870" s="449"/>
      <c r="CP870" s="449"/>
      <c r="CQ870" s="449"/>
      <c r="CR870" s="449"/>
      <c r="CS870" s="449"/>
      <c r="CT870" s="449"/>
      <c r="CU870" s="449"/>
      <c r="CV870" s="449"/>
    </row>
    <row r="871" spans="1:100" s="448" customFormat="1" ht="12" customHeight="1">
      <c r="A871" s="432"/>
      <c r="B871" s="517"/>
      <c r="C871" s="45"/>
      <c r="D871" s="478" t="s">
        <v>166</v>
      </c>
      <c r="E871" s="45"/>
      <c r="F871" s="45"/>
      <c r="G871" s="45"/>
      <c r="H871" s="45"/>
      <c r="I871" s="889"/>
      <c r="J871" s="890"/>
      <c r="K871" s="891">
        <v>18.253359</v>
      </c>
      <c r="L871" s="888">
        <v>0</v>
      </c>
      <c r="M871" s="887">
        <v>34.671107999999997</v>
      </c>
      <c r="N871" s="888">
        <v>0</v>
      </c>
      <c r="O871" s="887">
        <v>2.7079499999999999</v>
      </c>
      <c r="P871" s="888">
        <v>0</v>
      </c>
      <c r="Q871" s="887">
        <v>3.252564</v>
      </c>
      <c r="R871" s="888">
        <v>0</v>
      </c>
      <c r="S871" s="887">
        <v>0</v>
      </c>
      <c r="T871" s="888">
        <v>0</v>
      </c>
      <c r="U871" s="887">
        <v>0</v>
      </c>
      <c r="V871" s="888">
        <v>0</v>
      </c>
      <c r="W871" s="887">
        <v>0</v>
      </c>
      <c r="X871" s="888">
        <v>0</v>
      </c>
      <c r="Y871" s="887">
        <v>0</v>
      </c>
      <c r="Z871" s="888">
        <v>0</v>
      </c>
      <c r="AA871" s="887">
        <v>0</v>
      </c>
      <c r="AB871" s="888">
        <v>0</v>
      </c>
      <c r="AC871" s="887">
        <v>0</v>
      </c>
      <c r="AD871" s="888">
        <v>0</v>
      </c>
      <c r="AE871" s="17" t="s">
        <v>216</v>
      </c>
      <c r="AF871" s="17"/>
      <c r="AG871" s="518"/>
      <c r="AI871" s="449"/>
      <c r="AJ871" s="449"/>
      <c r="AK871" s="449"/>
      <c r="AL871" s="449"/>
      <c r="AM871" s="449"/>
      <c r="AN871" s="449"/>
      <c r="AO871" s="449"/>
      <c r="AP871" s="449"/>
      <c r="AQ871" s="449"/>
      <c r="AR871" s="449"/>
      <c r="AS871" s="449"/>
      <c r="AT871" s="449"/>
      <c r="AU871" s="449"/>
      <c r="AV871" s="449"/>
      <c r="AW871" s="449"/>
      <c r="AX871" s="449"/>
      <c r="AY871" s="449"/>
      <c r="AZ871" s="449"/>
      <c r="BA871" s="449"/>
      <c r="BB871" s="449"/>
      <c r="BC871" s="449"/>
      <c r="BD871" s="449"/>
      <c r="BE871" s="449"/>
      <c r="BF871" s="449"/>
      <c r="BG871" s="449"/>
      <c r="BH871" s="449"/>
      <c r="BI871" s="449"/>
      <c r="BJ871" s="449"/>
      <c r="BK871" s="449"/>
      <c r="BL871" s="449"/>
      <c r="BM871" s="449"/>
      <c r="BN871" s="449"/>
      <c r="BO871" s="449"/>
      <c r="BP871" s="449"/>
      <c r="BQ871" s="449"/>
      <c r="BR871" s="449"/>
      <c r="BS871" s="449"/>
      <c r="BT871" s="449"/>
      <c r="BU871" s="449"/>
      <c r="BV871" s="449"/>
      <c r="BW871" s="449"/>
      <c r="BX871" s="449"/>
      <c r="BY871" s="449"/>
      <c r="BZ871" s="449"/>
      <c r="CA871" s="449"/>
      <c r="CB871" s="449"/>
      <c r="CC871" s="449"/>
      <c r="CD871" s="449"/>
      <c r="CE871" s="449"/>
      <c r="CF871" s="449"/>
      <c r="CG871" s="449"/>
      <c r="CH871" s="449"/>
      <c r="CI871" s="449"/>
      <c r="CJ871" s="449"/>
      <c r="CK871" s="449"/>
      <c r="CL871" s="449"/>
      <c r="CM871" s="449"/>
      <c r="CN871" s="449"/>
      <c r="CO871" s="449"/>
      <c r="CP871" s="449"/>
      <c r="CQ871" s="449"/>
      <c r="CR871" s="449"/>
      <c r="CS871" s="449"/>
      <c r="CT871" s="449"/>
      <c r="CU871" s="449"/>
      <c r="CV871" s="449"/>
    </row>
    <row r="872" spans="1:100" s="448" customFormat="1" ht="12" customHeight="1">
      <c r="A872" s="432"/>
      <c r="B872" s="517"/>
      <c r="C872" s="45"/>
      <c r="D872" s="478" t="s">
        <v>167</v>
      </c>
      <c r="E872" s="45"/>
      <c r="F872" s="45"/>
      <c r="G872" s="45"/>
      <c r="H872" s="17"/>
      <c r="I872" s="889">
        <v>64.773479100000003</v>
      </c>
      <c r="J872" s="890">
        <v>0</v>
      </c>
      <c r="K872" s="891">
        <v>20.078694900000002</v>
      </c>
      <c r="L872" s="888">
        <v>0</v>
      </c>
      <c r="M872" s="887">
        <v>38.138218800000004</v>
      </c>
      <c r="N872" s="888">
        <v>0</v>
      </c>
      <c r="O872" s="887">
        <v>2.9787450000000004</v>
      </c>
      <c r="P872" s="888">
        <v>0</v>
      </c>
      <c r="Q872" s="887">
        <v>3.5778204000000002</v>
      </c>
      <c r="R872" s="888">
        <v>0</v>
      </c>
      <c r="S872" s="887">
        <v>0</v>
      </c>
      <c r="T872" s="888">
        <v>0</v>
      </c>
      <c r="U872" s="887">
        <v>0</v>
      </c>
      <c r="V872" s="888">
        <v>0</v>
      </c>
      <c r="W872" s="887">
        <v>0</v>
      </c>
      <c r="X872" s="888">
        <v>0</v>
      </c>
      <c r="Y872" s="887">
        <v>0</v>
      </c>
      <c r="Z872" s="888">
        <v>0</v>
      </c>
      <c r="AA872" s="887">
        <v>0</v>
      </c>
      <c r="AB872" s="888">
        <v>0</v>
      </c>
      <c r="AC872" s="887">
        <v>0</v>
      </c>
      <c r="AD872" s="888">
        <v>0</v>
      </c>
      <c r="AE872" s="17" t="s">
        <v>216</v>
      </c>
      <c r="AF872" s="17"/>
      <c r="AG872" s="518"/>
      <c r="AI872" s="449"/>
      <c r="AJ872" s="449"/>
      <c r="AK872" s="449"/>
      <c r="AL872" s="449"/>
      <c r="AM872" s="449"/>
      <c r="AN872" s="449"/>
      <c r="AO872" s="449"/>
      <c r="AP872" s="449"/>
      <c r="AQ872" s="449"/>
      <c r="AR872" s="449"/>
      <c r="AS872" s="449"/>
      <c r="AT872" s="449"/>
      <c r="AU872" s="449"/>
      <c r="AV872" s="449"/>
      <c r="AW872" s="449"/>
      <c r="AX872" s="449"/>
      <c r="AY872" s="449"/>
      <c r="AZ872" s="449"/>
      <c r="BA872" s="449"/>
      <c r="BB872" s="449"/>
      <c r="BC872" s="449"/>
      <c r="BD872" s="449"/>
      <c r="BE872" s="449"/>
      <c r="BF872" s="449"/>
      <c r="BG872" s="449"/>
      <c r="BH872" s="449"/>
      <c r="BI872" s="449"/>
      <c r="BJ872" s="449"/>
      <c r="BK872" s="449"/>
      <c r="BL872" s="449"/>
      <c r="BM872" s="449"/>
      <c r="BN872" s="449"/>
      <c r="BO872" s="449"/>
      <c r="BP872" s="449"/>
      <c r="BQ872" s="449"/>
      <c r="BR872" s="449"/>
      <c r="BS872" s="449"/>
      <c r="BT872" s="449"/>
      <c r="BU872" s="449"/>
      <c r="BV872" s="449"/>
      <c r="BW872" s="449"/>
      <c r="BX872" s="449"/>
      <c r="BY872" s="449"/>
      <c r="BZ872" s="449"/>
      <c r="CA872" s="449"/>
      <c r="CB872" s="449"/>
      <c r="CC872" s="449"/>
      <c r="CD872" s="449"/>
      <c r="CE872" s="449"/>
      <c r="CF872" s="449"/>
      <c r="CG872" s="449"/>
      <c r="CH872" s="449"/>
      <c r="CI872" s="449"/>
      <c r="CJ872" s="449"/>
      <c r="CK872" s="449"/>
      <c r="CL872" s="449"/>
      <c r="CM872" s="449"/>
      <c r="CN872" s="449"/>
      <c r="CO872" s="449"/>
      <c r="CP872" s="449"/>
      <c r="CQ872" s="449"/>
      <c r="CR872" s="449"/>
      <c r="CS872" s="449"/>
      <c r="CT872" s="449"/>
      <c r="CU872" s="449"/>
      <c r="CV872" s="449"/>
    </row>
    <row r="873" spans="1:100" s="448" customFormat="1" ht="6.75" customHeight="1">
      <c r="A873" s="432"/>
      <c r="B873" s="5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518"/>
      <c r="AI873" s="449"/>
      <c r="AJ873" s="449"/>
      <c r="AK873" s="449"/>
      <c r="AL873" s="449"/>
      <c r="AM873" s="449"/>
      <c r="AN873" s="449"/>
      <c r="AO873" s="449"/>
      <c r="AP873" s="449"/>
      <c r="AQ873" s="449"/>
      <c r="AR873" s="449"/>
      <c r="AS873" s="449"/>
      <c r="AT873" s="449"/>
      <c r="AU873" s="449"/>
      <c r="AV873" s="449"/>
      <c r="AW873" s="449"/>
      <c r="AX873" s="449"/>
      <c r="AY873" s="449"/>
      <c r="AZ873" s="449"/>
      <c r="BA873" s="449"/>
      <c r="BB873" s="449"/>
      <c r="BC873" s="449"/>
      <c r="BD873" s="449"/>
      <c r="BE873" s="449"/>
      <c r="BF873" s="449"/>
      <c r="BG873" s="449"/>
      <c r="BH873" s="449"/>
      <c r="BI873" s="449"/>
      <c r="BJ873" s="449"/>
      <c r="BK873" s="449"/>
      <c r="BL873" s="449"/>
      <c r="BM873" s="449"/>
      <c r="BN873" s="449"/>
      <c r="BO873" s="449"/>
      <c r="BP873" s="449"/>
      <c r="BQ873" s="449"/>
      <c r="BR873" s="449"/>
      <c r="BS873" s="449"/>
      <c r="BT873" s="449"/>
      <c r="BU873" s="449"/>
      <c r="BV873" s="449"/>
      <c r="BW873" s="449"/>
      <c r="BX873" s="449"/>
      <c r="BY873" s="449"/>
      <c r="BZ873" s="449"/>
      <c r="CA873" s="449"/>
      <c r="CB873" s="449"/>
      <c r="CC873" s="449"/>
      <c r="CD873" s="449"/>
      <c r="CE873" s="449"/>
      <c r="CF873" s="449"/>
      <c r="CG873" s="449"/>
      <c r="CH873" s="449"/>
      <c r="CI873" s="449"/>
      <c r="CJ873" s="449"/>
      <c r="CK873" s="449"/>
      <c r="CL873" s="449"/>
      <c r="CM873" s="449"/>
      <c r="CN873" s="449"/>
      <c r="CO873" s="449"/>
      <c r="CP873" s="449"/>
      <c r="CQ873" s="449"/>
      <c r="CR873" s="449"/>
      <c r="CS873" s="449"/>
      <c r="CT873" s="449"/>
      <c r="CU873" s="449"/>
      <c r="CV873" s="449"/>
    </row>
    <row r="874" spans="1:100" s="448" customFormat="1" ht="16.5" customHeight="1">
      <c r="A874" s="432"/>
      <c r="B874" s="517"/>
      <c r="C874" s="476" t="s">
        <v>186</v>
      </c>
      <c r="D874" s="17"/>
      <c r="E874" s="45"/>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477"/>
      <c r="AE874" s="17"/>
      <c r="AF874" s="17"/>
      <c r="AG874" s="518"/>
      <c r="AI874" s="449"/>
      <c r="AJ874" s="449"/>
      <c r="AK874" s="449"/>
      <c r="AL874" s="449"/>
      <c r="AM874" s="449"/>
      <c r="AN874" s="449"/>
      <c r="AO874" s="449"/>
      <c r="AP874" s="449"/>
      <c r="AQ874" s="449"/>
      <c r="AR874" s="449"/>
      <c r="AS874" s="449"/>
      <c r="AT874" s="449"/>
      <c r="AU874" s="449"/>
      <c r="AV874" s="449"/>
      <c r="AW874" s="449"/>
      <c r="AX874" s="449"/>
      <c r="AY874" s="449"/>
      <c r="AZ874" s="449"/>
      <c r="BA874" s="449"/>
      <c r="BB874" s="449"/>
      <c r="BC874" s="449"/>
      <c r="BD874" s="449"/>
      <c r="BE874" s="449"/>
      <c r="BF874" s="449"/>
      <c r="BG874" s="449"/>
      <c r="BH874" s="449"/>
      <c r="BI874" s="449"/>
      <c r="BJ874" s="449"/>
      <c r="BK874" s="449"/>
      <c r="BL874" s="449"/>
      <c r="BM874" s="449"/>
      <c r="BN874" s="449"/>
      <c r="BO874" s="449"/>
      <c r="BP874" s="449"/>
      <c r="BQ874" s="449"/>
      <c r="BR874" s="449"/>
      <c r="BS874" s="449"/>
      <c r="BT874" s="449"/>
      <c r="BU874" s="449"/>
      <c r="BV874" s="449"/>
      <c r="BW874" s="449"/>
      <c r="BX874" s="449"/>
      <c r="BY874" s="449"/>
      <c r="BZ874" s="449"/>
      <c r="CA874" s="449"/>
      <c r="CB874" s="449"/>
      <c r="CC874" s="449"/>
      <c r="CD874" s="449"/>
      <c r="CE874" s="449"/>
      <c r="CF874" s="449"/>
      <c r="CG874" s="449"/>
      <c r="CH874" s="449"/>
      <c r="CI874" s="449"/>
      <c r="CJ874" s="449"/>
      <c r="CK874" s="449"/>
      <c r="CL874" s="449"/>
      <c r="CM874" s="449"/>
      <c r="CN874" s="449"/>
      <c r="CO874" s="449"/>
      <c r="CP874" s="449"/>
      <c r="CQ874" s="449"/>
      <c r="CR874" s="449"/>
      <c r="CS874" s="449"/>
      <c r="CT874" s="449"/>
      <c r="CU874" s="449"/>
      <c r="CV874" s="449"/>
    </row>
    <row r="875" spans="1:100" s="448" customFormat="1" ht="12.75" customHeight="1">
      <c r="A875" s="432"/>
      <c r="B875" s="517"/>
      <c r="C875" s="45"/>
      <c r="D875" s="479" t="s">
        <v>168</v>
      </c>
      <c r="E875" s="45"/>
      <c r="F875" s="45"/>
      <c r="G875" s="45"/>
      <c r="H875" s="45"/>
      <c r="I875" s="45"/>
      <c r="J875" s="45"/>
      <c r="K875" s="17"/>
      <c r="L875" s="17"/>
      <c r="M875" s="17"/>
      <c r="N875" s="17"/>
      <c r="O875" s="17"/>
      <c r="P875" s="17"/>
      <c r="Q875" s="17"/>
      <c r="R875" s="17"/>
      <c r="S875" s="17"/>
      <c r="T875" s="17"/>
      <c r="U875" s="17"/>
      <c r="V875" s="17"/>
      <c r="W875" s="17"/>
      <c r="X875" s="17"/>
      <c r="Y875" s="17"/>
      <c r="Z875" s="17"/>
      <c r="AA875" s="17"/>
      <c r="AB875" s="17"/>
      <c r="AC875" s="17"/>
      <c r="AD875" s="17"/>
      <c r="AE875" s="45"/>
      <c r="AF875" s="17"/>
      <c r="AG875" s="518"/>
      <c r="AI875" s="449"/>
      <c r="AJ875" s="453"/>
      <c r="AK875" s="453"/>
    </row>
    <row r="876" spans="1:100" s="448" customFormat="1" ht="12.75" customHeight="1">
      <c r="A876" s="432"/>
      <c r="B876" s="517"/>
      <c r="C876" s="45"/>
      <c r="D876" s="480" t="s">
        <v>169</v>
      </c>
      <c r="E876" s="45"/>
      <c r="F876" s="45"/>
      <c r="G876" s="45"/>
      <c r="H876" s="45"/>
      <c r="I876" s="45"/>
      <c r="J876" s="45"/>
      <c r="K876" s="17"/>
      <c r="L876" s="17"/>
      <c r="M876" s="17"/>
      <c r="N876" s="17"/>
      <c r="O876" s="17"/>
      <c r="P876" s="17"/>
      <c r="Q876" s="17"/>
      <c r="R876" s="17"/>
      <c r="S876" s="17"/>
      <c r="T876" s="17"/>
      <c r="U876" s="17"/>
      <c r="V876" s="17"/>
      <c r="W876" s="17"/>
      <c r="X876" s="17"/>
      <c r="Y876" s="17"/>
      <c r="Z876" s="17"/>
      <c r="AA876" s="17"/>
      <c r="AB876" s="17"/>
      <c r="AC876" s="17"/>
      <c r="AD876" s="477"/>
      <c r="AE876" s="45"/>
      <c r="AF876" s="17"/>
      <c r="AG876" s="518"/>
      <c r="AI876" s="449"/>
      <c r="AJ876" s="453"/>
      <c r="AK876" s="453"/>
    </row>
    <row r="877" spans="1:100" s="448" customFormat="1" ht="11.25" customHeight="1">
      <c r="A877" s="432"/>
      <c r="B877" s="517"/>
      <c r="C877" s="45"/>
      <c r="D877" s="45"/>
      <c r="E877" s="45" t="s">
        <v>170</v>
      </c>
      <c r="F877" s="45"/>
      <c r="G877" s="45"/>
      <c r="H877" s="45"/>
      <c r="I877" s="45"/>
      <c r="J877" s="45"/>
      <c r="K877" s="885">
        <v>1.92</v>
      </c>
      <c r="L877" s="886"/>
      <c r="M877" s="885">
        <v>1.92</v>
      </c>
      <c r="N877" s="886"/>
      <c r="O877" s="885">
        <v>1.92</v>
      </c>
      <c r="P877" s="886"/>
      <c r="Q877" s="885">
        <v>1.92</v>
      </c>
      <c r="R877" s="886"/>
      <c r="S877" s="885">
        <v>0</v>
      </c>
      <c r="T877" s="886"/>
      <c r="U877" s="885">
        <v>0</v>
      </c>
      <c r="V877" s="886"/>
      <c r="W877" s="885">
        <v>0</v>
      </c>
      <c r="X877" s="886"/>
      <c r="Y877" s="885">
        <v>0</v>
      </c>
      <c r="Z877" s="886"/>
      <c r="AA877" s="885">
        <v>0</v>
      </c>
      <c r="AB877" s="886"/>
      <c r="AC877" s="885">
        <v>0</v>
      </c>
      <c r="AD877" s="886"/>
      <c r="AE877" s="45" t="s">
        <v>171</v>
      </c>
      <c r="AF877" s="17"/>
      <c r="AG877" s="518"/>
      <c r="AI877" s="449"/>
      <c r="AJ877" s="453"/>
      <c r="AK877" s="453"/>
    </row>
    <row r="878" spans="1:100" s="448" customFormat="1" ht="11.25" customHeight="1">
      <c r="A878" s="432"/>
      <c r="B878" s="517"/>
      <c r="C878" s="45"/>
      <c r="D878" s="45"/>
      <c r="E878" s="45" t="s">
        <v>172</v>
      </c>
      <c r="F878" s="45"/>
      <c r="G878" s="45"/>
      <c r="H878" s="45"/>
      <c r="I878" s="45"/>
      <c r="J878" s="45"/>
      <c r="K878" s="885">
        <v>2.26252641690682</v>
      </c>
      <c r="L878" s="886"/>
      <c r="M878" s="885">
        <v>2.260419161676646</v>
      </c>
      <c r="N878" s="886"/>
      <c r="O878" s="885">
        <v>1.6627318206181882</v>
      </c>
      <c r="P878" s="886"/>
      <c r="Q878" s="885">
        <v>1.6627179609337779</v>
      </c>
      <c r="R878" s="886"/>
      <c r="S878" s="885">
        <v>0</v>
      </c>
      <c r="T878" s="886"/>
      <c r="U878" s="885">
        <v>0</v>
      </c>
      <c r="V878" s="886"/>
      <c r="W878" s="885">
        <v>0</v>
      </c>
      <c r="X878" s="886"/>
      <c r="Y878" s="885">
        <v>0</v>
      </c>
      <c r="Z878" s="886"/>
      <c r="AA878" s="885">
        <v>0</v>
      </c>
      <c r="AB878" s="886"/>
      <c r="AC878" s="885">
        <v>0</v>
      </c>
      <c r="AD878" s="886"/>
      <c r="AE878" s="45" t="s">
        <v>171</v>
      </c>
      <c r="AF878" s="17"/>
      <c r="AG878" s="518"/>
      <c r="AI878" s="449"/>
      <c r="AJ878" s="453"/>
      <c r="AK878" s="453"/>
    </row>
    <row r="879" spans="1:100" s="448" customFormat="1" ht="11.25" customHeight="1">
      <c r="A879" s="432"/>
      <c r="B879" s="517"/>
      <c r="C879" s="45"/>
      <c r="D879" s="45"/>
      <c r="E879" s="45" t="s">
        <v>173</v>
      </c>
      <c r="F879" s="45"/>
      <c r="G879" s="45"/>
      <c r="H879" s="45"/>
      <c r="I879" s="45"/>
      <c r="J879" s="45"/>
      <c r="K879" s="885">
        <v>5.7</v>
      </c>
      <c r="L879" s="886"/>
      <c r="M879" s="885">
        <v>5.7</v>
      </c>
      <c r="N879" s="886"/>
      <c r="O879" s="885">
        <v>5.7</v>
      </c>
      <c r="P879" s="886"/>
      <c r="Q879" s="885">
        <v>5.7</v>
      </c>
      <c r="R879" s="886"/>
      <c r="S879" s="885">
        <v>0</v>
      </c>
      <c r="T879" s="886"/>
      <c r="U879" s="885">
        <v>0</v>
      </c>
      <c r="V879" s="886"/>
      <c r="W879" s="885">
        <v>0</v>
      </c>
      <c r="X879" s="886"/>
      <c r="Y879" s="885">
        <v>0</v>
      </c>
      <c r="Z879" s="886"/>
      <c r="AA879" s="885">
        <v>0</v>
      </c>
      <c r="AB879" s="886"/>
      <c r="AC879" s="885">
        <v>0</v>
      </c>
      <c r="AD879" s="886"/>
      <c r="AE879" s="45" t="s">
        <v>171</v>
      </c>
      <c r="AF879" s="17"/>
      <c r="AG879" s="518"/>
      <c r="AI879" s="449"/>
      <c r="AJ879" s="453"/>
      <c r="AK879" s="453"/>
    </row>
    <row r="880" spans="1:100" s="448" customFormat="1" ht="11.25" customHeight="1">
      <c r="A880" s="432"/>
      <c r="B880" s="517"/>
      <c r="C880" s="45"/>
      <c r="D880" s="45"/>
      <c r="E880" s="45" t="s">
        <v>174</v>
      </c>
      <c r="F880" s="45"/>
      <c r="G880" s="45"/>
      <c r="H880" s="45"/>
      <c r="I880" s="45"/>
      <c r="J880" s="45"/>
      <c r="K880" s="885">
        <v>2.06</v>
      </c>
      <c r="L880" s="886"/>
      <c r="M880" s="885">
        <v>2.06</v>
      </c>
      <c r="N880" s="886"/>
      <c r="O880" s="885">
        <v>1.43</v>
      </c>
      <c r="P880" s="886"/>
      <c r="Q880" s="885">
        <v>1.43</v>
      </c>
      <c r="R880" s="886"/>
      <c r="S880" s="885">
        <v>0</v>
      </c>
      <c r="T880" s="886"/>
      <c r="U880" s="885">
        <v>0</v>
      </c>
      <c r="V880" s="886"/>
      <c r="W880" s="885">
        <v>0</v>
      </c>
      <c r="X880" s="886"/>
      <c r="Y880" s="885">
        <v>0</v>
      </c>
      <c r="Z880" s="886"/>
      <c r="AA880" s="885">
        <v>0</v>
      </c>
      <c r="AB880" s="886"/>
      <c r="AC880" s="885">
        <v>0</v>
      </c>
      <c r="AD880" s="886"/>
      <c r="AE880" s="45" t="s">
        <v>171</v>
      </c>
      <c r="AF880" s="17"/>
      <c r="AG880" s="518"/>
      <c r="AI880" s="449"/>
      <c r="AJ880" s="453"/>
      <c r="AK880" s="453"/>
    </row>
    <row r="881" spans="1:100" s="448" customFormat="1" ht="12.75" customHeight="1">
      <c r="A881" s="432"/>
      <c r="B881" s="517"/>
      <c r="C881" s="45"/>
      <c r="D881" s="479" t="s">
        <v>175</v>
      </c>
      <c r="E881" s="45"/>
      <c r="F881" s="45"/>
      <c r="G881" s="45"/>
      <c r="H881" s="45"/>
      <c r="I881" s="45"/>
      <c r="J881" s="45"/>
      <c r="K881" s="17"/>
      <c r="L881" s="17"/>
      <c r="M881" s="17"/>
      <c r="N881" s="17"/>
      <c r="O881" s="17"/>
      <c r="P881" s="17"/>
      <c r="Q881" s="17"/>
      <c r="R881" s="17"/>
      <c r="S881" s="17"/>
      <c r="T881" s="17"/>
      <c r="U881" s="17"/>
      <c r="V881" s="17"/>
      <c r="W881" s="17"/>
      <c r="X881" s="17"/>
      <c r="Y881" s="17"/>
      <c r="Z881" s="17"/>
      <c r="AA881" s="17"/>
      <c r="AB881" s="17"/>
      <c r="AC881" s="17"/>
      <c r="AD881" s="17"/>
      <c r="AE881" s="45"/>
      <c r="AF881" s="17"/>
      <c r="AG881" s="518"/>
      <c r="AI881" s="449"/>
      <c r="AJ881" s="453"/>
      <c r="AK881" s="453"/>
    </row>
    <row r="882" spans="1:100" s="448" customFormat="1" ht="12.75" customHeight="1">
      <c r="A882" s="432"/>
      <c r="B882" s="517"/>
      <c r="C882" s="45"/>
      <c r="D882" s="475" t="s">
        <v>176</v>
      </c>
      <c r="E882" s="45"/>
      <c r="F882" s="45"/>
      <c r="G882" s="45"/>
      <c r="H882" s="45"/>
      <c r="I882" s="45"/>
      <c r="J882" s="45"/>
      <c r="K882" s="17"/>
      <c r="L882" s="17"/>
      <c r="M882" s="17"/>
      <c r="N882" s="17"/>
      <c r="O882" s="17"/>
      <c r="P882" s="17"/>
      <c r="Q882" s="17"/>
      <c r="R882" s="17"/>
      <c r="S882" s="17"/>
      <c r="T882" s="17"/>
      <c r="U882" s="17"/>
      <c r="V882" s="17"/>
      <c r="W882" s="17"/>
      <c r="X882" s="17"/>
      <c r="Y882" s="17"/>
      <c r="Z882" s="17"/>
      <c r="AA882" s="17"/>
      <c r="AB882" s="17"/>
      <c r="AC882" s="17"/>
      <c r="AD882" s="477"/>
      <c r="AE882" s="45"/>
      <c r="AF882" s="17"/>
      <c r="AG882" s="518"/>
      <c r="AI882" s="449"/>
      <c r="AJ882" s="453"/>
      <c r="AK882" s="453"/>
    </row>
    <row r="883" spans="1:100" s="448" customFormat="1" ht="11.25" customHeight="1">
      <c r="A883" s="432"/>
      <c r="B883" s="517"/>
      <c r="C883" s="45"/>
      <c r="D883" s="45"/>
      <c r="E883" s="45" t="s">
        <v>170</v>
      </c>
      <c r="F883" s="45"/>
      <c r="G883" s="45"/>
      <c r="H883" s="45"/>
      <c r="I883" s="45"/>
      <c r="J883" s="45"/>
      <c r="K883" s="880">
        <v>0</v>
      </c>
      <c r="L883" s="881"/>
      <c r="M883" s="880">
        <v>0</v>
      </c>
      <c r="N883" s="881"/>
      <c r="O883" s="880">
        <v>0</v>
      </c>
      <c r="P883" s="881"/>
      <c r="Q883" s="880">
        <v>0</v>
      </c>
      <c r="R883" s="881"/>
      <c r="S883" s="880">
        <v>0</v>
      </c>
      <c r="T883" s="881"/>
      <c r="U883" s="880">
        <v>0</v>
      </c>
      <c r="V883" s="881"/>
      <c r="W883" s="880">
        <v>0</v>
      </c>
      <c r="X883" s="881"/>
      <c r="Y883" s="880">
        <v>0</v>
      </c>
      <c r="Z883" s="881"/>
      <c r="AA883" s="880">
        <v>0</v>
      </c>
      <c r="AB883" s="881"/>
      <c r="AC883" s="880">
        <v>0</v>
      </c>
      <c r="AD883" s="881"/>
      <c r="AE883" s="45"/>
      <c r="AF883" s="17"/>
      <c r="AG883" s="518"/>
      <c r="AI883" s="449"/>
      <c r="AJ883" s="453"/>
      <c r="AK883" s="453"/>
    </row>
    <row r="884" spans="1:100" s="448" customFormat="1" ht="11.25" customHeight="1">
      <c r="A884" s="432"/>
      <c r="B884" s="517"/>
      <c r="C884" s="45"/>
      <c r="D884" s="45"/>
      <c r="E884" s="45" t="s">
        <v>172</v>
      </c>
      <c r="F884" s="45"/>
      <c r="G884" s="45"/>
      <c r="H884" s="45"/>
      <c r="I884" s="45"/>
      <c r="J884" s="45"/>
      <c r="K884" s="880">
        <v>0</v>
      </c>
      <c r="L884" s="881"/>
      <c r="M884" s="880">
        <v>0</v>
      </c>
      <c r="N884" s="881"/>
      <c r="O884" s="880">
        <v>0</v>
      </c>
      <c r="P884" s="881"/>
      <c r="Q884" s="880">
        <v>0</v>
      </c>
      <c r="R884" s="881"/>
      <c r="S884" s="880">
        <v>0</v>
      </c>
      <c r="T884" s="881"/>
      <c r="U884" s="880">
        <v>0</v>
      </c>
      <c r="V884" s="881"/>
      <c r="W884" s="880">
        <v>0</v>
      </c>
      <c r="X884" s="881"/>
      <c r="Y884" s="880">
        <v>0</v>
      </c>
      <c r="Z884" s="881"/>
      <c r="AA884" s="880">
        <v>0</v>
      </c>
      <c r="AB884" s="881"/>
      <c r="AC884" s="880">
        <v>0</v>
      </c>
      <c r="AD884" s="881"/>
      <c r="AE884" s="45"/>
      <c r="AF884" s="17"/>
      <c r="AG884" s="518"/>
      <c r="AI884" s="449"/>
      <c r="AJ884" s="453"/>
      <c r="AK884" s="453"/>
    </row>
    <row r="885" spans="1:100" s="448" customFormat="1" ht="11.25" customHeight="1">
      <c r="A885" s="432"/>
      <c r="B885" s="517"/>
      <c r="C885" s="45"/>
      <c r="D885" s="45"/>
      <c r="E885" s="45" t="s">
        <v>173</v>
      </c>
      <c r="F885" s="45"/>
      <c r="G885" s="45"/>
      <c r="H885" s="45"/>
      <c r="I885" s="45"/>
      <c r="J885" s="45"/>
      <c r="K885" s="880">
        <v>0</v>
      </c>
      <c r="L885" s="881"/>
      <c r="M885" s="880">
        <v>0</v>
      </c>
      <c r="N885" s="881"/>
      <c r="O885" s="880">
        <v>0</v>
      </c>
      <c r="P885" s="881"/>
      <c r="Q885" s="880">
        <v>0</v>
      </c>
      <c r="R885" s="881"/>
      <c r="S885" s="880">
        <v>0</v>
      </c>
      <c r="T885" s="881"/>
      <c r="U885" s="880">
        <v>0</v>
      </c>
      <c r="V885" s="881"/>
      <c r="W885" s="880">
        <v>0</v>
      </c>
      <c r="X885" s="881"/>
      <c r="Y885" s="880">
        <v>0</v>
      </c>
      <c r="Z885" s="881"/>
      <c r="AA885" s="880">
        <v>0</v>
      </c>
      <c r="AB885" s="881"/>
      <c r="AC885" s="880">
        <v>0</v>
      </c>
      <c r="AD885" s="881"/>
      <c r="AE885" s="45"/>
      <c r="AF885" s="17"/>
      <c r="AG885" s="518"/>
      <c r="AI885" s="449"/>
      <c r="AJ885" s="453"/>
      <c r="AK885" s="453"/>
    </row>
    <row r="886" spans="1:100" s="448" customFormat="1" ht="11.25" customHeight="1">
      <c r="A886" s="432"/>
      <c r="B886" s="517"/>
      <c r="C886" s="45"/>
      <c r="D886" s="493"/>
      <c r="E886" s="493" t="s">
        <v>174</v>
      </c>
      <c r="F886" s="493"/>
      <c r="G886" s="493"/>
      <c r="H886" s="493"/>
      <c r="I886" s="493"/>
      <c r="J886" s="493"/>
      <c r="K886" s="794">
        <v>0</v>
      </c>
      <c r="L886" s="795"/>
      <c r="M886" s="794">
        <v>0</v>
      </c>
      <c r="N886" s="795"/>
      <c r="O886" s="794">
        <v>0</v>
      </c>
      <c r="P886" s="795"/>
      <c r="Q886" s="794">
        <v>0</v>
      </c>
      <c r="R886" s="795"/>
      <c r="S886" s="794">
        <v>0</v>
      </c>
      <c r="T886" s="795"/>
      <c r="U886" s="794">
        <v>0</v>
      </c>
      <c r="V886" s="795"/>
      <c r="W886" s="794">
        <v>0</v>
      </c>
      <c r="X886" s="795"/>
      <c r="Y886" s="794">
        <v>0</v>
      </c>
      <c r="Z886" s="795"/>
      <c r="AA886" s="794">
        <v>0</v>
      </c>
      <c r="AB886" s="795"/>
      <c r="AC886" s="794">
        <v>0</v>
      </c>
      <c r="AD886" s="795"/>
      <c r="AE886" s="45"/>
      <c r="AF886" s="17"/>
      <c r="AG886" s="518"/>
      <c r="AI886" s="449"/>
      <c r="AJ886" s="453"/>
      <c r="AK886" s="453"/>
    </row>
    <row r="887" spans="1:100" s="448" customFormat="1" ht="11.25" customHeight="1">
      <c r="A887" s="432"/>
      <c r="B887" s="517"/>
      <c r="C887" s="45"/>
      <c r="D887" s="45"/>
      <c r="E887" s="481" t="s">
        <v>177</v>
      </c>
      <c r="F887" s="45"/>
      <c r="G887" s="45"/>
      <c r="H887" s="45"/>
      <c r="I887" s="45"/>
      <c r="J887" s="45"/>
      <c r="K887" s="833">
        <v>0</v>
      </c>
      <c r="L887" s="834"/>
      <c r="M887" s="833">
        <v>0</v>
      </c>
      <c r="N887" s="834"/>
      <c r="O887" s="833">
        <v>0</v>
      </c>
      <c r="P887" s="834"/>
      <c r="Q887" s="833">
        <v>0</v>
      </c>
      <c r="R887" s="834"/>
      <c r="S887" s="833">
        <v>0</v>
      </c>
      <c r="T887" s="834"/>
      <c r="U887" s="833">
        <v>0</v>
      </c>
      <c r="V887" s="834"/>
      <c r="W887" s="833">
        <v>0</v>
      </c>
      <c r="X887" s="834"/>
      <c r="Y887" s="833">
        <v>0</v>
      </c>
      <c r="Z887" s="834"/>
      <c r="AA887" s="833">
        <v>0</v>
      </c>
      <c r="AB887" s="834"/>
      <c r="AC887" s="833">
        <v>0</v>
      </c>
      <c r="AD887" s="834"/>
      <c r="AE887" s="45"/>
      <c r="AF887" s="17"/>
      <c r="AG887" s="518"/>
      <c r="AI887" s="449"/>
      <c r="AJ887" s="453"/>
      <c r="AK887" s="453"/>
    </row>
    <row r="888" spans="1:100" s="448" customFormat="1" ht="12.75" customHeight="1">
      <c r="A888" s="432"/>
      <c r="B888" s="517"/>
      <c r="C888" s="45"/>
      <c r="D888" s="475" t="s">
        <v>178</v>
      </c>
      <c r="E888" s="45"/>
      <c r="F888" s="45"/>
      <c r="G888" s="45"/>
      <c r="H888" s="45"/>
      <c r="I888" s="45"/>
      <c r="J888" s="45"/>
      <c r="K888" s="17"/>
      <c r="L888" s="17"/>
      <c r="M888" s="17"/>
      <c r="N888" s="17"/>
      <c r="O888" s="17"/>
      <c r="P888" s="17"/>
      <c r="Q888" s="17"/>
      <c r="R888" s="17"/>
      <c r="S888" s="17"/>
      <c r="T888" s="17"/>
      <c r="U888" s="17"/>
      <c r="V888" s="17"/>
      <c r="W888" s="17"/>
      <c r="X888" s="17"/>
      <c r="Y888" s="17"/>
      <c r="Z888" s="17"/>
      <c r="AA888" s="17"/>
      <c r="AB888" s="17"/>
      <c r="AC888" s="17"/>
      <c r="AD888" s="477"/>
      <c r="AE888" s="45"/>
      <c r="AF888" s="17"/>
      <c r="AG888" s="518"/>
      <c r="AI888" s="449"/>
      <c r="AJ888" s="453"/>
      <c r="AK888" s="453"/>
    </row>
    <row r="889" spans="1:100" s="448" customFormat="1" ht="11.25" customHeight="1">
      <c r="A889" s="432"/>
      <c r="B889" s="517"/>
      <c r="C889" s="45"/>
      <c r="D889" s="45"/>
      <c r="E889" s="45" t="s">
        <v>170</v>
      </c>
      <c r="F889" s="45"/>
      <c r="G889" s="45"/>
      <c r="H889" s="45"/>
      <c r="I889" s="45"/>
      <c r="J889" s="45"/>
      <c r="K889" s="885">
        <v>0</v>
      </c>
      <c r="L889" s="886"/>
      <c r="M889" s="885">
        <v>0</v>
      </c>
      <c r="N889" s="886"/>
      <c r="O889" s="885">
        <v>0</v>
      </c>
      <c r="P889" s="886"/>
      <c r="Q889" s="885">
        <v>0</v>
      </c>
      <c r="R889" s="886"/>
      <c r="S889" s="885">
        <v>0</v>
      </c>
      <c r="T889" s="886"/>
      <c r="U889" s="885">
        <v>0</v>
      </c>
      <c r="V889" s="886"/>
      <c r="W889" s="885">
        <v>0</v>
      </c>
      <c r="X889" s="886"/>
      <c r="Y889" s="885">
        <v>0</v>
      </c>
      <c r="Z889" s="886"/>
      <c r="AA889" s="885">
        <v>0</v>
      </c>
      <c r="AB889" s="886"/>
      <c r="AC889" s="885">
        <v>0</v>
      </c>
      <c r="AD889" s="886"/>
      <c r="AE889" s="45" t="s">
        <v>171</v>
      </c>
      <c r="AF889" s="17"/>
      <c r="AG889" s="518"/>
      <c r="AI889" s="449"/>
      <c r="AJ889" s="453"/>
      <c r="AK889" s="453"/>
    </row>
    <row r="890" spans="1:100" s="448" customFormat="1" ht="11.25" customHeight="1">
      <c r="A890" s="432"/>
      <c r="B890" s="517"/>
      <c r="C890" s="45"/>
      <c r="D890" s="45"/>
      <c r="E890" s="45" t="s">
        <v>172</v>
      </c>
      <c r="F890" s="45"/>
      <c r="G890" s="45"/>
      <c r="H890" s="45"/>
      <c r="I890" s="45"/>
      <c r="J890" s="45"/>
      <c r="K890" s="885">
        <v>0</v>
      </c>
      <c r="L890" s="886"/>
      <c r="M890" s="885">
        <v>0</v>
      </c>
      <c r="N890" s="886"/>
      <c r="O890" s="885">
        <v>0</v>
      </c>
      <c r="P890" s="886"/>
      <c r="Q890" s="885">
        <v>0</v>
      </c>
      <c r="R890" s="886"/>
      <c r="S890" s="885">
        <v>0</v>
      </c>
      <c r="T890" s="886"/>
      <c r="U890" s="885">
        <v>0</v>
      </c>
      <c r="V890" s="886"/>
      <c r="W890" s="885">
        <v>0</v>
      </c>
      <c r="X890" s="886"/>
      <c r="Y890" s="885">
        <v>0</v>
      </c>
      <c r="Z890" s="886"/>
      <c r="AA890" s="885">
        <v>0</v>
      </c>
      <c r="AB890" s="886"/>
      <c r="AC890" s="885">
        <v>0</v>
      </c>
      <c r="AD890" s="886"/>
      <c r="AE890" s="45" t="s">
        <v>171</v>
      </c>
      <c r="AF890" s="17"/>
      <c r="AG890" s="518"/>
      <c r="AI890" s="449"/>
      <c r="AJ890" s="453"/>
      <c r="AK890" s="453"/>
    </row>
    <row r="891" spans="1:100" s="448" customFormat="1" ht="11.25" customHeight="1">
      <c r="A891" s="432"/>
      <c r="B891" s="517"/>
      <c r="C891" s="45"/>
      <c r="D891" s="45"/>
      <c r="E891" s="45" t="s">
        <v>173</v>
      </c>
      <c r="F891" s="45"/>
      <c r="G891" s="45"/>
      <c r="H891" s="45"/>
      <c r="I891" s="45"/>
      <c r="J891" s="45"/>
      <c r="K891" s="885">
        <v>0</v>
      </c>
      <c r="L891" s="886"/>
      <c r="M891" s="885">
        <v>0</v>
      </c>
      <c r="N891" s="886"/>
      <c r="O891" s="885">
        <v>0</v>
      </c>
      <c r="P891" s="886"/>
      <c r="Q891" s="885">
        <v>0</v>
      </c>
      <c r="R891" s="886"/>
      <c r="S891" s="885">
        <v>0</v>
      </c>
      <c r="T891" s="886"/>
      <c r="U891" s="885">
        <v>0</v>
      </c>
      <c r="V891" s="886"/>
      <c r="W891" s="885">
        <v>0</v>
      </c>
      <c r="X891" s="886"/>
      <c r="Y891" s="885">
        <v>0</v>
      </c>
      <c r="Z891" s="886"/>
      <c r="AA891" s="885">
        <v>0</v>
      </c>
      <c r="AB891" s="886"/>
      <c r="AC891" s="885">
        <v>0</v>
      </c>
      <c r="AD891" s="886"/>
      <c r="AE891" s="45" t="s">
        <v>171</v>
      </c>
      <c r="AF891" s="17"/>
      <c r="AG891" s="518"/>
      <c r="AI891" s="449"/>
      <c r="AJ891" s="453"/>
      <c r="AK891" s="453"/>
    </row>
    <row r="892" spans="1:100" s="448" customFormat="1" ht="11.25" customHeight="1">
      <c r="A892" s="432"/>
      <c r="B892" s="517"/>
      <c r="C892" s="45"/>
      <c r="D892" s="45"/>
      <c r="E892" s="45" t="s">
        <v>174</v>
      </c>
      <c r="F892" s="45"/>
      <c r="G892" s="45"/>
      <c r="H892" s="45"/>
      <c r="I892" s="45"/>
      <c r="J892" s="45"/>
      <c r="K892" s="885">
        <v>0</v>
      </c>
      <c r="L892" s="886"/>
      <c r="M892" s="885">
        <v>0</v>
      </c>
      <c r="N892" s="886"/>
      <c r="O892" s="885">
        <v>0</v>
      </c>
      <c r="P892" s="886"/>
      <c r="Q892" s="885">
        <v>0</v>
      </c>
      <c r="R892" s="886"/>
      <c r="S892" s="885">
        <v>0</v>
      </c>
      <c r="T892" s="886"/>
      <c r="U892" s="885">
        <v>0</v>
      </c>
      <c r="V892" s="886"/>
      <c r="W892" s="885">
        <v>0</v>
      </c>
      <c r="X892" s="886"/>
      <c r="Y892" s="885">
        <v>0</v>
      </c>
      <c r="Z892" s="886"/>
      <c r="AA892" s="885">
        <v>0</v>
      </c>
      <c r="AB892" s="886"/>
      <c r="AC892" s="885">
        <v>0</v>
      </c>
      <c r="AD892" s="886"/>
      <c r="AE892" s="45" t="s">
        <v>171</v>
      </c>
      <c r="AF892" s="17"/>
      <c r="AG892" s="518"/>
      <c r="AI892" s="449"/>
      <c r="AJ892" s="453"/>
      <c r="AK892" s="453"/>
    </row>
    <row r="893" spans="1:100" s="448" customFormat="1" ht="6.75" customHeight="1" collapsed="1">
      <c r="A893" s="432"/>
      <c r="B893" s="517"/>
      <c r="C893" s="45"/>
      <c r="D893" s="45"/>
      <c r="E893" s="45"/>
      <c r="F893" s="45"/>
      <c r="G893" s="45"/>
      <c r="H893" s="45"/>
      <c r="I893" s="45"/>
      <c r="J893" s="45"/>
      <c r="K893" s="17"/>
      <c r="L893" s="17"/>
      <c r="M893" s="17"/>
      <c r="N893" s="17"/>
      <c r="O893" s="17"/>
      <c r="P893" s="17"/>
      <c r="Q893" s="17"/>
      <c r="R893" s="17"/>
      <c r="S893" s="17"/>
      <c r="T893" s="17"/>
      <c r="U893" s="17"/>
      <c r="V893" s="17"/>
      <c r="W893" s="17"/>
      <c r="X893" s="17"/>
      <c r="Y893" s="17"/>
      <c r="Z893" s="17"/>
      <c r="AA893" s="17"/>
      <c r="AB893" s="17"/>
      <c r="AC893" s="17"/>
      <c r="AD893" s="17"/>
      <c r="AE893" s="45"/>
      <c r="AF893" s="17"/>
      <c r="AG893" s="518"/>
      <c r="AI893" s="449"/>
      <c r="AJ893" s="453"/>
      <c r="AK893" s="453"/>
    </row>
    <row r="894" spans="1:100" s="448" customFormat="1" ht="16.5" customHeight="1">
      <c r="A894" s="432"/>
      <c r="B894" s="517"/>
      <c r="C894" s="476" t="s">
        <v>187</v>
      </c>
      <c r="D894" s="17"/>
      <c r="E894" s="45"/>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477"/>
      <c r="AE894" s="17"/>
      <c r="AF894" s="17"/>
      <c r="AG894" s="518"/>
      <c r="AI894" s="449"/>
      <c r="AJ894" s="449"/>
      <c r="AK894" s="449"/>
      <c r="AL894" s="449"/>
      <c r="AM894" s="449"/>
      <c r="AN894" s="449"/>
      <c r="AO894" s="449"/>
      <c r="AP894" s="449"/>
      <c r="AQ894" s="449"/>
      <c r="AR894" s="449"/>
      <c r="AS894" s="449"/>
      <c r="AT894" s="449"/>
      <c r="AU894" s="449"/>
      <c r="AV894" s="449"/>
      <c r="AW894" s="449"/>
      <c r="AX894" s="449"/>
      <c r="AY894" s="449"/>
      <c r="AZ894" s="449"/>
      <c r="BA894" s="449"/>
      <c r="BB894" s="449"/>
      <c r="BC894" s="449"/>
      <c r="BD894" s="449"/>
      <c r="BE894" s="449"/>
      <c r="BF894" s="449"/>
      <c r="BG894" s="449"/>
      <c r="BH894" s="449"/>
      <c r="BI894" s="449"/>
      <c r="BJ894" s="449"/>
      <c r="BK894" s="449"/>
      <c r="BL894" s="449"/>
      <c r="BM894" s="449"/>
      <c r="BN894" s="449"/>
      <c r="BO894" s="449"/>
      <c r="BP894" s="449"/>
      <c r="BQ894" s="449"/>
      <c r="BR894" s="449"/>
      <c r="BS894" s="449"/>
      <c r="BT894" s="449"/>
      <c r="BU894" s="449"/>
      <c r="BV894" s="449"/>
      <c r="BW894" s="449"/>
      <c r="BX894" s="449"/>
      <c r="BY894" s="449"/>
      <c r="BZ894" s="449"/>
      <c r="CA894" s="449"/>
      <c r="CB894" s="449"/>
      <c r="CC894" s="449"/>
      <c r="CD894" s="449"/>
      <c r="CE894" s="449"/>
      <c r="CF894" s="449"/>
      <c r="CG894" s="449"/>
      <c r="CH894" s="449"/>
      <c r="CI894" s="449"/>
      <c r="CJ894" s="449"/>
      <c r="CK894" s="449"/>
      <c r="CL894" s="449"/>
      <c r="CM894" s="449"/>
      <c r="CN894" s="449"/>
      <c r="CO894" s="449"/>
      <c r="CP894" s="449"/>
      <c r="CQ894" s="449"/>
      <c r="CR894" s="449"/>
      <c r="CS894" s="449"/>
      <c r="CT894" s="449"/>
      <c r="CU894" s="449"/>
      <c r="CV894" s="449"/>
    </row>
    <row r="895" spans="1:100" s="448" customFormat="1" ht="5.25" customHeight="1">
      <c r="A895" s="432"/>
      <c r="B895" s="5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518"/>
      <c r="AI895" s="449"/>
      <c r="AJ895" s="449"/>
      <c r="AK895" s="449"/>
      <c r="AL895" s="449"/>
      <c r="AM895" s="449"/>
      <c r="AN895" s="449"/>
      <c r="AO895" s="449"/>
      <c r="AP895" s="449"/>
      <c r="AQ895" s="449"/>
      <c r="AR895" s="449"/>
      <c r="AS895" s="449"/>
      <c r="AT895" s="449"/>
      <c r="AU895" s="449"/>
      <c r="AV895" s="449"/>
      <c r="AW895" s="449"/>
      <c r="AX895" s="449"/>
      <c r="AY895" s="449"/>
      <c r="AZ895" s="449"/>
      <c r="BA895" s="449"/>
      <c r="BB895" s="449"/>
      <c r="BC895" s="449"/>
      <c r="BD895" s="449"/>
      <c r="BE895" s="449"/>
      <c r="BF895" s="449"/>
      <c r="BG895" s="449"/>
      <c r="BH895" s="449"/>
      <c r="BI895" s="449"/>
      <c r="BJ895" s="449"/>
      <c r="BK895" s="449"/>
      <c r="BL895" s="449"/>
      <c r="BM895" s="449"/>
      <c r="BN895" s="449"/>
      <c r="BO895" s="449"/>
      <c r="BP895" s="449"/>
      <c r="BQ895" s="449"/>
      <c r="BR895" s="449"/>
      <c r="BS895" s="449"/>
      <c r="BT895" s="449"/>
      <c r="BU895" s="449"/>
      <c r="BV895" s="449"/>
      <c r="BW895" s="449"/>
      <c r="BX895" s="449"/>
      <c r="BY895" s="449"/>
      <c r="BZ895" s="449"/>
      <c r="CA895" s="449"/>
      <c r="CB895" s="449"/>
      <c r="CC895" s="449"/>
      <c r="CD895" s="449"/>
      <c r="CE895" s="449"/>
      <c r="CF895" s="449"/>
      <c r="CG895" s="449"/>
      <c r="CH895" s="449"/>
      <c r="CI895" s="449"/>
      <c r="CJ895" s="449"/>
      <c r="CK895" s="449"/>
      <c r="CL895" s="449"/>
      <c r="CM895" s="449"/>
      <c r="CN895" s="449"/>
      <c r="CO895" s="449"/>
      <c r="CP895" s="449"/>
      <c r="CQ895" s="449"/>
      <c r="CR895" s="449"/>
      <c r="CS895" s="449"/>
      <c r="CT895" s="449"/>
      <c r="CU895" s="449"/>
      <c r="CV895" s="449"/>
    </row>
    <row r="896" spans="1:100" s="448" customFormat="1" ht="12.75" customHeight="1">
      <c r="A896" s="432"/>
      <c r="B896" s="517"/>
      <c r="C896" s="45"/>
      <c r="D896" s="482" t="s">
        <v>188</v>
      </c>
      <c r="E896" s="45"/>
      <c r="F896" s="45"/>
      <c r="G896" s="45"/>
      <c r="H896" s="45"/>
      <c r="I896" s="45"/>
      <c r="J896" s="45"/>
      <c r="K896" s="17"/>
      <c r="L896" s="17"/>
      <c r="M896" s="17"/>
      <c r="N896" s="17"/>
      <c r="O896" s="17"/>
      <c r="P896" s="17"/>
      <c r="Q896" s="17"/>
      <c r="R896" s="17"/>
      <c r="S896" s="17"/>
      <c r="T896" s="17"/>
      <c r="U896" s="17"/>
      <c r="V896" s="17"/>
      <c r="W896" s="17"/>
      <c r="X896" s="17"/>
      <c r="Y896" s="17"/>
      <c r="Z896" s="17"/>
      <c r="AA896" s="17"/>
      <c r="AB896" s="17"/>
      <c r="AC896" s="17"/>
      <c r="AD896" s="17"/>
      <c r="AE896" s="45"/>
      <c r="AF896" s="17"/>
      <c r="AG896" s="518"/>
      <c r="AI896" s="449"/>
      <c r="AJ896" s="453"/>
      <c r="AK896" s="453"/>
    </row>
    <row r="897" spans="1:100" s="448" customFormat="1" ht="12" customHeight="1">
      <c r="A897" s="432"/>
      <c r="B897" s="517"/>
      <c r="C897" s="45"/>
      <c r="D897" s="45"/>
      <c r="E897" s="483" t="s">
        <v>189</v>
      </c>
      <c r="F897" s="45"/>
      <c r="G897" s="45"/>
      <c r="H897" s="45"/>
      <c r="I897" s="45"/>
      <c r="J897" s="45"/>
      <c r="K897" s="883">
        <v>0</v>
      </c>
      <c r="L897" s="884">
        <v>0</v>
      </c>
      <c r="M897" s="883">
        <v>0</v>
      </c>
      <c r="N897" s="884">
        <v>0</v>
      </c>
      <c r="O897" s="883">
        <v>0</v>
      </c>
      <c r="P897" s="884">
        <v>0</v>
      </c>
      <c r="Q897" s="883">
        <v>0</v>
      </c>
      <c r="R897" s="884">
        <v>0</v>
      </c>
      <c r="S897" s="883">
        <v>0</v>
      </c>
      <c r="T897" s="884">
        <v>0</v>
      </c>
      <c r="U897" s="883">
        <v>0</v>
      </c>
      <c r="V897" s="884">
        <v>0</v>
      </c>
      <c r="W897" s="883">
        <v>0</v>
      </c>
      <c r="X897" s="884">
        <v>0</v>
      </c>
      <c r="Y897" s="883">
        <v>0</v>
      </c>
      <c r="Z897" s="884">
        <v>0</v>
      </c>
      <c r="AA897" s="883">
        <v>0</v>
      </c>
      <c r="AB897" s="884">
        <v>0</v>
      </c>
      <c r="AC897" s="883">
        <v>0</v>
      </c>
      <c r="AD897" s="884">
        <v>0</v>
      </c>
      <c r="AE897" s="45"/>
      <c r="AF897" s="17"/>
      <c r="AG897" s="518"/>
      <c r="AI897" s="449"/>
      <c r="AJ897" s="449"/>
      <c r="AK897" s="449"/>
      <c r="AL897" s="449"/>
      <c r="AM897" s="449"/>
      <c r="AN897" s="449"/>
      <c r="AO897" s="449"/>
      <c r="AP897" s="449"/>
      <c r="AQ897" s="449"/>
      <c r="AR897" s="449"/>
      <c r="AS897" s="449"/>
      <c r="AT897" s="449"/>
      <c r="AU897" s="449"/>
      <c r="AV897" s="449"/>
      <c r="AW897" s="449"/>
      <c r="AX897" s="449"/>
      <c r="AY897" s="449"/>
      <c r="AZ897" s="449"/>
      <c r="BA897" s="449"/>
      <c r="BB897" s="449"/>
      <c r="BC897" s="449"/>
      <c r="BD897" s="449"/>
      <c r="BE897" s="449"/>
      <c r="BF897" s="449"/>
      <c r="BG897" s="449"/>
      <c r="BH897" s="449"/>
      <c r="BI897" s="449"/>
      <c r="BJ897" s="449"/>
      <c r="BK897" s="449"/>
      <c r="BL897" s="449"/>
      <c r="BM897" s="449"/>
      <c r="BN897" s="449"/>
      <c r="BO897" s="449"/>
      <c r="BP897" s="449"/>
      <c r="BQ897" s="449"/>
      <c r="BR897" s="449"/>
      <c r="BS897" s="449"/>
      <c r="BT897" s="449"/>
      <c r="BU897" s="449"/>
      <c r="BV897" s="449"/>
      <c r="BW897" s="449"/>
      <c r="BX897" s="449"/>
      <c r="BY897" s="449"/>
      <c r="BZ897" s="449"/>
      <c r="CA897" s="449"/>
      <c r="CB897" s="449"/>
      <c r="CC897" s="449"/>
      <c r="CD897" s="449"/>
      <c r="CE897" s="449"/>
      <c r="CF897" s="449"/>
      <c r="CG897" s="449"/>
      <c r="CH897" s="449"/>
      <c r="CI897" s="449"/>
      <c r="CJ897" s="449"/>
      <c r="CK897" s="449"/>
      <c r="CL897" s="449"/>
      <c r="CM897" s="449"/>
      <c r="CN897" s="449"/>
      <c r="CO897" s="449"/>
      <c r="CP897" s="449"/>
      <c r="CQ897" s="449"/>
      <c r="CR897" s="449"/>
      <c r="CS897" s="449"/>
      <c r="CT897" s="449"/>
      <c r="CU897" s="449"/>
      <c r="CV897" s="449"/>
    </row>
    <row r="898" spans="1:100" s="448" customFormat="1" ht="5.25" customHeight="1">
      <c r="A898" s="432"/>
      <c r="B898" s="5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518"/>
      <c r="AI898" s="449"/>
      <c r="AJ898" s="449"/>
      <c r="AK898" s="449"/>
      <c r="AL898" s="449"/>
      <c r="AM898" s="449"/>
      <c r="AN898" s="449"/>
      <c r="AO898" s="449"/>
      <c r="AP898" s="449"/>
      <c r="AQ898" s="449"/>
      <c r="AR898" s="449"/>
      <c r="AS898" s="449"/>
      <c r="AT898" s="449"/>
      <c r="AU898" s="449"/>
      <c r="AV898" s="449"/>
      <c r="AW898" s="449"/>
      <c r="AX898" s="449"/>
      <c r="AY898" s="449"/>
      <c r="AZ898" s="449"/>
      <c r="BA898" s="449"/>
      <c r="BB898" s="449"/>
      <c r="BC898" s="449"/>
      <c r="BD898" s="449"/>
      <c r="BE898" s="449"/>
      <c r="BF898" s="449"/>
      <c r="BG898" s="449"/>
      <c r="BH898" s="449"/>
      <c r="BI898" s="449"/>
      <c r="BJ898" s="449"/>
      <c r="BK898" s="449"/>
      <c r="BL898" s="449"/>
      <c r="BM898" s="449"/>
      <c r="BN898" s="449"/>
      <c r="BO898" s="449"/>
      <c r="BP898" s="449"/>
      <c r="BQ898" s="449"/>
      <c r="BR898" s="449"/>
      <c r="BS898" s="449"/>
      <c r="BT898" s="449"/>
      <c r="BU898" s="449"/>
      <c r="BV898" s="449"/>
      <c r="BW898" s="449"/>
      <c r="BX898" s="449"/>
      <c r="BY898" s="449"/>
      <c r="BZ898" s="449"/>
      <c r="CA898" s="449"/>
      <c r="CB898" s="449"/>
      <c r="CC898" s="449"/>
      <c r="CD898" s="449"/>
      <c r="CE898" s="449"/>
      <c r="CF898" s="449"/>
      <c r="CG898" s="449"/>
      <c r="CH898" s="449"/>
      <c r="CI898" s="449"/>
      <c r="CJ898" s="449"/>
      <c r="CK898" s="449"/>
      <c r="CL898" s="449"/>
      <c r="CM898" s="449"/>
      <c r="CN898" s="449"/>
      <c r="CO898" s="449"/>
      <c r="CP898" s="449"/>
      <c r="CQ898" s="449"/>
      <c r="CR898" s="449"/>
      <c r="CS898" s="449"/>
      <c r="CT898" s="449"/>
      <c r="CU898" s="449"/>
      <c r="CV898" s="449"/>
    </row>
    <row r="899" spans="1:100" s="448" customFormat="1" ht="12.75" customHeight="1">
      <c r="A899" s="432"/>
      <c r="B899" s="517"/>
      <c r="C899" s="45"/>
      <c r="D899" s="482" t="s">
        <v>190</v>
      </c>
      <c r="E899" s="45"/>
      <c r="F899" s="45"/>
      <c r="G899" s="45"/>
      <c r="H899" s="45"/>
      <c r="I899" s="45"/>
      <c r="J899" s="45"/>
      <c r="K899" s="17"/>
      <c r="L899" s="17"/>
      <c r="M899" s="17"/>
      <c r="N899" s="17"/>
      <c r="O899" s="17"/>
      <c r="P899" s="17"/>
      <c r="Q899" s="17"/>
      <c r="R899" s="17"/>
      <c r="S899" s="17"/>
      <c r="T899" s="17"/>
      <c r="U899" s="17"/>
      <c r="V899" s="17"/>
      <c r="W899" s="17"/>
      <c r="X899" s="17"/>
      <c r="Y899" s="17"/>
      <c r="Z899" s="17"/>
      <c r="AA899" s="17"/>
      <c r="AB899" s="17"/>
      <c r="AC899" s="17"/>
      <c r="AD899" s="17"/>
      <c r="AE899" s="45"/>
      <c r="AF899" s="17"/>
      <c r="AG899" s="518"/>
      <c r="AI899" s="449"/>
      <c r="AJ899" s="453"/>
      <c r="AK899" s="453"/>
    </row>
    <row r="900" spans="1:100" s="448" customFormat="1" ht="10.5" customHeight="1">
      <c r="A900" s="432"/>
      <c r="B900" s="517"/>
      <c r="C900" s="476"/>
      <c r="D900" s="17"/>
      <c r="E900" s="483" t="s">
        <v>191</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477"/>
      <c r="AE900" s="17"/>
      <c r="AF900" s="17"/>
      <c r="AG900" s="518"/>
      <c r="AI900" s="449"/>
      <c r="AJ900" s="449"/>
      <c r="AK900" s="449"/>
      <c r="AL900" s="449"/>
      <c r="AM900" s="449"/>
      <c r="AN900" s="449"/>
      <c r="AO900" s="449"/>
      <c r="AP900" s="449"/>
      <c r="AQ900" s="449"/>
      <c r="AR900" s="449"/>
      <c r="AS900" s="449"/>
      <c r="AT900" s="449"/>
      <c r="AU900" s="449"/>
      <c r="AV900" s="449"/>
      <c r="AW900" s="449"/>
      <c r="AX900" s="449"/>
      <c r="AY900" s="449"/>
      <c r="AZ900" s="449"/>
      <c r="BA900" s="449"/>
      <c r="BB900" s="449"/>
      <c r="BC900" s="449"/>
      <c r="BD900" s="449"/>
      <c r="BE900" s="449"/>
      <c r="BF900" s="449"/>
      <c r="BG900" s="449"/>
      <c r="BH900" s="449"/>
      <c r="BI900" s="449"/>
      <c r="BJ900" s="449"/>
      <c r="BK900" s="449"/>
      <c r="BL900" s="449"/>
      <c r="BM900" s="449"/>
      <c r="BN900" s="449"/>
      <c r="BO900" s="449"/>
      <c r="BP900" s="449"/>
      <c r="BQ900" s="449"/>
      <c r="BR900" s="449"/>
      <c r="BS900" s="449"/>
      <c r="BT900" s="449"/>
      <c r="BU900" s="449"/>
      <c r="BV900" s="449"/>
      <c r="BW900" s="449"/>
      <c r="BX900" s="449"/>
      <c r="BY900" s="449"/>
      <c r="BZ900" s="449"/>
      <c r="CA900" s="449"/>
      <c r="CB900" s="449"/>
      <c r="CC900" s="449"/>
      <c r="CD900" s="449"/>
      <c r="CE900" s="449"/>
      <c r="CF900" s="449"/>
      <c r="CG900" s="449"/>
      <c r="CH900" s="449"/>
      <c r="CI900" s="449"/>
      <c r="CJ900" s="449"/>
      <c r="CK900" s="449"/>
      <c r="CL900" s="449"/>
      <c r="CM900" s="449"/>
      <c r="CN900" s="449"/>
      <c r="CO900" s="449"/>
      <c r="CP900" s="449"/>
      <c r="CQ900" s="449"/>
      <c r="CR900" s="449"/>
      <c r="CS900" s="449"/>
      <c r="CT900" s="449"/>
      <c r="CU900" s="449"/>
      <c r="CV900" s="449"/>
    </row>
    <row r="901" spans="1:100" s="448" customFormat="1" ht="11.25" customHeight="1">
      <c r="A901" s="432"/>
      <c r="B901" s="517"/>
      <c r="C901" s="45"/>
      <c r="D901" s="45">
        <v>1</v>
      </c>
      <c r="E901" s="599" t="s">
        <v>141</v>
      </c>
      <c r="F901" s="600"/>
      <c r="G901" s="599" t="s">
        <v>325</v>
      </c>
      <c r="H901" s="600"/>
      <c r="I901" s="600"/>
      <c r="J901" s="601" t="s">
        <v>223</v>
      </c>
      <c r="K901" s="880">
        <v>2.7729614972776016E-2</v>
      </c>
      <c r="L901" s="881">
        <v>0</v>
      </c>
      <c r="M901" s="880">
        <v>2.7729614972776016E-2</v>
      </c>
      <c r="N901" s="881">
        <v>0</v>
      </c>
      <c r="O901" s="880">
        <v>2.7729614972776016E-2</v>
      </c>
      <c r="P901" s="881">
        <v>0</v>
      </c>
      <c r="Q901" s="880">
        <v>2.7729614972776016E-2</v>
      </c>
      <c r="R901" s="881">
        <v>0</v>
      </c>
      <c r="S901" s="880" t="s">
        <v>154</v>
      </c>
      <c r="T901" s="881">
        <v>0</v>
      </c>
      <c r="U901" s="880" t="s">
        <v>154</v>
      </c>
      <c r="V901" s="881">
        <v>0</v>
      </c>
      <c r="W901" s="880" t="s">
        <v>154</v>
      </c>
      <c r="X901" s="881">
        <v>0</v>
      </c>
      <c r="Y901" s="880" t="s">
        <v>154</v>
      </c>
      <c r="Z901" s="881">
        <v>0</v>
      </c>
      <c r="AA901" s="880" t="s">
        <v>154</v>
      </c>
      <c r="AB901" s="881">
        <v>0</v>
      </c>
      <c r="AC901" s="880" t="s">
        <v>154</v>
      </c>
      <c r="AD901" s="881">
        <v>0</v>
      </c>
      <c r="AE901" s="45"/>
      <c r="AF901" s="17"/>
      <c r="AG901" s="518"/>
      <c r="AI901" s="449"/>
      <c r="AJ901" s="449"/>
      <c r="AK901" s="449"/>
      <c r="AL901" s="449"/>
      <c r="AM901" s="449"/>
      <c r="AN901" s="449"/>
      <c r="AO901" s="449"/>
      <c r="AP901" s="449"/>
      <c r="AQ901" s="449"/>
      <c r="AR901" s="449"/>
      <c r="AS901" s="449"/>
      <c r="AT901" s="449"/>
      <c r="AU901" s="449"/>
      <c r="AV901" s="449"/>
      <c r="AW901" s="449"/>
      <c r="AX901" s="449"/>
      <c r="AY901" s="449"/>
      <c r="AZ901" s="449"/>
      <c r="BA901" s="449"/>
      <c r="BB901" s="449"/>
      <c r="BC901" s="449"/>
      <c r="BD901" s="449"/>
      <c r="BE901" s="449"/>
      <c r="BF901" s="449"/>
      <c r="BG901" s="449"/>
      <c r="BH901" s="449"/>
      <c r="BI901" s="449"/>
      <c r="BJ901" s="449"/>
      <c r="BK901" s="449"/>
      <c r="BL901" s="449"/>
      <c r="BM901" s="449"/>
      <c r="BN901" s="449"/>
      <c r="BO901" s="449"/>
      <c r="BP901" s="449"/>
      <c r="BQ901" s="449"/>
      <c r="BR901" s="449"/>
      <c r="BS901" s="449"/>
      <c r="BT901" s="449"/>
      <c r="BU901" s="449"/>
      <c r="BV901" s="449"/>
      <c r="BW901" s="449"/>
      <c r="BX901" s="449"/>
      <c r="BY901" s="449"/>
      <c r="BZ901" s="449"/>
      <c r="CA901" s="449"/>
      <c r="CB901" s="449"/>
      <c r="CC901" s="449"/>
      <c r="CD901" s="449"/>
      <c r="CE901" s="449"/>
      <c r="CF901" s="449"/>
      <c r="CG901" s="449"/>
      <c r="CH901" s="449"/>
      <c r="CI901" s="449"/>
      <c r="CJ901" s="449"/>
      <c r="CK901" s="449"/>
      <c r="CL901" s="449"/>
      <c r="CM901" s="449"/>
      <c r="CN901" s="449"/>
      <c r="CO901" s="449"/>
      <c r="CP901" s="449"/>
      <c r="CQ901" s="449"/>
      <c r="CR901" s="449"/>
      <c r="CS901" s="449"/>
      <c r="CT901" s="449"/>
      <c r="CU901" s="449"/>
      <c r="CV901" s="449"/>
    </row>
    <row r="902" spans="1:100" s="448" customFormat="1" ht="11.25" customHeight="1">
      <c r="A902" s="432"/>
      <c r="B902" s="517"/>
      <c r="C902" s="45"/>
      <c r="D902" s="45">
        <v>2</v>
      </c>
      <c r="E902" s="599" t="s">
        <v>161</v>
      </c>
      <c r="F902" s="600"/>
      <c r="G902" s="599" t="s">
        <v>224</v>
      </c>
      <c r="H902" s="600"/>
      <c r="I902" s="600"/>
      <c r="J902" s="601" t="s">
        <v>223</v>
      </c>
      <c r="K902" s="880">
        <v>0.23214664022032644</v>
      </c>
      <c r="L902" s="881">
        <v>0</v>
      </c>
      <c r="M902" s="880">
        <v>0.23214664022032644</v>
      </c>
      <c r="N902" s="881">
        <v>0</v>
      </c>
      <c r="O902" s="880">
        <v>0.23214664022032644</v>
      </c>
      <c r="P902" s="881">
        <v>0</v>
      </c>
      <c r="Q902" s="880">
        <v>0.23214664022032644</v>
      </c>
      <c r="R902" s="881">
        <v>0</v>
      </c>
      <c r="S902" s="880" t="s">
        <v>154</v>
      </c>
      <c r="T902" s="881">
        <v>0</v>
      </c>
      <c r="U902" s="880" t="s">
        <v>154</v>
      </c>
      <c r="V902" s="881">
        <v>0</v>
      </c>
      <c r="W902" s="880" t="s">
        <v>154</v>
      </c>
      <c r="X902" s="881">
        <v>0</v>
      </c>
      <c r="Y902" s="880" t="s">
        <v>154</v>
      </c>
      <c r="Z902" s="881">
        <v>0</v>
      </c>
      <c r="AA902" s="880" t="s">
        <v>154</v>
      </c>
      <c r="AB902" s="881">
        <v>0</v>
      </c>
      <c r="AC902" s="880" t="s">
        <v>154</v>
      </c>
      <c r="AD902" s="881">
        <v>0</v>
      </c>
      <c r="AE902" s="45"/>
      <c r="AF902" s="17"/>
      <c r="AG902" s="518"/>
      <c r="AI902" s="449"/>
      <c r="AJ902" s="449"/>
      <c r="AK902" s="449"/>
      <c r="AL902" s="449"/>
      <c r="AM902" s="449"/>
      <c r="AN902" s="449"/>
      <c r="AO902" s="449"/>
      <c r="AP902" s="449"/>
      <c r="AQ902" s="449"/>
      <c r="AR902" s="449"/>
      <c r="AS902" s="449"/>
      <c r="AT902" s="449"/>
      <c r="AU902" s="449"/>
      <c r="AV902" s="449"/>
      <c r="AW902" s="449"/>
      <c r="AX902" s="449"/>
      <c r="AY902" s="449"/>
      <c r="AZ902" s="449"/>
      <c r="BA902" s="449"/>
      <c r="BB902" s="449"/>
      <c r="BC902" s="449"/>
      <c r="BD902" s="449"/>
      <c r="BE902" s="449"/>
      <c r="BF902" s="449"/>
      <c r="BG902" s="449"/>
      <c r="BH902" s="449"/>
      <c r="BI902" s="449"/>
      <c r="BJ902" s="449"/>
      <c r="BK902" s="449"/>
      <c r="BL902" s="449"/>
      <c r="BM902" s="449"/>
      <c r="BN902" s="449"/>
      <c r="BO902" s="449"/>
      <c r="BP902" s="449"/>
      <c r="BQ902" s="449"/>
      <c r="BR902" s="449"/>
      <c r="BS902" s="449"/>
      <c r="BT902" s="449"/>
      <c r="BU902" s="449"/>
      <c r="BV902" s="449"/>
      <c r="BW902" s="449"/>
      <c r="BX902" s="449"/>
      <c r="BY902" s="449"/>
      <c r="BZ902" s="449"/>
      <c r="CA902" s="449"/>
      <c r="CB902" s="449"/>
      <c r="CC902" s="449"/>
      <c r="CD902" s="449"/>
      <c r="CE902" s="449"/>
      <c r="CF902" s="449"/>
      <c r="CG902" s="449"/>
      <c r="CH902" s="449"/>
      <c r="CI902" s="449"/>
      <c r="CJ902" s="449"/>
      <c r="CK902" s="449"/>
      <c r="CL902" s="449"/>
      <c r="CM902" s="449"/>
      <c r="CN902" s="449"/>
      <c r="CO902" s="449"/>
      <c r="CP902" s="449"/>
      <c r="CQ902" s="449"/>
      <c r="CR902" s="449"/>
      <c r="CS902" s="449"/>
      <c r="CT902" s="449"/>
      <c r="CU902" s="449"/>
      <c r="CV902" s="449"/>
    </row>
    <row r="903" spans="1:100" s="448" customFormat="1" ht="11.25" customHeight="1">
      <c r="A903" s="432"/>
      <c r="B903" s="517"/>
      <c r="C903" s="45"/>
      <c r="D903" s="45">
        <v>3</v>
      </c>
      <c r="E903" s="599" t="s">
        <v>161</v>
      </c>
      <c r="F903" s="600"/>
      <c r="G903" s="599" t="s">
        <v>325</v>
      </c>
      <c r="H903" s="600"/>
      <c r="I903" s="600"/>
      <c r="J903" s="601" t="s">
        <v>223</v>
      </c>
      <c r="K903" s="880">
        <v>0.17331633394328885</v>
      </c>
      <c r="L903" s="881">
        <v>0</v>
      </c>
      <c r="M903" s="880">
        <v>0.17331633394328885</v>
      </c>
      <c r="N903" s="881">
        <v>0</v>
      </c>
      <c r="O903" s="880">
        <v>0.17331633394328885</v>
      </c>
      <c r="P903" s="881">
        <v>0</v>
      </c>
      <c r="Q903" s="880">
        <v>0.17331633394328885</v>
      </c>
      <c r="R903" s="881">
        <v>0</v>
      </c>
      <c r="S903" s="880" t="s">
        <v>154</v>
      </c>
      <c r="T903" s="881">
        <v>0</v>
      </c>
      <c r="U903" s="880" t="s">
        <v>154</v>
      </c>
      <c r="V903" s="881">
        <v>0</v>
      </c>
      <c r="W903" s="880" t="s">
        <v>154</v>
      </c>
      <c r="X903" s="881">
        <v>0</v>
      </c>
      <c r="Y903" s="880" t="s">
        <v>154</v>
      </c>
      <c r="Z903" s="881">
        <v>0</v>
      </c>
      <c r="AA903" s="880" t="s">
        <v>154</v>
      </c>
      <c r="AB903" s="881">
        <v>0</v>
      </c>
      <c r="AC903" s="880" t="s">
        <v>154</v>
      </c>
      <c r="AD903" s="881">
        <v>0</v>
      </c>
      <c r="AE903" s="45"/>
      <c r="AF903" s="17"/>
      <c r="AG903" s="518"/>
      <c r="AI903" s="449"/>
      <c r="AJ903" s="449"/>
      <c r="AK903" s="449"/>
      <c r="AL903" s="449"/>
      <c r="AM903" s="449"/>
      <c r="AN903" s="449"/>
      <c r="AO903" s="449"/>
      <c r="AP903" s="449"/>
      <c r="AQ903" s="449"/>
      <c r="AR903" s="449"/>
      <c r="AS903" s="449"/>
      <c r="AT903" s="449"/>
      <c r="AU903" s="449"/>
      <c r="AV903" s="449"/>
      <c r="AW903" s="449"/>
      <c r="AX903" s="449"/>
      <c r="AY903" s="449"/>
      <c r="AZ903" s="449"/>
      <c r="BA903" s="449"/>
      <c r="BB903" s="449"/>
      <c r="BC903" s="449"/>
      <c r="BD903" s="449"/>
      <c r="BE903" s="449"/>
      <c r="BF903" s="449"/>
      <c r="BG903" s="449"/>
      <c r="BH903" s="449"/>
      <c r="BI903" s="449"/>
      <c r="BJ903" s="449"/>
      <c r="BK903" s="449"/>
      <c r="BL903" s="449"/>
      <c r="BM903" s="449"/>
      <c r="BN903" s="449"/>
      <c r="BO903" s="449"/>
      <c r="BP903" s="449"/>
      <c r="BQ903" s="449"/>
      <c r="BR903" s="449"/>
      <c r="BS903" s="449"/>
      <c r="BT903" s="449"/>
      <c r="BU903" s="449"/>
      <c r="BV903" s="449"/>
      <c r="BW903" s="449"/>
      <c r="BX903" s="449"/>
      <c r="BY903" s="449"/>
      <c r="BZ903" s="449"/>
      <c r="CA903" s="449"/>
      <c r="CB903" s="449"/>
      <c r="CC903" s="449"/>
      <c r="CD903" s="449"/>
      <c r="CE903" s="449"/>
      <c r="CF903" s="449"/>
      <c r="CG903" s="449"/>
      <c r="CH903" s="449"/>
      <c r="CI903" s="449"/>
      <c r="CJ903" s="449"/>
      <c r="CK903" s="449"/>
      <c r="CL903" s="449"/>
      <c r="CM903" s="449"/>
      <c r="CN903" s="449"/>
      <c r="CO903" s="449"/>
      <c r="CP903" s="449"/>
      <c r="CQ903" s="449"/>
      <c r="CR903" s="449"/>
      <c r="CS903" s="449"/>
      <c r="CT903" s="449"/>
      <c r="CU903" s="449"/>
      <c r="CV903" s="449"/>
    </row>
    <row r="904" spans="1:100" s="448" customFormat="1" ht="11.25" customHeight="1">
      <c r="A904" s="432"/>
      <c r="B904" s="517"/>
      <c r="C904" s="45"/>
      <c r="D904" s="45">
        <v>4</v>
      </c>
      <c r="E904" s="599" t="s">
        <v>162</v>
      </c>
      <c r="F904" s="600"/>
      <c r="G904" s="599" t="s">
        <v>226</v>
      </c>
      <c r="H904" s="600"/>
      <c r="I904" s="600"/>
      <c r="J904" s="601" t="s">
        <v>223</v>
      </c>
      <c r="K904" s="880">
        <v>0.23185926348350527</v>
      </c>
      <c r="L904" s="881">
        <v>0</v>
      </c>
      <c r="M904" s="880">
        <v>0.23185926348350527</v>
      </c>
      <c r="N904" s="881">
        <v>0</v>
      </c>
      <c r="O904" s="880">
        <v>0.23185926348350527</v>
      </c>
      <c r="P904" s="881">
        <v>0</v>
      </c>
      <c r="Q904" s="880">
        <v>0.23185926348350527</v>
      </c>
      <c r="R904" s="881">
        <v>0</v>
      </c>
      <c r="S904" s="880" t="s">
        <v>154</v>
      </c>
      <c r="T904" s="881">
        <v>0</v>
      </c>
      <c r="U904" s="880" t="s">
        <v>154</v>
      </c>
      <c r="V904" s="881">
        <v>0</v>
      </c>
      <c r="W904" s="880" t="s">
        <v>154</v>
      </c>
      <c r="X904" s="881">
        <v>0</v>
      </c>
      <c r="Y904" s="880" t="s">
        <v>154</v>
      </c>
      <c r="Z904" s="881">
        <v>0</v>
      </c>
      <c r="AA904" s="880" t="s">
        <v>154</v>
      </c>
      <c r="AB904" s="881">
        <v>0</v>
      </c>
      <c r="AC904" s="880" t="s">
        <v>154</v>
      </c>
      <c r="AD904" s="881">
        <v>0</v>
      </c>
      <c r="AE904" s="45"/>
      <c r="AF904" s="17"/>
      <c r="AG904" s="518"/>
      <c r="AI904" s="449"/>
      <c r="AJ904" s="449"/>
      <c r="AK904" s="449"/>
      <c r="AL904" s="449"/>
      <c r="AM904" s="449"/>
      <c r="AN904" s="449"/>
      <c r="AO904" s="449"/>
      <c r="AP904" s="449"/>
      <c r="AQ904" s="449"/>
      <c r="AR904" s="449"/>
      <c r="AS904" s="449"/>
      <c r="AT904" s="449"/>
      <c r="AU904" s="449"/>
      <c r="AV904" s="449"/>
      <c r="AW904" s="449"/>
      <c r="AX904" s="449"/>
      <c r="AY904" s="449"/>
      <c r="AZ904" s="449"/>
      <c r="BA904" s="449"/>
      <c r="BB904" s="449"/>
      <c r="BC904" s="449"/>
      <c r="BD904" s="449"/>
      <c r="BE904" s="449"/>
      <c r="BF904" s="449"/>
      <c r="BG904" s="449"/>
      <c r="BH904" s="449"/>
      <c r="BI904" s="449"/>
      <c r="BJ904" s="449"/>
      <c r="BK904" s="449"/>
      <c r="BL904" s="449"/>
      <c r="BM904" s="449"/>
      <c r="BN904" s="449"/>
      <c r="BO904" s="449"/>
      <c r="BP904" s="449"/>
      <c r="BQ904" s="449"/>
      <c r="BR904" s="449"/>
      <c r="BS904" s="449"/>
      <c r="BT904" s="449"/>
      <c r="BU904" s="449"/>
      <c r="BV904" s="449"/>
      <c r="BW904" s="449"/>
      <c r="BX904" s="449"/>
      <c r="BY904" s="449"/>
      <c r="BZ904" s="449"/>
      <c r="CA904" s="449"/>
      <c r="CB904" s="449"/>
      <c r="CC904" s="449"/>
      <c r="CD904" s="449"/>
      <c r="CE904" s="449"/>
      <c r="CF904" s="449"/>
      <c r="CG904" s="449"/>
      <c r="CH904" s="449"/>
      <c r="CI904" s="449"/>
      <c r="CJ904" s="449"/>
      <c r="CK904" s="449"/>
      <c r="CL904" s="449"/>
      <c r="CM904" s="449"/>
      <c r="CN904" s="449"/>
      <c r="CO904" s="449"/>
      <c r="CP904" s="449"/>
      <c r="CQ904" s="449"/>
      <c r="CR904" s="449"/>
      <c r="CS904" s="449"/>
      <c r="CT904" s="449"/>
      <c r="CU904" s="449"/>
      <c r="CV904" s="449"/>
    </row>
    <row r="905" spans="1:100" s="448" customFormat="1" ht="11.25" customHeight="1">
      <c r="A905" s="432"/>
      <c r="B905" s="517"/>
      <c r="C905" s="45"/>
      <c r="D905" s="45">
        <v>5</v>
      </c>
      <c r="E905" s="599" t="s">
        <v>162</v>
      </c>
      <c r="F905" s="600"/>
      <c r="G905" s="599" t="s">
        <v>221</v>
      </c>
      <c r="H905" s="600"/>
      <c r="I905" s="600"/>
      <c r="J905" s="601" t="s">
        <v>223</v>
      </c>
      <c r="K905" s="880">
        <v>0.33494814738010342</v>
      </c>
      <c r="L905" s="881">
        <v>0</v>
      </c>
      <c r="M905" s="880">
        <v>0.33494814738010342</v>
      </c>
      <c r="N905" s="881">
        <v>0</v>
      </c>
      <c r="O905" s="880">
        <v>0.33494814738010342</v>
      </c>
      <c r="P905" s="881">
        <v>0</v>
      </c>
      <c r="Q905" s="880">
        <v>0.33494814738010342</v>
      </c>
      <c r="R905" s="881">
        <v>0</v>
      </c>
      <c r="S905" s="880" t="s">
        <v>154</v>
      </c>
      <c r="T905" s="881">
        <v>0</v>
      </c>
      <c r="U905" s="880" t="s">
        <v>154</v>
      </c>
      <c r="V905" s="881">
        <v>0</v>
      </c>
      <c r="W905" s="880" t="s">
        <v>154</v>
      </c>
      <c r="X905" s="881">
        <v>0</v>
      </c>
      <c r="Y905" s="880" t="s">
        <v>154</v>
      </c>
      <c r="Z905" s="881">
        <v>0</v>
      </c>
      <c r="AA905" s="880" t="s">
        <v>154</v>
      </c>
      <c r="AB905" s="881">
        <v>0</v>
      </c>
      <c r="AC905" s="880" t="s">
        <v>154</v>
      </c>
      <c r="AD905" s="881">
        <v>0</v>
      </c>
      <c r="AE905" s="45"/>
      <c r="AF905" s="17"/>
      <c r="AG905" s="518"/>
      <c r="AI905" s="449"/>
      <c r="AJ905" s="449"/>
      <c r="AK905" s="449"/>
      <c r="AL905" s="449"/>
      <c r="AM905" s="449"/>
      <c r="AN905" s="449"/>
      <c r="AO905" s="449"/>
      <c r="AP905" s="449"/>
      <c r="AQ905" s="449"/>
      <c r="AR905" s="449"/>
      <c r="AS905" s="449"/>
      <c r="AT905" s="449"/>
      <c r="AU905" s="449"/>
      <c r="AV905" s="449"/>
      <c r="AW905" s="449"/>
      <c r="AX905" s="449"/>
      <c r="AY905" s="449"/>
      <c r="AZ905" s="449"/>
      <c r="BA905" s="449"/>
      <c r="BB905" s="449"/>
      <c r="BC905" s="449"/>
      <c r="BD905" s="449"/>
      <c r="BE905" s="449"/>
      <c r="BF905" s="449"/>
      <c r="BG905" s="449"/>
      <c r="BH905" s="449"/>
      <c r="BI905" s="449"/>
      <c r="BJ905" s="449"/>
      <c r="BK905" s="449"/>
      <c r="BL905" s="449"/>
      <c r="BM905" s="449"/>
      <c r="BN905" s="449"/>
      <c r="BO905" s="449"/>
      <c r="BP905" s="449"/>
      <c r="BQ905" s="449"/>
      <c r="BR905" s="449"/>
      <c r="BS905" s="449"/>
      <c r="BT905" s="449"/>
      <c r="BU905" s="449"/>
      <c r="BV905" s="449"/>
      <c r="BW905" s="449"/>
      <c r="BX905" s="449"/>
      <c r="BY905" s="449"/>
      <c r="BZ905" s="449"/>
      <c r="CA905" s="449"/>
      <c r="CB905" s="449"/>
      <c r="CC905" s="449"/>
      <c r="CD905" s="449"/>
      <c r="CE905" s="449"/>
      <c r="CF905" s="449"/>
      <c r="CG905" s="449"/>
      <c r="CH905" s="449"/>
      <c r="CI905" s="449"/>
      <c r="CJ905" s="449"/>
      <c r="CK905" s="449"/>
      <c r="CL905" s="449"/>
      <c r="CM905" s="449"/>
      <c r="CN905" s="449"/>
      <c r="CO905" s="449"/>
      <c r="CP905" s="449"/>
      <c r="CQ905" s="449"/>
      <c r="CR905" s="449"/>
      <c r="CS905" s="449"/>
      <c r="CT905" s="449"/>
      <c r="CU905" s="449"/>
      <c r="CV905" s="449"/>
    </row>
    <row r="906" spans="1:100" s="448" customFormat="1" ht="11.25" customHeight="1">
      <c r="A906" s="432"/>
      <c r="B906" s="517"/>
      <c r="C906" s="45"/>
      <c r="D906" s="45">
        <v>6</v>
      </c>
      <c r="E906" s="599" t="s">
        <v>154</v>
      </c>
      <c r="F906" s="600"/>
      <c r="G906" s="599" t="s">
        <v>154</v>
      </c>
      <c r="H906" s="600"/>
      <c r="I906" s="600"/>
      <c r="J906" s="601" t="s">
        <v>154</v>
      </c>
      <c r="K906" s="880" t="s">
        <v>154</v>
      </c>
      <c r="L906" s="881">
        <v>0</v>
      </c>
      <c r="M906" s="880" t="s">
        <v>154</v>
      </c>
      <c r="N906" s="881">
        <v>0</v>
      </c>
      <c r="O906" s="880" t="s">
        <v>154</v>
      </c>
      <c r="P906" s="881">
        <v>0</v>
      </c>
      <c r="Q906" s="880" t="s">
        <v>154</v>
      </c>
      <c r="R906" s="881">
        <v>0</v>
      </c>
      <c r="S906" s="880" t="s">
        <v>154</v>
      </c>
      <c r="T906" s="881">
        <v>0</v>
      </c>
      <c r="U906" s="880" t="s">
        <v>154</v>
      </c>
      <c r="V906" s="881">
        <v>0</v>
      </c>
      <c r="W906" s="880" t="s">
        <v>154</v>
      </c>
      <c r="X906" s="881">
        <v>0</v>
      </c>
      <c r="Y906" s="880" t="s">
        <v>154</v>
      </c>
      <c r="Z906" s="881">
        <v>0</v>
      </c>
      <c r="AA906" s="880" t="s">
        <v>154</v>
      </c>
      <c r="AB906" s="881">
        <v>0</v>
      </c>
      <c r="AC906" s="880" t="s">
        <v>154</v>
      </c>
      <c r="AD906" s="881">
        <v>0</v>
      </c>
      <c r="AE906" s="45"/>
      <c r="AF906" s="17"/>
      <c r="AG906" s="518"/>
      <c r="AI906" s="449"/>
      <c r="AJ906" s="449"/>
      <c r="AK906" s="449"/>
      <c r="AL906" s="449"/>
      <c r="AM906" s="449"/>
      <c r="AN906" s="449"/>
      <c r="AO906" s="449"/>
      <c r="AP906" s="449"/>
      <c r="AQ906" s="449"/>
      <c r="AR906" s="449"/>
      <c r="AS906" s="449"/>
      <c r="AT906" s="449"/>
      <c r="AU906" s="449"/>
      <c r="AV906" s="449"/>
      <c r="AW906" s="449"/>
      <c r="AX906" s="449"/>
      <c r="AY906" s="449"/>
      <c r="AZ906" s="449"/>
      <c r="BA906" s="449"/>
      <c r="BB906" s="449"/>
      <c r="BC906" s="449"/>
      <c r="BD906" s="449"/>
      <c r="BE906" s="449"/>
      <c r="BF906" s="449"/>
      <c r="BG906" s="449"/>
      <c r="BH906" s="449"/>
      <c r="BI906" s="449"/>
      <c r="BJ906" s="449"/>
      <c r="BK906" s="449"/>
      <c r="BL906" s="449"/>
      <c r="BM906" s="449"/>
      <c r="BN906" s="449"/>
      <c r="BO906" s="449"/>
      <c r="BP906" s="449"/>
      <c r="BQ906" s="449"/>
      <c r="BR906" s="449"/>
      <c r="BS906" s="449"/>
      <c r="BT906" s="449"/>
      <c r="BU906" s="449"/>
      <c r="BV906" s="449"/>
      <c r="BW906" s="449"/>
      <c r="BX906" s="449"/>
      <c r="BY906" s="449"/>
      <c r="BZ906" s="449"/>
      <c r="CA906" s="449"/>
      <c r="CB906" s="449"/>
      <c r="CC906" s="449"/>
      <c r="CD906" s="449"/>
      <c r="CE906" s="449"/>
      <c r="CF906" s="449"/>
      <c r="CG906" s="449"/>
      <c r="CH906" s="449"/>
      <c r="CI906" s="449"/>
      <c r="CJ906" s="449"/>
      <c r="CK906" s="449"/>
      <c r="CL906" s="449"/>
      <c r="CM906" s="449"/>
      <c r="CN906" s="449"/>
      <c r="CO906" s="449"/>
      <c r="CP906" s="449"/>
      <c r="CQ906" s="449"/>
      <c r="CR906" s="449"/>
      <c r="CS906" s="449"/>
      <c r="CT906" s="449"/>
      <c r="CU906" s="449"/>
      <c r="CV906" s="449"/>
    </row>
    <row r="907" spans="1:100" s="448" customFormat="1" ht="11.25" customHeight="1">
      <c r="A907" s="432"/>
      <c r="B907" s="517"/>
      <c r="C907" s="45"/>
      <c r="D907" s="45">
        <v>7</v>
      </c>
      <c r="E907" s="599" t="s">
        <v>154</v>
      </c>
      <c r="F907" s="600"/>
      <c r="G907" s="599" t="s">
        <v>154</v>
      </c>
      <c r="H907" s="600"/>
      <c r="I907" s="600"/>
      <c r="J907" s="601" t="s">
        <v>154</v>
      </c>
      <c r="K907" s="880" t="s">
        <v>154</v>
      </c>
      <c r="L907" s="881">
        <v>0</v>
      </c>
      <c r="M907" s="880" t="s">
        <v>154</v>
      </c>
      <c r="N907" s="881">
        <v>0</v>
      </c>
      <c r="O907" s="880" t="s">
        <v>154</v>
      </c>
      <c r="P907" s="881">
        <v>0</v>
      </c>
      <c r="Q907" s="880" t="s">
        <v>154</v>
      </c>
      <c r="R907" s="881">
        <v>0</v>
      </c>
      <c r="S907" s="880" t="s">
        <v>154</v>
      </c>
      <c r="T907" s="881">
        <v>0</v>
      </c>
      <c r="U907" s="880" t="s">
        <v>154</v>
      </c>
      <c r="V907" s="881">
        <v>0</v>
      </c>
      <c r="W907" s="880" t="s">
        <v>154</v>
      </c>
      <c r="X907" s="881">
        <v>0</v>
      </c>
      <c r="Y907" s="880" t="s">
        <v>154</v>
      </c>
      <c r="Z907" s="881">
        <v>0</v>
      </c>
      <c r="AA907" s="880" t="s">
        <v>154</v>
      </c>
      <c r="AB907" s="881">
        <v>0</v>
      </c>
      <c r="AC907" s="880" t="s">
        <v>154</v>
      </c>
      <c r="AD907" s="881">
        <v>0</v>
      </c>
      <c r="AE907" s="45"/>
      <c r="AF907" s="17"/>
      <c r="AG907" s="518"/>
      <c r="AI907" s="449"/>
      <c r="AJ907" s="449"/>
      <c r="AK907" s="449"/>
      <c r="AL907" s="449"/>
      <c r="AM907" s="449"/>
      <c r="AN907" s="449"/>
      <c r="AO907" s="449"/>
      <c r="AP907" s="449"/>
      <c r="AQ907" s="449"/>
      <c r="AR907" s="449"/>
      <c r="AS907" s="449"/>
      <c r="AT907" s="449"/>
      <c r="AU907" s="449"/>
      <c r="AV907" s="449"/>
      <c r="AW907" s="449"/>
      <c r="AX907" s="449"/>
      <c r="AY907" s="449"/>
      <c r="AZ907" s="449"/>
      <c r="BA907" s="449"/>
      <c r="BB907" s="449"/>
      <c r="BC907" s="449"/>
      <c r="BD907" s="449"/>
      <c r="BE907" s="449"/>
      <c r="BF907" s="449"/>
      <c r="BG907" s="449"/>
      <c r="BH907" s="449"/>
      <c r="BI907" s="449"/>
      <c r="BJ907" s="449"/>
      <c r="BK907" s="449"/>
      <c r="BL907" s="449"/>
      <c r="BM907" s="449"/>
      <c r="BN907" s="449"/>
      <c r="BO907" s="449"/>
      <c r="BP907" s="449"/>
      <c r="BQ907" s="449"/>
      <c r="BR907" s="449"/>
      <c r="BS907" s="449"/>
      <c r="BT907" s="449"/>
      <c r="BU907" s="449"/>
      <c r="BV907" s="449"/>
      <c r="BW907" s="449"/>
      <c r="BX907" s="449"/>
      <c r="BY907" s="449"/>
      <c r="BZ907" s="449"/>
      <c r="CA907" s="449"/>
      <c r="CB907" s="449"/>
      <c r="CC907" s="449"/>
      <c r="CD907" s="449"/>
      <c r="CE907" s="449"/>
      <c r="CF907" s="449"/>
      <c r="CG907" s="449"/>
      <c r="CH907" s="449"/>
      <c r="CI907" s="449"/>
      <c r="CJ907" s="449"/>
      <c r="CK907" s="449"/>
      <c r="CL907" s="449"/>
      <c r="CM907" s="449"/>
      <c r="CN907" s="449"/>
      <c r="CO907" s="449"/>
      <c r="CP907" s="449"/>
      <c r="CQ907" s="449"/>
      <c r="CR907" s="449"/>
      <c r="CS907" s="449"/>
      <c r="CT907" s="449"/>
      <c r="CU907" s="449"/>
      <c r="CV907" s="449"/>
    </row>
    <row r="908" spans="1:100" s="448" customFormat="1" ht="11.25" customHeight="1">
      <c r="A908" s="432"/>
      <c r="B908" s="517"/>
      <c r="C908" s="45"/>
      <c r="D908" s="45">
        <v>8</v>
      </c>
      <c r="E908" s="599" t="s">
        <v>154</v>
      </c>
      <c r="F908" s="600"/>
      <c r="G908" s="599" t="s">
        <v>154</v>
      </c>
      <c r="H908" s="600"/>
      <c r="I908" s="600"/>
      <c r="J908" s="601" t="s">
        <v>154</v>
      </c>
      <c r="K908" s="880" t="s">
        <v>154</v>
      </c>
      <c r="L908" s="881">
        <v>0</v>
      </c>
      <c r="M908" s="880" t="s">
        <v>154</v>
      </c>
      <c r="N908" s="881">
        <v>0</v>
      </c>
      <c r="O908" s="880" t="s">
        <v>154</v>
      </c>
      <c r="P908" s="881">
        <v>0</v>
      </c>
      <c r="Q908" s="880" t="s">
        <v>154</v>
      </c>
      <c r="R908" s="881">
        <v>0</v>
      </c>
      <c r="S908" s="880" t="s">
        <v>154</v>
      </c>
      <c r="T908" s="881">
        <v>0</v>
      </c>
      <c r="U908" s="880" t="s">
        <v>154</v>
      </c>
      <c r="V908" s="881">
        <v>0</v>
      </c>
      <c r="W908" s="880" t="s">
        <v>154</v>
      </c>
      <c r="X908" s="881">
        <v>0</v>
      </c>
      <c r="Y908" s="880" t="s">
        <v>154</v>
      </c>
      <c r="Z908" s="881">
        <v>0</v>
      </c>
      <c r="AA908" s="880" t="s">
        <v>154</v>
      </c>
      <c r="AB908" s="881">
        <v>0</v>
      </c>
      <c r="AC908" s="880" t="s">
        <v>154</v>
      </c>
      <c r="AD908" s="881">
        <v>0</v>
      </c>
      <c r="AE908" s="45"/>
      <c r="AF908" s="17"/>
      <c r="AG908" s="518"/>
      <c r="AI908" s="449"/>
      <c r="AJ908" s="449"/>
      <c r="AK908" s="449"/>
      <c r="AL908" s="449"/>
      <c r="AM908" s="449"/>
      <c r="AN908" s="449"/>
      <c r="AO908" s="449"/>
      <c r="AP908" s="449"/>
      <c r="AQ908" s="449"/>
      <c r="AR908" s="449"/>
      <c r="AS908" s="449"/>
      <c r="AT908" s="449"/>
      <c r="AU908" s="449"/>
      <c r="AV908" s="449"/>
      <c r="AW908" s="449"/>
      <c r="AX908" s="449"/>
      <c r="AY908" s="449"/>
      <c r="AZ908" s="449"/>
      <c r="BA908" s="449"/>
      <c r="BB908" s="449"/>
      <c r="BC908" s="449"/>
      <c r="BD908" s="449"/>
      <c r="BE908" s="449"/>
      <c r="BF908" s="449"/>
      <c r="BG908" s="449"/>
      <c r="BH908" s="449"/>
      <c r="BI908" s="449"/>
      <c r="BJ908" s="449"/>
      <c r="BK908" s="449"/>
      <c r="BL908" s="449"/>
      <c r="BM908" s="449"/>
      <c r="BN908" s="449"/>
      <c r="BO908" s="449"/>
      <c r="BP908" s="449"/>
      <c r="BQ908" s="449"/>
      <c r="BR908" s="449"/>
      <c r="BS908" s="449"/>
      <c r="BT908" s="449"/>
      <c r="BU908" s="449"/>
      <c r="BV908" s="449"/>
      <c r="BW908" s="449"/>
      <c r="BX908" s="449"/>
      <c r="BY908" s="449"/>
      <c r="BZ908" s="449"/>
      <c r="CA908" s="449"/>
      <c r="CB908" s="449"/>
      <c r="CC908" s="449"/>
      <c r="CD908" s="449"/>
      <c r="CE908" s="449"/>
      <c r="CF908" s="449"/>
      <c r="CG908" s="449"/>
      <c r="CH908" s="449"/>
      <c r="CI908" s="449"/>
      <c r="CJ908" s="449"/>
      <c r="CK908" s="449"/>
      <c r="CL908" s="449"/>
      <c r="CM908" s="449"/>
      <c r="CN908" s="449"/>
      <c r="CO908" s="449"/>
      <c r="CP908" s="449"/>
      <c r="CQ908" s="449"/>
      <c r="CR908" s="449"/>
      <c r="CS908" s="449"/>
      <c r="CT908" s="449"/>
      <c r="CU908" s="449"/>
      <c r="CV908" s="449"/>
    </row>
    <row r="909" spans="1:100" s="448" customFormat="1" ht="11.25" customHeight="1">
      <c r="A909" s="432"/>
      <c r="B909" s="517"/>
      <c r="C909" s="45"/>
      <c r="D909" s="45">
        <v>9</v>
      </c>
      <c r="E909" s="599" t="s">
        <v>154</v>
      </c>
      <c r="F909" s="600"/>
      <c r="G909" s="599" t="s">
        <v>154</v>
      </c>
      <c r="H909" s="600"/>
      <c r="I909" s="600"/>
      <c r="J909" s="601" t="s">
        <v>154</v>
      </c>
      <c r="K909" s="880" t="s">
        <v>154</v>
      </c>
      <c r="L909" s="881">
        <v>0</v>
      </c>
      <c r="M909" s="880" t="s">
        <v>154</v>
      </c>
      <c r="N909" s="881">
        <v>0</v>
      </c>
      <c r="O909" s="880" t="s">
        <v>154</v>
      </c>
      <c r="P909" s="881">
        <v>0</v>
      </c>
      <c r="Q909" s="880" t="s">
        <v>154</v>
      </c>
      <c r="R909" s="881">
        <v>0</v>
      </c>
      <c r="S909" s="880" t="s">
        <v>154</v>
      </c>
      <c r="T909" s="881">
        <v>0</v>
      </c>
      <c r="U909" s="880" t="s">
        <v>154</v>
      </c>
      <c r="V909" s="881">
        <v>0</v>
      </c>
      <c r="W909" s="880" t="s">
        <v>154</v>
      </c>
      <c r="X909" s="881">
        <v>0</v>
      </c>
      <c r="Y909" s="880" t="s">
        <v>154</v>
      </c>
      <c r="Z909" s="881">
        <v>0</v>
      </c>
      <c r="AA909" s="880" t="s">
        <v>154</v>
      </c>
      <c r="AB909" s="881">
        <v>0</v>
      </c>
      <c r="AC909" s="880" t="s">
        <v>154</v>
      </c>
      <c r="AD909" s="881">
        <v>0</v>
      </c>
      <c r="AE909" s="45"/>
      <c r="AF909" s="17"/>
      <c r="AG909" s="518"/>
      <c r="AI909" s="449"/>
      <c r="AJ909" s="449"/>
      <c r="AK909" s="449"/>
      <c r="AL909" s="449"/>
      <c r="AM909" s="449"/>
      <c r="AN909" s="449"/>
      <c r="AO909" s="449"/>
      <c r="AP909" s="449"/>
      <c r="AQ909" s="449"/>
      <c r="AR909" s="449"/>
      <c r="AS909" s="449"/>
      <c r="AT909" s="449"/>
      <c r="AU909" s="449"/>
      <c r="AV909" s="449"/>
      <c r="AW909" s="449"/>
      <c r="AX909" s="449"/>
      <c r="AY909" s="449"/>
      <c r="AZ909" s="449"/>
      <c r="BA909" s="449"/>
      <c r="BB909" s="449"/>
      <c r="BC909" s="449"/>
      <c r="BD909" s="449"/>
      <c r="BE909" s="449"/>
      <c r="BF909" s="449"/>
      <c r="BG909" s="449"/>
      <c r="BH909" s="449"/>
      <c r="BI909" s="449"/>
      <c r="BJ909" s="449"/>
      <c r="BK909" s="449"/>
      <c r="BL909" s="449"/>
      <c r="BM909" s="449"/>
      <c r="BN909" s="449"/>
      <c r="BO909" s="449"/>
      <c r="BP909" s="449"/>
      <c r="BQ909" s="449"/>
      <c r="BR909" s="449"/>
      <c r="BS909" s="449"/>
      <c r="BT909" s="449"/>
      <c r="BU909" s="449"/>
      <c r="BV909" s="449"/>
      <c r="BW909" s="449"/>
      <c r="BX909" s="449"/>
      <c r="BY909" s="449"/>
      <c r="BZ909" s="449"/>
      <c r="CA909" s="449"/>
      <c r="CB909" s="449"/>
      <c r="CC909" s="449"/>
      <c r="CD909" s="449"/>
      <c r="CE909" s="449"/>
      <c r="CF909" s="449"/>
      <c r="CG909" s="449"/>
      <c r="CH909" s="449"/>
      <c r="CI909" s="449"/>
      <c r="CJ909" s="449"/>
      <c r="CK909" s="449"/>
      <c r="CL909" s="449"/>
      <c r="CM909" s="449"/>
      <c r="CN909" s="449"/>
      <c r="CO909" s="449"/>
      <c r="CP909" s="449"/>
      <c r="CQ909" s="449"/>
      <c r="CR909" s="449"/>
      <c r="CS909" s="449"/>
      <c r="CT909" s="449"/>
      <c r="CU909" s="449"/>
      <c r="CV909" s="449"/>
    </row>
    <row r="910" spans="1:100" s="448" customFormat="1" ht="11.25" customHeight="1">
      <c r="A910" s="432"/>
      <c r="B910" s="517"/>
      <c r="C910" s="45"/>
      <c r="D910" s="45">
        <v>10</v>
      </c>
      <c r="E910" s="599" t="s">
        <v>154</v>
      </c>
      <c r="F910" s="600"/>
      <c r="G910" s="599" t="s">
        <v>154</v>
      </c>
      <c r="H910" s="600"/>
      <c r="I910" s="600"/>
      <c r="J910" s="601" t="s">
        <v>154</v>
      </c>
      <c r="K910" s="880" t="s">
        <v>154</v>
      </c>
      <c r="L910" s="881">
        <v>0</v>
      </c>
      <c r="M910" s="880" t="s">
        <v>154</v>
      </c>
      <c r="N910" s="881">
        <v>0</v>
      </c>
      <c r="O910" s="880" t="s">
        <v>154</v>
      </c>
      <c r="P910" s="881">
        <v>0</v>
      </c>
      <c r="Q910" s="880" t="s">
        <v>154</v>
      </c>
      <c r="R910" s="881">
        <v>0</v>
      </c>
      <c r="S910" s="880" t="s">
        <v>154</v>
      </c>
      <c r="T910" s="881">
        <v>0</v>
      </c>
      <c r="U910" s="880" t="s">
        <v>154</v>
      </c>
      <c r="V910" s="881">
        <v>0</v>
      </c>
      <c r="W910" s="880" t="s">
        <v>154</v>
      </c>
      <c r="X910" s="881">
        <v>0</v>
      </c>
      <c r="Y910" s="880" t="s">
        <v>154</v>
      </c>
      <c r="Z910" s="881">
        <v>0</v>
      </c>
      <c r="AA910" s="880" t="s">
        <v>154</v>
      </c>
      <c r="AB910" s="881">
        <v>0</v>
      </c>
      <c r="AC910" s="880" t="s">
        <v>154</v>
      </c>
      <c r="AD910" s="881">
        <v>0</v>
      </c>
      <c r="AE910" s="45"/>
      <c r="AF910" s="17"/>
      <c r="AG910" s="518"/>
      <c r="AI910" s="449"/>
      <c r="AJ910" s="449"/>
      <c r="AK910" s="449"/>
      <c r="AL910" s="449"/>
      <c r="AM910" s="449"/>
      <c r="AN910" s="449"/>
      <c r="AO910" s="449"/>
      <c r="AP910" s="449"/>
      <c r="AQ910" s="449"/>
      <c r="AR910" s="449"/>
      <c r="AS910" s="449"/>
      <c r="AT910" s="449"/>
      <c r="AU910" s="449"/>
      <c r="AV910" s="449"/>
      <c r="AW910" s="449"/>
      <c r="AX910" s="449"/>
      <c r="AY910" s="449"/>
      <c r="AZ910" s="449"/>
      <c r="BA910" s="449"/>
      <c r="BB910" s="449"/>
      <c r="BC910" s="449"/>
      <c r="BD910" s="449"/>
      <c r="BE910" s="449"/>
      <c r="BF910" s="449"/>
      <c r="BG910" s="449"/>
      <c r="BH910" s="449"/>
      <c r="BI910" s="449"/>
      <c r="BJ910" s="449"/>
      <c r="BK910" s="449"/>
      <c r="BL910" s="449"/>
      <c r="BM910" s="449"/>
      <c r="BN910" s="449"/>
      <c r="BO910" s="449"/>
      <c r="BP910" s="449"/>
      <c r="BQ910" s="449"/>
      <c r="BR910" s="449"/>
      <c r="BS910" s="449"/>
      <c r="BT910" s="449"/>
      <c r="BU910" s="449"/>
      <c r="BV910" s="449"/>
      <c r="BW910" s="449"/>
      <c r="BX910" s="449"/>
      <c r="BY910" s="449"/>
      <c r="BZ910" s="449"/>
      <c r="CA910" s="449"/>
      <c r="CB910" s="449"/>
      <c r="CC910" s="449"/>
      <c r="CD910" s="449"/>
      <c r="CE910" s="449"/>
      <c r="CF910" s="449"/>
      <c r="CG910" s="449"/>
      <c r="CH910" s="449"/>
      <c r="CI910" s="449"/>
      <c r="CJ910" s="449"/>
      <c r="CK910" s="449"/>
      <c r="CL910" s="449"/>
      <c r="CM910" s="449"/>
      <c r="CN910" s="449"/>
      <c r="CO910" s="449"/>
      <c r="CP910" s="449"/>
      <c r="CQ910" s="449"/>
      <c r="CR910" s="449"/>
      <c r="CS910" s="449"/>
      <c r="CT910" s="449"/>
      <c r="CU910" s="449"/>
      <c r="CV910" s="449"/>
    </row>
    <row r="911" spans="1:100" s="448" customFormat="1" ht="11.25" customHeight="1">
      <c r="A911" s="432"/>
      <c r="B911" s="517"/>
      <c r="C911" s="45"/>
      <c r="D911" s="45">
        <v>11</v>
      </c>
      <c r="E911" s="599" t="s">
        <v>154</v>
      </c>
      <c r="F911" s="600"/>
      <c r="G911" s="599" t="s">
        <v>154</v>
      </c>
      <c r="H911" s="600"/>
      <c r="I911" s="600"/>
      <c r="J911" s="601" t="s">
        <v>154</v>
      </c>
      <c r="K911" s="880" t="s">
        <v>154</v>
      </c>
      <c r="L911" s="881">
        <v>0</v>
      </c>
      <c r="M911" s="880" t="s">
        <v>154</v>
      </c>
      <c r="N911" s="881">
        <v>0</v>
      </c>
      <c r="O911" s="880" t="s">
        <v>154</v>
      </c>
      <c r="P911" s="881">
        <v>0</v>
      </c>
      <c r="Q911" s="880" t="s">
        <v>154</v>
      </c>
      <c r="R911" s="881">
        <v>0</v>
      </c>
      <c r="S911" s="880" t="s">
        <v>154</v>
      </c>
      <c r="T911" s="881">
        <v>0</v>
      </c>
      <c r="U911" s="880" t="s">
        <v>154</v>
      </c>
      <c r="V911" s="881">
        <v>0</v>
      </c>
      <c r="W911" s="880" t="s">
        <v>154</v>
      </c>
      <c r="X911" s="881">
        <v>0</v>
      </c>
      <c r="Y911" s="880" t="s">
        <v>154</v>
      </c>
      <c r="Z911" s="881">
        <v>0</v>
      </c>
      <c r="AA911" s="880" t="s">
        <v>154</v>
      </c>
      <c r="AB911" s="881">
        <v>0</v>
      </c>
      <c r="AC911" s="880" t="s">
        <v>154</v>
      </c>
      <c r="AD911" s="881">
        <v>0</v>
      </c>
      <c r="AE911" s="45"/>
      <c r="AF911" s="17"/>
      <c r="AG911" s="518"/>
      <c r="AI911" s="449"/>
      <c r="AJ911" s="449"/>
      <c r="AK911" s="449"/>
      <c r="AL911" s="449"/>
      <c r="AM911" s="449"/>
      <c r="AN911" s="449"/>
      <c r="AO911" s="449"/>
      <c r="AP911" s="449"/>
      <c r="AQ911" s="449"/>
      <c r="AR911" s="449"/>
      <c r="AS911" s="449"/>
      <c r="AT911" s="449"/>
      <c r="AU911" s="449"/>
      <c r="AV911" s="449"/>
      <c r="AW911" s="449"/>
      <c r="AX911" s="449"/>
      <c r="AY911" s="449"/>
      <c r="AZ911" s="449"/>
      <c r="BA911" s="449"/>
      <c r="BB911" s="449"/>
      <c r="BC911" s="449"/>
      <c r="BD911" s="449"/>
      <c r="BE911" s="449"/>
      <c r="BF911" s="449"/>
      <c r="BG911" s="449"/>
      <c r="BH911" s="449"/>
      <c r="BI911" s="449"/>
      <c r="BJ911" s="449"/>
      <c r="BK911" s="449"/>
      <c r="BL911" s="449"/>
      <c r="BM911" s="449"/>
      <c r="BN911" s="449"/>
      <c r="BO911" s="449"/>
      <c r="BP911" s="449"/>
      <c r="BQ911" s="449"/>
      <c r="BR911" s="449"/>
      <c r="BS911" s="449"/>
      <c r="BT911" s="449"/>
      <c r="BU911" s="449"/>
      <c r="BV911" s="449"/>
      <c r="BW911" s="449"/>
      <c r="BX911" s="449"/>
      <c r="BY911" s="449"/>
      <c r="BZ911" s="449"/>
      <c r="CA911" s="449"/>
      <c r="CB911" s="449"/>
      <c r="CC911" s="449"/>
      <c r="CD911" s="449"/>
      <c r="CE911" s="449"/>
      <c r="CF911" s="449"/>
      <c r="CG911" s="449"/>
      <c r="CH911" s="449"/>
      <c r="CI911" s="449"/>
      <c r="CJ911" s="449"/>
      <c r="CK911" s="449"/>
      <c r="CL911" s="449"/>
      <c r="CM911" s="449"/>
      <c r="CN911" s="449"/>
      <c r="CO911" s="449"/>
      <c r="CP911" s="449"/>
      <c r="CQ911" s="449"/>
      <c r="CR911" s="449"/>
      <c r="CS911" s="449"/>
      <c r="CT911" s="449"/>
      <c r="CU911" s="449"/>
      <c r="CV911" s="449"/>
    </row>
    <row r="912" spans="1:100" s="448" customFormat="1" ht="11.25" customHeight="1">
      <c r="A912" s="432"/>
      <c r="B912" s="517"/>
      <c r="C912" s="45"/>
      <c r="D912" s="45">
        <v>12</v>
      </c>
      <c r="E912" s="599" t="s">
        <v>154</v>
      </c>
      <c r="F912" s="600"/>
      <c r="G912" s="599" t="s">
        <v>154</v>
      </c>
      <c r="H912" s="600"/>
      <c r="I912" s="600"/>
      <c r="J912" s="601" t="s">
        <v>154</v>
      </c>
      <c r="K912" s="880" t="s">
        <v>154</v>
      </c>
      <c r="L912" s="881">
        <v>0</v>
      </c>
      <c r="M912" s="880" t="s">
        <v>154</v>
      </c>
      <c r="N912" s="881">
        <v>0</v>
      </c>
      <c r="O912" s="880" t="s">
        <v>154</v>
      </c>
      <c r="P912" s="881">
        <v>0</v>
      </c>
      <c r="Q912" s="880" t="s">
        <v>154</v>
      </c>
      <c r="R912" s="881">
        <v>0</v>
      </c>
      <c r="S912" s="880" t="s">
        <v>154</v>
      </c>
      <c r="T912" s="881">
        <v>0</v>
      </c>
      <c r="U912" s="880" t="s">
        <v>154</v>
      </c>
      <c r="V912" s="881">
        <v>0</v>
      </c>
      <c r="W912" s="880" t="s">
        <v>154</v>
      </c>
      <c r="X912" s="881">
        <v>0</v>
      </c>
      <c r="Y912" s="880" t="s">
        <v>154</v>
      </c>
      <c r="Z912" s="881">
        <v>0</v>
      </c>
      <c r="AA912" s="880" t="s">
        <v>154</v>
      </c>
      <c r="AB912" s="881">
        <v>0</v>
      </c>
      <c r="AC912" s="880" t="s">
        <v>154</v>
      </c>
      <c r="AD912" s="881">
        <v>0</v>
      </c>
      <c r="AE912" s="45"/>
      <c r="AF912" s="17"/>
      <c r="AG912" s="518"/>
      <c r="AI912" s="449"/>
      <c r="AJ912" s="449"/>
      <c r="AK912" s="449"/>
      <c r="AL912" s="449"/>
      <c r="AM912" s="449"/>
      <c r="AN912" s="449"/>
      <c r="AO912" s="449"/>
      <c r="AP912" s="449"/>
      <c r="AQ912" s="449"/>
      <c r="AR912" s="449"/>
      <c r="AS912" s="449"/>
      <c r="AT912" s="449"/>
      <c r="AU912" s="449"/>
      <c r="AV912" s="449"/>
      <c r="AW912" s="449"/>
      <c r="AX912" s="449"/>
      <c r="AY912" s="449"/>
      <c r="AZ912" s="449"/>
      <c r="BA912" s="449"/>
      <c r="BB912" s="449"/>
      <c r="BC912" s="449"/>
      <c r="BD912" s="449"/>
      <c r="BE912" s="449"/>
      <c r="BF912" s="449"/>
      <c r="BG912" s="449"/>
      <c r="BH912" s="449"/>
      <c r="BI912" s="449"/>
      <c r="BJ912" s="449"/>
      <c r="BK912" s="449"/>
      <c r="BL912" s="449"/>
      <c r="BM912" s="449"/>
      <c r="BN912" s="449"/>
      <c r="BO912" s="449"/>
      <c r="BP912" s="449"/>
      <c r="BQ912" s="449"/>
      <c r="BR912" s="449"/>
      <c r="BS912" s="449"/>
      <c r="BT912" s="449"/>
      <c r="BU912" s="449"/>
      <c r="BV912" s="449"/>
      <c r="BW912" s="449"/>
      <c r="BX912" s="449"/>
      <c r="BY912" s="449"/>
      <c r="BZ912" s="449"/>
      <c r="CA912" s="449"/>
      <c r="CB912" s="449"/>
      <c r="CC912" s="449"/>
      <c r="CD912" s="449"/>
      <c r="CE912" s="449"/>
      <c r="CF912" s="449"/>
      <c r="CG912" s="449"/>
      <c r="CH912" s="449"/>
      <c r="CI912" s="449"/>
      <c r="CJ912" s="449"/>
      <c r="CK912" s="449"/>
      <c r="CL912" s="449"/>
      <c r="CM912" s="449"/>
      <c r="CN912" s="449"/>
      <c r="CO912" s="449"/>
      <c r="CP912" s="449"/>
      <c r="CQ912" s="449"/>
      <c r="CR912" s="449"/>
      <c r="CS912" s="449"/>
      <c r="CT912" s="449"/>
      <c r="CU912" s="449"/>
      <c r="CV912" s="449"/>
    </row>
    <row r="913" spans="1:100" s="448" customFormat="1" ht="11.25" customHeight="1">
      <c r="A913" s="432"/>
      <c r="B913" s="517"/>
      <c r="C913" s="45"/>
      <c r="D913" s="45">
        <v>13</v>
      </c>
      <c r="E913" s="599" t="s">
        <v>154</v>
      </c>
      <c r="F913" s="600"/>
      <c r="G913" s="599" t="s">
        <v>154</v>
      </c>
      <c r="H913" s="600"/>
      <c r="I913" s="600"/>
      <c r="J913" s="601" t="s">
        <v>154</v>
      </c>
      <c r="K913" s="880" t="s">
        <v>154</v>
      </c>
      <c r="L913" s="881">
        <v>0</v>
      </c>
      <c r="M913" s="880" t="s">
        <v>154</v>
      </c>
      <c r="N913" s="881">
        <v>0</v>
      </c>
      <c r="O913" s="880" t="s">
        <v>154</v>
      </c>
      <c r="P913" s="881">
        <v>0</v>
      </c>
      <c r="Q913" s="880" t="s">
        <v>154</v>
      </c>
      <c r="R913" s="881">
        <v>0</v>
      </c>
      <c r="S913" s="880" t="s">
        <v>154</v>
      </c>
      <c r="T913" s="881">
        <v>0</v>
      </c>
      <c r="U913" s="880" t="s">
        <v>154</v>
      </c>
      <c r="V913" s="881">
        <v>0</v>
      </c>
      <c r="W913" s="880" t="s">
        <v>154</v>
      </c>
      <c r="X913" s="881">
        <v>0</v>
      </c>
      <c r="Y913" s="880" t="s">
        <v>154</v>
      </c>
      <c r="Z913" s="881">
        <v>0</v>
      </c>
      <c r="AA913" s="880" t="s">
        <v>154</v>
      </c>
      <c r="AB913" s="881">
        <v>0</v>
      </c>
      <c r="AC913" s="880" t="s">
        <v>154</v>
      </c>
      <c r="AD913" s="881">
        <v>0</v>
      </c>
      <c r="AE913" s="45"/>
      <c r="AF913" s="17"/>
      <c r="AG913" s="518"/>
      <c r="AI913" s="449"/>
      <c r="AJ913" s="449"/>
      <c r="AK913" s="449"/>
      <c r="AL913" s="449"/>
      <c r="AM913" s="449"/>
      <c r="AN913" s="449"/>
      <c r="AO913" s="449"/>
      <c r="AP913" s="449"/>
      <c r="AQ913" s="449"/>
      <c r="AR913" s="449"/>
      <c r="AS913" s="449"/>
      <c r="AT913" s="449"/>
      <c r="AU913" s="449"/>
      <c r="AV913" s="449"/>
      <c r="AW913" s="449"/>
      <c r="AX913" s="449"/>
      <c r="AY913" s="449"/>
      <c r="AZ913" s="449"/>
      <c r="BA913" s="449"/>
      <c r="BB913" s="449"/>
      <c r="BC913" s="449"/>
      <c r="BD913" s="449"/>
      <c r="BE913" s="449"/>
      <c r="BF913" s="449"/>
      <c r="BG913" s="449"/>
      <c r="BH913" s="449"/>
      <c r="BI913" s="449"/>
      <c r="BJ913" s="449"/>
      <c r="BK913" s="449"/>
      <c r="BL913" s="449"/>
      <c r="BM913" s="449"/>
      <c r="BN913" s="449"/>
      <c r="BO913" s="449"/>
      <c r="BP913" s="449"/>
      <c r="BQ913" s="449"/>
      <c r="BR913" s="449"/>
      <c r="BS913" s="449"/>
      <c r="BT913" s="449"/>
      <c r="BU913" s="449"/>
      <c r="BV913" s="449"/>
      <c r="BW913" s="449"/>
      <c r="BX913" s="449"/>
      <c r="BY913" s="449"/>
      <c r="BZ913" s="449"/>
      <c r="CA913" s="449"/>
      <c r="CB913" s="449"/>
      <c r="CC913" s="449"/>
      <c r="CD913" s="449"/>
      <c r="CE913" s="449"/>
      <c r="CF913" s="449"/>
      <c r="CG913" s="449"/>
      <c r="CH913" s="449"/>
      <c r="CI913" s="449"/>
      <c r="CJ913" s="449"/>
      <c r="CK913" s="449"/>
      <c r="CL913" s="449"/>
      <c r="CM913" s="449"/>
      <c r="CN913" s="449"/>
      <c r="CO913" s="449"/>
      <c r="CP913" s="449"/>
      <c r="CQ913" s="449"/>
      <c r="CR913" s="449"/>
      <c r="CS913" s="449"/>
      <c r="CT913" s="449"/>
      <c r="CU913" s="449"/>
      <c r="CV913" s="449"/>
    </row>
    <row r="914" spans="1:100" s="448" customFormat="1" ht="11.25" customHeight="1">
      <c r="A914" s="432"/>
      <c r="B914" s="517"/>
      <c r="C914" s="45"/>
      <c r="D914" s="45">
        <v>14</v>
      </c>
      <c r="E914" s="599" t="s">
        <v>154</v>
      </c>
      <c r="F914" s="600"/>
      <c r="G914" s="599" t="s">
        <v>154</v>
      </c>
      <c r="H914" s="600"/>
      <c r="I914" s="600"/>
      <c r="J914" s="601" t="s">
        <v>154</v>
      </c>
      <c r="K914" s="880" t="s">
        <v>154</v>
      </c>
      <c r="L914" s="881">
        <v>0</v>
      </c>
      <c r="M914" s="880" t="s">
        <v>154</v>
      </c>
      <c r="N914" s="881">
        <v>0</v>
      </c>
      <c r="O914" s="880" t="s">
        <v>154</v>
      </c>
      <c r="P914" s="881">
        <v>0</v>
      </c>
      <c r="Q914" s="880" t="s">
        <v>154</v>
      </c>
      <c r="R914" s="881">
        <v>0</v>
      </c>
      <c r="S914" s="880" t="s">
        <v>154</v>
      </c>
      <c r="T914" s="881">
        <v>0</v>
      </c>
      <c r="U914" s="880" t="s">
        <v>154</v>
      </c>
      <c r="V914" s="881">
        <v>0</v>
      </c>
      <c r="W914" s="880" t="s">
        <v>154</v>
      </c>
      <c r="X914" s="881">
        <v>0</v>
      </c>
      <c r="Y914" s="880" t="s">
        <v>154</v>
      </c>
      <c r="Z914" s="881">
        <v>0</v>
      </c>
      <c r="AA914" s="880" t="s">
        <v>154</v>
      </c>
      <c r="AB914" s="881">
        <v>0</v>
      </c>
      <c r="AC914" s="880" t="s">
        <v>154</v>
      </c>
      <c r="AD914" s="881">
        <v>0</v>
      </c>
      <c r="AE914" s="45"/>
      <c r="AF914" s="17"/>
      <c r="AG914" s="518"/>
      <c r="AI914" s="449"/>
      <c r="AJ914" s="449"/>
      <c r="AK914" s="449"/>
      <c r="AL914" s="449"/>
      <c r="AM914" s="449"/>
      <c r="AN914" s="449"/>
      <c r="AO914" s="449"/>
      <c r="AP914" s="449"/>
      <c r="AQ914" s="449"/>
      <c r="AR914" s="449"/>
      <c r="AS914" s="449"/>
      <c r="AT914" s="449"/>
      <c r="AU914" s="449"/>
      <c r="AV914" s="449"/>
      <c r="AW914" s="449"/>
      <c r="AX914" s="449"/>
      <c r="AY914" s="449"/>
      <c r="AZ914" s="449"/>
      <c r="BA914" s="449"/>
      <c r="BB914" s="449"/>
      <c r="BC914" s="449"/>
      <c r="BD914" s="449"/>
      <c r="BE914" s="449"/>
      <c r="BF914" s="449"/>
      <c r="BG914" s="449"/>
      <c r="BH914" s="449"/>
      <c r="BI914" s="449"/>
      <c r="BJ914" s="449"/>
      <c r="BK914" s="449"/>
      <c r="BL914" s="449"/>
      <c r="BM914" s="449"/>
      <c r="BN914" s="449"/>
      <c r="BO914" s="449"/>
      <c r="BP914" s="449"/>
      <c r="BQ914" s="449"/>
      <c r="BR914" s="449"/>
      <c r="BS914" s="449"/>
      <c r="BT914" s="449"/>
      <c r="BU914" s="449"/>
      <c r="BV914" s="449"/>
      <c r="BW914" s="449"/>
      <c r="BX914" s="449"/>
      <c r="BY914" s="449"/>
      <c r="BZ914" s="449"/>
      <c r="CA914" s="449"/>
      <c r="CB914" s="449"/>
      <c r="CC914" s="449"/>
      <c r="CD914" s="449"/>
      <c r="CE914" s="449"/>
      <c r="CF914" s="449"/>
      <c r="CG914" s="449"/>
      <c r="CH914" s="449"/>
      <c r="CI914" s="449"/>
      <c r="CJ914" s="449"/>
      <c r="CK914" s="449"/>
      <c r="CL914" s="449"/>
      <c r="CM914" s="449"/>
      <c r="CN914" s="449"/>
      <c r="CO914" s="449"/>
      <c r="CP914" s="449"/>
      <c r="CQ914" s="449"/>
      <c r="CR914" s="449"/>
      <c r="CS914" s="449"/>
      <c r="CT914" s="449"/>
      <c r="CU914" s="449"/>
      <c r="CV914" s="449"/>
    </row>
    <row r="915" spans="1:100" s="448" customFormat="1" ht="11.25" customHeight="1">
      <c r="A915" s="432"/>
      <c r="B915" s="517"/>
      <c r="C915" s="45"/>
      <c r="D915" s="45">
        <v>15</v>
      </c>
      <c r="E915" s="599" t="s">
        <v>154</v>
      </c>
      <c r="F915" s="600"/>
      <c r="G915" s="599" t="s">
        <v>154</v>
      </c>
      <c r="H915" s="600"/>
      <c r="I915" s="600"/>
      <c r="J915" s="601" t="s">
        <v>154</v>
      </c>
      <c r="K915" s="880" t="s">
        <v>154</v>
      </c>
      <c r="L915" s="881">
        <v>0</v>
      </c>
      <c r="M915" s="880" t="s">
        <v>154</v>
      </c>
      <c r="N915" s="881">
        <v>0</v>
      </c>
      <c r="O915" s="880" t="s">
        <v>154</v>
      </c>
      <c r="P915" s="881">
        <v>0</v>
      </c>
      <c r="Q915" s="880" t="s">
        <v>154</v>
      </c>
      <c r="R915" s="881">
        <v>0</v>
      </c>
      <c r="S915" s="880" t="s">
        <v>154</v>
      </c>
      <c r="T915" s="881">
        <v>0</v>
      </c>
      <c r="U915" s="880" t="s">
        <v>154</v>
      </c>
      <c r="V915" s="881">
        <v>0</v>
      </c>
      <c r="W915" s="880" t="s">
        <v>154</v>
      </c>
      <c r="X915" s="881">
        <v>0</v>
      </c>
      <c r="Y915" s="880" t="s">
        <v>154</v>
      </c>
      <c r="Z915" s="881">
        <v>0</v>
      </c>
      <c r="AA915" s="880" t="s">
        <v>154</v>
      </c>
      <c r="AB915" s="881">
        <v>0</v>
      </c>
      <c r="AC915" s="880" t="s">
        <v>154</v>
      </c>
      <c r="AD915" s="881">
        <v>0</v>
      </c>
      <c r="AE915" s="45"/>
      <c r="AF915" s="17"/>
      <c r="AG915" s="518"/>
      <c r="AI915" s="449"/>
      <c r="AJ915" s="449"/>
      <c r="AK915" s="449"/>
      <c r="AL915" s="449"/>
      <c r="AM915" s="449"/>
      <c r="AN915" s="449"/>
      <c r="AO915" s="449"/>
      <c r="AP915" s="449"/>
      <c r="AQ915" s="449"/>
      <c r="AR915" s="449"/>
      <c r="AS915" s="449"/>
      <c r="AT915" s="449"/>
      <c r="AU915" s="449"/>
      <c r="AV915" s="449"/>
      <c r="AW915" s="449"/>
      <c r="AX915" s="449"/>
      <c r="AY915" s="449"/>
      <c r="AZ915" s="449"/>
      <c r="BA915" s="449"/>
      <c r="BB915" s="449"/>
      <c r="BC915" s="449"/>
      <c r="BD915" s="449"/>
      <c r="BE915" s="449"/>
      <c r="BF915" s="449"/>
      <c r="BG915" s="449"/>
      <c r="BH915" s="449"/>
      <c r="BI915" s="449"/>
      <c r="BJ915" s="449"/>
      <c r="BK915" s="449"/>
      <c r="BL915" s="449"/>
      <c r="BM915" s="449"/>
      <c r="BN915" s="449"/>
      <c r="BO915" s="449"/>
      <c r="BP915" s="449"/>
      <c r="BQ915" s="449"/>
      <c r="BR915" s="449"/>
      <c r="BS915" s="449"/>
      <c r="BT915" s="449"/>
      <c r="BU915" s="449"/>
      <c r="BV915" s="449"/>
      <c r="BW915" s="449"/>
      <c r="BX915" s="449"/>
      <c r="BY915" s="449"/>
      <c r="BZ915" s="449"/>
      <c r="CA915" s="449"/>
      <c r="CB915" s="449"/>
      <c r="CC915" s="449"/>
      <c r="CD915" s="449"/>
      <c r="CE915" s="449"/>
      <c r="CF915" s="449"/>
      <c r="CG915" s="449"/>
      <c r="CH915" s="449"/>
      <c r="CI915" s="449"/>
      <c r="CJ915" s="449"/>
      <c r="CK915" s="449"/>
      <c r="CL915" s="449"/>
      <c r="CM915" s="449"/>
      <c r="CN915" s="449"/>
      <c r="CO915" s="449"/>
      <c r="CP915" s="449"/>
      <c r="CQ915" s="449"/>
      <c r="CR915" s="449"/>
      <c r="CS915" s="449"/>
      <c r="CT915" s="449"/>
      <c r="CU915" s="449"/>
      <c r="CV915" s="449"/>
    </row>
    <row r="916" spans="1:100" s="448" customFormat="1" ht="11.25" customHeight="1">
      <c r="A916" s="432"/>
      <c r="B916" s="517"/>
      <c r="C916" s="45"/>
      <c r="D916" s="45">
        <v>16</v>
      </c>
      <c r="E916" s="599" t="s">
        <v>154</v>
      </c>
      <c r="F916" s="600"/>
      <c r="G916" s="599" t="s">
        <v>154</v>
      </c>
      <c r="H916" s="600"/>
      <c r="I916" s="600"/>
      <c r="J916" s="601" t="s">
        <v>154</v>
      </c>
      <c r="K916" s="880" t="s">
        <v>154</v>
      </c>
      <c r="L916" s="881">
        <v>0</v>
      </c>
      <c r="M916" s="880" t="s">
        <v>154</v>
      </c>
      <c r="N916" s="881">
        <v>0</v>
      </c>
      <c r="O916" s="880" t="s">
        <v>154</v>
      </c>
      <c r="P916" s="881">
        <v>0</v>
      </c>
      <c r="Q916" s="880" t="s">
        <v>154</v>
      </c>
      <c r="R916" s="881">
        <v>0</v>
      </c>
      <c r="S916" s="880" t="s">
        <v>154</v>
      </c>
      <c r="T916" s="881">
        <v>0</v>
      </c>
      <c r="U916" s="880" t="s">
        <v>154</v>
      </c>
      <c r="V916" s="881">
        <v>0</v>
      </c>
      <c r="W916" s="880" t="s">
        <v>154</v>
      </c>
      <c r="X916" s="881">
        <v>0</v>
      </c>
      <c r="Y916" s="880" t="s">
        <v>154</v>
      </c>
      <c r="Z916" s="881">
        <v>0</v>
      </c>
      <c r="AA916" s="880" t="s">
        <v>154</v>
      </c>
      <c r="AB916" s="881">
        <v>0</v>
      </c>
      <c r="AC916" s="880" t="s">
        <v>154</v>
      </c>
      <c r="AD916" s="881">
        <v>0</v>
      </c>
      <c r="AE916" s="45"/>
      <c r="AF916" s="17"/>
      <c r="AG916" s="518"/>
      <c r="AI916" s="449"/>
      <c r="AJ916" s="449"/>
      <c r="AK916" s="449"/>
      <c r="AL916" s="449"/>
      <c r="AM916" s="449"/>
      <c r="AN916" s="449"/>
      <c r="AO916" s="449"/>
      <c r="AP916" s="449"/>
      <c r="AQ916" s="449"/>
      <c r="AR916" s="449"/>
      <c r="AS916" s="449"/>
      <c r="AT916" s="449"/>
      <c r="AU916" s="449"/>
      <c r="AV916" s="449"/>
      <c r="AW916" s="449"/>
      <c r="AX916" s="449"/>
      <c r="AY916" s="449"/>
      <c r="AZ916" s="449"/>
      <c r="BA916" s="449"/>
      <c r="BB916" s="449"/>
      <c r="BC916" s="449"/>
      <c r="BD916" s="449"/>
      <c r="BE916" s="449"/>
      <c r="BF916" s="449"/>
      <c r="BG916" s="449"/>
      <c r="BH916" s="449"/>
      <c r="BI916" s="449"/>
      <c r="BJ916" s="449"/>
      <c r="BK916" s="449"/>
      <c r="BL916" s="449"/>
      <c r="BM916" s="449"/>
      <c r="BN916" s="449"/>
      <c r="BO916" s="449"/>
      <c r="BP916" s="449"/>
      <c r="BQ916" s="449"/>
      <c r="BR916" s="449"/>
      <c r="BS916" s="449"/>
      <c r="BT916" s="449"/>
      <c r="BU916" s="449"/>
      <c r="BV916" s="449"/>
      <c r="BW916" s="449"/>
      <c r="BX916" s="449"/>
      <c r="BY916" s="449"/>
      <c r="BZ916" s="449"/>
      <c r="CA916" s="449"/>
      <c r="CB916" s="449"/>
      <c r="CC916" s="449"/>
      <c r="CD916" s="449"/>
      <c r="CE916" s="449"/>
      <c r="CF916" s="449"/>
      <c r="CG916" s="449"/>
      <c r="CH916" s="449"/>
      <c r="CI916" s="449"/>
      <c r="CJ916" s="449"/>
      <c r="CK916" s="449"/>
      <c r="CL916" s="449"/>
      <c r="CM916" s="449"/>
      <c r="CN916" s="449"/>
      <c r="CO916" s="449"/>
      <c r="CP916" s="449"/>
      <c r="CQ916" s="449"/>
      <c r="CR916" s="449"/>
      <c r="CS916" s="449"/>
      <c r="CT916" s="449"/>
      <c r="CU916" s="449"/>
      <c r="CV916" s="449"/>
    </row>
    <row r="917" spans="1:100" s="448" customFormat="1" ht="11.25" customHeight="1">
      <c r="A917" s="432"/>
      <c r="B917" s="517"/>
      <c r="C917" s="45"/>
      <c r="D917" s="45">
        <v>17</v>
      </c>
      <c r="E917" s="599" t="s">
        <v>154</v>
      </c>
      <c r="F917" s="600"/>
      <c r="G917" s="599" t="s">
        <v>154</v>
      </c>
      <c r="H917" s="600"/>
      <c r="I917" s="600"/>
      <c r="J917" s="601" t="s">
        <v>154</v>
      </c>
      <c r="K917" s="880" t="s">
        <v>154</v>
      </c>
      <c r="L917" s="881">
        <v>0</v>
      </c>
      <c r="M917" s="880" t="s">
        <v>154</v>
      </c>
      <c r="N917" s="881">
        <v>0</v>
      </c>
      <c r="O917" s="880" t="s">
        <v>154</v>
      </c>
      <c r="P917" s="881">
        <v>0</v>
      </c>
      <c r="Q917" s="880" t="s">
        <v>154</v>
      </c>
      <c r="R917" s="881">
        <v>0</v>
      </c>
      <c r="S917" s="880" t="s">
        <v>154</v>
      </c>
      <c r="T917" s="881">
        <v>0</v>
      </c>
      <c r="U917" s="880" t="s">
        <v>154</v>
      </c>
      <c r="V917" s="881">
        <v>0</v>
      </c>
      <c r="W917" s="880" t="s">
        <v>154</v>
      </c>
      <c r="X917" s="881">
        <v>0</v>
      </c>
      <c r="Y917" s="880" t="s">
        <v>154</v>
      </c>
      <c r="Z917" s="881">
        <v>0</v>
      </c>
      <c r="AA917" s="880" t="s">
        <v>154</v>
      </c>
      <c r="AB917" s="881">
        <v>0</v>
      </c>
      <c r="AC917" s="880" t="s">
        <v>154</v>
      </c>
      <c r="AD917" s="881">
        <v>0</v>
      </c>
      <c r="AE917" s="45"/>
      <c r="AF917" s="17"/>
      <c r="AG917" s="518"/>
      <c r="AI917" s="449"/>
      <c r="AJ917" s="449"/>
      <c r="AK917" s="449"/>
      <c r="AL917" s="449"/>
      <c r="AM917" s="449"/>
      <c r="AN917" s="449"/>
      <c r="AO917" s="449"/>
      <c r="AP917" s="449"/>
      <c r="AQ917" s="449"/>
      <c r="AR917" s="449"/>
      <c r="AS917" s="449"/>
      <c r="AT917" s="449"/>
      <c r="AU917" s="449"/>
      <c r="AV917" s="449"/>
      <c r="AW917" s="449"/>
      <c r="AX917" s="449"/>
      <c r="AY917" s="449"/>
      <c r="AZ917" s="449"/>
      <c r="BA917" s="449"/>
      <c r="BB917" s="449"/>
      <c r="BC917" s="449"/>
      <c r="BD917" s="449"/>
      <c r="BE917" s="449"/>
      <c r="BF917" s="449"/>
      <c r="BG917" s="449"/>
      <c r="BH917" s="449"/>
      <c r="BI917" s="449"/>
      <c r="BJ917" s="449"/>
      <c r="BK917" s="449"/>
      <c r="BL917" s="449"/>
      <c r="BM917" s="449"/>
      <c r="BN917" s="449"/>
      <c r="BO917" s="449"/>
      <c r="BP917" s="449"/>
      <c r="BQ917" s="449"/>
      <c r="BR917" s="449"/>
      <c r="BS917" s="449"/>
      <c r="BT917" s="449"/>
      <c r="BU917" s="449"/>
      <c r="BV917" s="449"/>
      <c r="BW917" s="449"/>
      <c r="BX917" s="449"/>
      <c r="BY917" s="449"/>
      <c r="BZ917" s="449"/>
      <c r="CA917" s="449"/>
      <c r="CB917" s="449"/>
      <c r="CC917" s="449"/>
      <c r="CD917" s="449"/>
      <c r="CE917" s="449"/>
      <c r="CF917" s="449"/>
      <c r="CG917" s="449"/>
      <c r="CH917" s="449"/>
      <c r="CI917" s="449"/>
      <c r="CJ917" s="449"/>
      <c r="CK917" s="449"/>
      <c r="CL917" s="449"/>
      <c r="CM917" s="449"/>
      <c r="CN917" s="449"/>
      <c r="CO917" s="449"/>
      <c r="CP917" s="449"/>
      <c r="CQ917" s="449"/>
      <c r="CR917" s="449"/>
      <c r="CS917" s="449"/>
      <c r="CT917" s="449"/>
      <c r="CU917" s="449"/>
      <c r="CV917" s="449"/>
    </row>
    <row r="918" spans="1:100" s="448" customFormat="1" ht="11.25" customHeight="1">
      <c r="A918" s="432"/>
      <c r="B918" s="517"/>
      <c r="C918" s="45"/>
      <c r="D918" s="45">
        <v>18</v>
      </c>
      <c r="E918" s="599" t="s">
        <v>154</v>
      </c>
      <c r="F918" s="600"/>
      <c r="G918" s="599" t="s">
        <v>154</v>
      </c>
      <c r="H918" s="600"/>
      <c r="I918" s="600"/>
      <c r="J918" s="601" t="s">
        <v>154</v>
      </c>
      <c r="K918" s="880" t="s">
        <v>154</v>
      </c>
      <c r="L918" s="881">
        <v>0</v>
      </c>
      <c r="M918" s="880" t="s">
        <v>154</v>
      </c>
      <c r="N918" s="881">
        <v>0</v>
      </c>
      <c r="O918" s="880" t="s">
        <v>154</v>
      </c>
      <c r="P918" s="881">
        <v>0</v>
      </c>
      <c r="Q918" s="880" t="s">
        <v>154</v>
      </c>
      <c r="R918" s="881">
        <v>0</v>
      </c>
      <c r="S918" s="880" t="s">
        <v>154</v>
      </c>
      <c r="T918" s="881">
        <v>0</v>
      </c>
      <c r="U918" s="880" t="s">
        <v>154</v>
      </c>
      <c r="V918" s="881">
        <v>0</v>
      </c>
      <c r="W918" s="880" t="s">
        <v>154</v>
      </c>
      <c r="X918" s="881">
        <v>0</v>
      </c>
      <c r="Y918" s="880" t="s">
        <v>154</v>
      </c>
      <c r="Z918" s="881">
        <v>0</v>
      </c>
      <c r="AA918" s="880" t="s">
        <v>154</v>
      </c>
      <c r="AB918" s="881">
        <v>0</v>
      </c>
      <c r="AC918" s="880" t="s">
        <v>154</v>
      </c>
      <c r="AD918" s="881">
        <v>0</v>
      </c>
      <c r="AE918" s="45"/>
      <c r="AF918" s="17"/>
      <c r="AG918" s="518"/>
      <c r="AI918" s="449"/>
      <c r="AJ918" s="449"/>
      <c r="AK918" s="449"/>
      <c r="AL918" s="449"/>
      <c r="AM918" s="449"/>
      <c r="AN918" s="449"/>
      <c r="AO918" s="449"/>
      <c r="AP918" s="449"/>
      <c r="AQ918" s="449"/>
      <c r="AR918" s="449"/>
      <c r="AS918" s="449"/>
      <c r="AT918" s="449"/>
      <c r="AU918" s="449"/>
      <c r="AV918" s="449"/>
      <c r="AW918" s="449"/>
      <c r="AX918" s="449"/>
      <c r="AY918" s="449"/>
      <c r="AZ918" s="449"/>
      <c r="BA918" s="449"/>
      <c r="BB918" s="449"/>
      <c r="BC918" s="449"/>
      <c r="BD918" s="449"/>
      <c r="BE918" s="449"/>
      <c r="BF918" s="449"/>
      <c r="BG918" s="449"/>
      <c r="BH918" s="449"/>
      <c r="BI918" s="449"/>
      <c r="BJ918" s="449"/>
      <c r="BK918" s="449"/>
      <c r="BL918" s="449"/>
      <c r="BM918" s="449"/>
      <c r="BN918" s="449"/>
      <c r="BO918" s="449"/>
      <c r="BP918" s="449"/>
      <c r="BQ918" s="449"/>
      <c r="BR918" s="449"/>
      <c r="BS918" s="449"/>
      <c r="BT918" s="449"/>
      <c r="BU918" s="449"/>
      <c r="BV918" s="449"/>
      <c r="BW918" s="449"/>
      <c r="BX918" s="449"/>
      <c r="BY918" s="449"/>
      <c r="BZ918" s="449"/>
      <c r="CA918" s="449"/>
      <c r="CB918" s="449"/>
      <c r="CC918" s="449"/>
      <c r="CD918" s="449"/>
      <c r="CE918" s="449"/>
      <c r="CF918" s="449"/>
      <c r="CG918" s="449"/>
      <c r="CH918" s="449"/>
      <c r="CI918" s="449"/>
      <c r="CJ918" s="449"/>
      <c r="CK918" s="449"/>
      <c r="CL918" s="449"/>
      <c r="CM918" s="449"/>
      <c r="CN918" s="449"/>
      <c r="CO918" s="449"/>
      <c r="CP918" s="449"/>
      <c r="CQ918" s="449"/>
      <c r="CR918" s="449"/>
      <c r="CS918" s="449"/>
      <c r="CT918" s="449"/>
      <c r="CU918" s="449"/>
      <c r="CV918" s="449"/>
    </row>
    <row r="919" spans="1:100" s="448" customFormat="1" ht="11.25" customHeight="1">
      <c r="A919" s="432"/>
      <c r="B919" s="517"/>
      <c r="C919" s="45"/>
      <c r="D919" s="45">
        <v>19</v>
      </c>
      <c r="E919" s="599" t="s">
        <v>154</v>
      </c>
      <c r="F919" s="600"/>
      <c r="G919" s="599" t="s">
        <v>154</v>
      </c>
      <c r="H919" s="600"/>
      <c r="I919" s="600"/>
      <c r="J919" s="601" t="s">
        <v>154</v>
      </c>
      <c r="K919" s="880" t="s">
        <v>154</v>
      </c>
      <c r="L919" s="881">
        <v>0</v>
      </c>
      <c r="M919" s="880" t="s">
        <v>154</v>
      </c>
      <c r="N919" s="881">
        <v>0</v>
      </c>
      <c r="O919" s="880" t="s">
        <v>154</v>
      </c>
      <c r="P919" s="881">
        <v>0</v>
      </c>
      <c r="Q919" s="880" t="s">
        <v>154</v>
      </c>
      <c r="R919" s="881">
        <v>0</v>
      </c>
      <c r="S919" s="880" t="s">
        <v>154</v>
      </c>
      <c r="T919" s="881">
        <v>0</v>
      </c>
      <c r="U919" s="880" t="s">
        <v>154</v>
      </c>
      <c r="V919" s="881">
        <v>0</v>
      </c>
      <c r="W919" s="880" t="s">
        <v>154</v>
      </c>
      <c r="X919" s="881">
        <v>0</v>
      </c>
      <c r="Y919" s="880" t="s">
        <v>154</v>
      </c>
      <c r="Z919" s="881">
        <v>0</v>
      </c>
      <c r="AA919" s="880" t="s">
        <v>154</v>
      </c>
      <c r="AB919" s="881">
        <v>0</v>
      </c>
      <c r="AC919" s="880" t="s">
        <v>154</v>
      </c>
      <c r="AD919" s="881">
        <v>0</v>
      </c>
      <c r="AE919" s="45"/>
      <c r="AF919" s="17"/>
      <c r="AG919" s="518"/>
      <c r="AI919" s="449"/>
      <c r="AJ919" s="449"/>
      <c r="AK919" s="449"/>
      <c r="AL919" s="449"/>
      <c r="AM919" s="449"/>
      <c r="AN919" s="449"/>
      <c r="AO919" s="449"/>
      <c r="AP919" s="449"/>
      <c r="AQ919" s="449"/>
      <c r="AR919" s="449"/>
      <c r="AS919" s="449"/>
      <c r="AT919" s="449"/>
      <c r="AU919" s="449"/>
      <c r="AV919" s="449"/>
      <c r="AW919" s="449"/>
      <c r="AX919" s="449"/>
      <c r="AY919" s="449"/>
      <c r="AZ919" s="449"/>
      <c r="BA919" s="449"/>
      <c r="BB919" s="449"/>
      <c r="BC919" s="449"/>
      <c r="BD919" s="449"/>
      <c r="BE919" s="449"/>
      <c r="BF919" s="449"/>
      <c r="BG919" s="449"/>
      <c r="BH919" s="449"/>
      <c r="BI919" s="449"/>
      <c r="BJ919" s="449"/>
      <c r="BK919" s="449"/>
      <c r="BL919" s="449"/>
      <c r="BM919" s="449"/>
      <c r="BN919" s="449"/>
      <c r="BO919" s="449"/>
      <c r="BP919" s="449"/>
      <c r="BQ919" s="449"/>
      <c r="BR919" s="449"/>
      <c r="BS919" s="449"/>
      <c r="BT919" s="449"/>
      <c r="BU919" s="449"/>
      <c r="BV919" s="449"/>
      <c r="BW919" s="449"/>
      <c r="BX919" s="449"/>
      <c r="BY919" s="449"/>
      <c r="BZ919" s="449"/>
      <c r="CA919" s="449"/>
      <c r="CB919" s="449"/>
      <c r="CC919" s="449"/>
      <c r="CD919" s="449"/>
      <c r="CE919" s="449"/>
      <c r="CF919" s="449"/>
      <c r="CG919" s="449"/>
      <c r="CH919" s="449"/>
      <c r="CI919" s="449"/>
      <c r="CJ919" s="449"/>
      <c r="CK919" s="449"/>
      <c r="CL919" s="449"/>
      <c r="CM919" s="449"/>
      <c r="CN919" s="449"/>
      <c r="CO919" s="449"/>
      <c r="CP919" s="449"/>
      <c r="CQ919" s="449"/>
      <c r="CR919" s="449"/>
      <c r="CS919" s="449"/>
      <c r="CT919" s="449"/>
      <c r="CU919" s="449"/>
      <c r="CV919" s="449"/>
    </row>
    <row r="920" spans="1:100" s="448" customFormat="1" ht="11.25" customHeight="1">
      <c r="A920" s="432"/>
      <c r="B920" s="517"/>
      <c r="C920" s="45"/>
      <c r="D920" s="45">
        <v>20</v>
      </c>
      <c r="E920" s="494" t="s">
        <v>154</v>
      </c>
      <c r="F920" s="495"/>
      <c r="G920" s="494" t="s">
        <v>154</v>
      </c>
      <c r="H920" s="495"/>
      <c r="I920" s="495"/>
      <c r="J920" s="496" t="s">
        <v>154</v>
      </c>
      <c r="K920" s="796" t="s">
        <v>154</v>
      </c>
      <c r="L920" s="797">
        <v>0</v>
      </c>
      <c r="M920" s="796" t="s">
        <v>154</v>
      </c>
      <c r="N920" s="797">
        <v>0</v>
      </c>
      <c r="O920" s="796" t="s">
        <v>154</v>
      </c>
      <c r="P920" s="797">
        <v>0</v>
      </c>
      <c r="Q920" s="796" t="s">
        <v>154</v>
      </c>
      <c r="R920" s="797">
        <v>0</v>
      </c>
      <c r="S920" s="796" t="s">
        <v>154</v>
      </c>
      <c r="T920" s="797">
        <v>0</v>
      </c>
      <c r="U920" s="796" t="s">
        <v>154</v>
      </c>
      <c r="V920" s="797">
        <v>0</v>
      </c>
      <c r="W920" s="796" t="s">
        <v>154</v>
      </c>
      <c r="X920" s="797">
        <v>0</v>
      </c>
      <c r="Y920" s="796" t="s">
        <v>154</v>
      </c>
      <c r="Z920" s="797">
        <v>0</v>
      </c>
      <c r="AA920" s="796" t="s">
        <v>154</v>
      </c>
      <c r="AB920" s="797">
        <v>0</v>
      </c>
      <c r="AC920" s="796" t="s">
        <v>154</v>
      </c>
      <c r="AD920" s="797">
        <v>0</v>
      </c>
      <c r="AE920" s="45"/>
      <c r="AF920" s="17"/>
      <c r="AG920" s="518"/>
      <c r="AI920" s="449"/>
      <c r="AJ920" s="449"/>
      <c r="AK920" s="449"/>
      <c r="AL920" s="449"/>
      <c r="AM920" s="449"/>
      <c r="AN920" s="449"/>
      <c r="AO920" s="449"/>
      <c r="AP920" s="449"/>
      <c r="AQ920" s="449"/>
      <c r="AR920" s="449"/>
      <c r="AS920" s="449"/>
      <c r="AT920" s="449"/>
      <c r="AU920" s="449"/>
      <c r="AV920" s="449"/>
      <c r="AW920" s="449"/>
      <c r="AX920" s="449"/>
      <c r="AY920" s="449"/>
      <c r="AZ920" s="449"/>
      <c r="BA920" s="449"/>
      <c r="BB920" s="449"/>
      <c r="BC920" s="449"/>
      <c r="BD920" s="449"/>
      <c r="BE920" s="449"/>
      <c r="BF920" s="449"/>
      <c r="BG920" s="449"/>
      <c r="BH920" s="449"/>
      <c r="BI920" s="449"/>
      <c r="BJ920" s="449"/>
      <c r="BK920" s="449"/>
      <c r="BL920" s="449"/>
      <c r="BM920" s="449"/>
      <c r="BN920" s="449"/>
      <c r="BO920" s="449"/>
      <c r="BP920" s="449"/>
      <c r="BQ920" s="449"/>
      <c r="BR920" s="449"/>
      <c r="BS920" s="449"/>
      <c r="BT920" s="449"/>
      <c r="BU920" s="449"/>
      <c r="BV920" s="449"/>
      <c r="BW920" s="449"/>
      <c r="BX920" s="449"/>
      <c r="BY920" s="449"/>
      <c r="BZ920" s="449"/>
      <c r="CA920" s="449"/>
      <c r="CB920" s="449"/>
      <c r="CC920" s="449"/>
      <c r="CD920" s="449"/>
      <c r="CE920" s="449"/>
      <c r="CF920" s="449"/>
      <c r="CG920" s="449"/>
      <c r="CH920" s="449"/>
      <c r="CI920" s="449"/>
      <c r="CJ920" s="449"/>
      <c r="CK920" s="449"/>
      <c r="CL920" s="449"/>
      <c r="CM920" s="449"/>
      <c r="CN920" s="449"/>
      <c r="CO920" s="449"/>
      <c r="CP920" s="449"/>
      <c r="CQ920" s="449"/>
      <c r="CR920" s="449"/>
      <c r="CS920" s="449"/>
      <c r="CT920" s="449"/>
      <c r="CU920" s="449"/>
      <c r="CV920" s="449"/>
    </row>
    <row r="921" spans="1:100" s="448" customFormat="1" ht="11.25" customHeight="1">
      <c r="A921" s="432"/>
      <c r="B921" s="517"/>
      <c r="C921" s="45"/>
      <c r="D921" s="479"/>
      <c r="E921" s="497" t="s">
        <v>192</v>
      </c>
      <c r="F921" s="497"/>
      <c r="G921" s="497"/>
      <c r="H921" s="497"/>
      <c r="I921" s="497"/>
      <c r="J921" s="497"/>
      <c r="K921" s="798">
        <v>1</v>
      </c>
      <c r="L921" s="799">
        <v>0</v>
      </c>
      <c r="M921" s="798">
        <v>1</v>
      </c>
      <c r="N921" s="799">
        <v>0</v>
      </c>
      <c r="O921" s="798">
        <v>1</v>
      </c>
      <c r="P921" s="799">
        <v>0</v>
      </c>
      <c r="Q921" s="798">
        <v>1</v>
      </c>
      <c r="R921" s="799">
        <v>0</v>
      </c>
      <c r="S921" s="798" t="s">
        <v>154</v>
      </c>
      <c r="T921" s="799">
        <v>0</v>
      </c>
      <c r="U921" s="798" t="s">
        <v>154</v>
      </c>
      <c r="V921" s="799">
        <v>0</v>
      </c>
      <c r="W921" s="798" t="s">
        <v>154</v>
      </c>
      <c r="X921" s="799">
        <v>0</v>
      </c>
      <c r="Y921" s="798" t="s">
        <v>154</v>
      </c>
      <c r="Z921" s="799">
        <v>0</v>
      </c>
      <c r="AA921" s="798" t="s">
        <v>154</v>
      </c>
      <c r="AB921" s="799">
        <v>0</v>
      </c>
      <c r="AC921" s="798" t="s">
        <v>154</v>
      </c>
      <c r="AD921" s="799">
        <v>0</v>
      </c>
      <c r="AE921" s="45"/>
      <c r="AF921" s="17"/>
      <c r="AG921" s="518"/>
      <c r="AI921" s="449"/>
      <c r="AJ921" s="449"/>
      <c r="AK921" s="449"/>
      <c r="AL921" s="449"/>
      <c r="AM921" s="449"/>
      <c r="AN921" s="449"/>
      <c r="AO921" s="449"/>
      <c r="AP921" s="449"/>
      <c r="AQ921" s="449"/>
      <c r="AR921" s="449"/>
      <c r="AS921" s="449"/>
      <c r="AT921" s="449"/>
      <c r="AU921" s="449"/>
      <c r="AV921" s="449"/>
      <c r="AW921" s="449"/>
      <c r="AX921" s="449"/>
      <c r="AY921" s="449"/>
      <c r="AZ921" s="449"/>
      <c r="BA921" s="449"/>
      <c r="BB921" s="449"/>
      <c r="BC921" s="449"/>
      <c r="BD921" s="449"/>
      <c r="BE921" s="449"/>
      <c r="BF921" s="449"/>
      <c r="BG921" s="449"/>
      <c r="BH921" s="449"/>
      <c r="BI921" s="449"/>
      <c r="BJ921" s="449"/>
      <c r="BK921" s="449"/>
      <c r="BL921" s="449"/>
      <c r="BM921" s="449"/>
      <c r="BN921" s="449"/>
      <c r="BO921" s="449"/>
      <c r="BP921" s="449"/>
      <c r="BQ921" s="449"/>
      <c r="BR921" s="449"/>
      <c r="BS921" s="449"/>
      <c r="BT921" s="449"/>
      <c r="BU921" s="449"/>
      <c r="BV921" s="449"/>
      <c r="BW921" s="449"/>
      <c r="BX921" s="449"/>
      <c r="BY921" s="449"/>
      <c r="BZ921" s="449"/>
      <c r="CA921" s="449"/>
      <c r="CB921" s="449"/>
      <c r="CC921" s="449"/>
      <c r="CD921" s="449"/>
      <c r="CE921" s="449"/>
      <c r="CF921" s="449"/>
      <c r="CG921" s="449"/>
      <c r="CH921" s="449"/>
      <c r="CI921" s="449"/>
      <c r="CJ921" s="449"/>
      <c r="CK921" s="449"/>
      <c r="CL921" s="449"/>
      <c r="CM921" s="449"/>
      <c r="CN921" s="449"/>
      <c r="CO921" s="449"/>
      <c r="CP921" s="449"/>
      <c r="CQ921" s="449"/>
      <c r="CR921" s="449"/>
      <c r="CS921" s="449"/>
      <c r="CT921" s="449"/>
      <c r="CU921" s="449"/>
      <c r="CV921" s="449"/>
    </row>
    <row r="922" spans="1:100" s="448" customFormat="1" ht="11.25" customHeight="1">
      <c r="A922" s="432"/>
      <c r="B922" s="517"/>
      <c r="C922" s="45"/>
      <c r="D922" s="479"/>
      <c r="E922" s="483"/>
      <c r="F922" s="483" t="s">
        <v>193</v>
      </c>
      <c r="G922" s="483"/>
      <c r="H922" s="483" t="s">
        <v>194</v>
      </c>
      <c r="I922" s="479"/>
      <c r="J922" s="479"/>
      <c r="K922" s="880">
        <v>0</v>
      </c>
      <c r="L922" s="881">
        <v>0</v>
      </c>
      <c r="M922" s="880">
        <v>0</v>
      </c>
      <c r="N922" s="881">
        <v>0</v>
      </c>
      <c r="O922" s="880">
        <v>0</v>
      </c>
      <c r="P922" s="881">
        <v>0</v>
      </c>
      <c r="Q922" s="880">
        <v>0</v>
      </c>
      <c r="R922" s="881">
        <v>0</v>
      </c>
      <c r="S922" s="880">
        <v>0</v>
      </c>
      <c r="T922" s="881">
        <v>0</v>
      </c>
      <c r="U922" s="880">
        <v>0</v>
      </c>
      <c r="V922" s="881">
        <v>0</v>
      </c>
      <c r="W922" s="880">
        <v>0</v>
      </c>
      <c r="X922" s="881">
        <v>0</v>
      </c>
      <c r="Y922" s="880">
        <v>0</v>
      </c>
      <c r="Z922" s="881">
        <v>0</v>
      </c>
      <c r="AA922" s="880">
        <v>0</v>
      </c>
      <c r="AB922" s="881">
        <v>0</v>
      </c>
      <c r="AC922" s="880">
        <v>0</v>
      </c>
      <c r="AD922" s="881">
        <v>0</v>
      </c>
      <c r="AE922" s="45"/>
      <c r="AF922" s="17"/>
      <c r="AG922" s="518"/>
      <c r="AI922" s="449"/>
      <c r="AJ922" s="449"/>
      <c r="AK922" s="449"/>
      <c r="AL922" s="449"/>
      <c r="AM922" s="449"/>
      <c r="AN922" s="449"/>
      <c r="AO922" s="449"/>
      <c r="AP922" s="449"/>
      <c r="AQ922" s="449"/>
      <c r="AR922" s="449"/>
      <c r="AS922" s="449"/>
      <c r="AT922" s="449"/>
      <c r="AU922" s="449"/>
      <c r="AV922" s="449"/>
      <c r="AW922" s="449"/>
      <c r="AX922" s="449"/>
      <c r="AY922" s="449"/>
      <c r="AZ922" s="449"/>
      <c r="BA922" s="449"/>
      <c r="BB922" s="449"/>
      <c r="BC922" s="449"/>
      <c r="BD922" s="449"/>
      <c r="BE922" s="449"/>
      <c r="BF922" s="449"/>
      <c r="BG922" s="449"/>
      <c r="BH922" s="449"/>
      <c r="BI922" s="449"/>
      <c r="BJ922" s="449"/>
      <c r="BK922" s="449"/>
      <c r="BL922" s="449"/>
      <c r="BM922" s="449"/>
      <c r="BN922" s="449"/>
      <c r="BO922" s="449"/>
      <c r="BP922" s="449"/>
      <c r="BQ922" s="449"/>
      <c r="BR922" s="449"/>
      <c r="BS922" s="449"/>
      <c r="BT922" s="449"/>
      <c r="BU922" s="449"/>
      <c r="BV922" s="449"/>
      <c r="BW922" s="449"/>
      <c r="BX922" s="449"/>
      <c r="BY922" s="449"/>
      <c r="BZ922" s="449"/>
      <c r="CA922" s="449"/>
      <c r="CB922" s="449"/>
      <c r="CC922" s="449"/>
      <c r="CD922" s="449"/>
      <c r="CE922" s="449"/>
      <c r="CF922" s="449"/>
      <c r="CG922" s="449"/>
      <c r="CH922" s="449"/>
      <c r="CI922" s="449"/>
      <c r="CJ922" s="449"/>
      <c r="CK922" s="449"/>
      <c r="CL922" s="449"/>
      <c r="CM922" s="449"/>
      <c r="CN922" s="449"/>
      <c r="CO922" s="449"/>
      <c r="CP922" s="449"/>
      <c r="CQ922" s="449"/>
      <c r="CR922" s="449"/>
      <c r="CS922" s="449"/>
      <c r="CT922" s="449"/>
      <c r="CU922" s="449"/>
      <c r="CV922" s="449"/>
    </row>
    <row r="923" spans="1:100" s="448" customFormat="1" ht="11.25" customHeight="1">
      <c r="A923" s="432"/>
      <c r="B923" s="517"/>
      <c r="C923" s="45"/>
      <c r="D923" s="479"/>
      <c r="E923" s="498"/>
      <c r="F923" s="498"/>
      <c r="G923" s="498"/>
      <c r="H923" s="498" t="s">
        <v>195</v>
      </c>
      <c r="I923" s="499"/>
      <c r="J923" s="499"/>
      <c r="K923" s="882">
        <v>1</v>
      </c>
      <c r="L923" s="795">
        <v>0</v>
      </c>
      <c r="M923" s="882">
        <v>1</v>
      </c>
      <c r="N923" s="795">
        <v>0</v>
      </c>
      <c r="O923" s="882">
        <v>1</v>
      </c>
      <c r="P923" s="795">
        <v>0</v>
      </c>
      <c r="Q923" s="882">
        <v>1</v>
      </c>
      <c r="R923" s="795">
        <v>0</v>
      </c>
      <c r="S923" s="882">
        <v>0</v>
      </c>
      <c r="T923" s="795">
        <v>0</v>
      </c>
      <c r="U923" s="882">
        <v>0</v>
      </c>
      <c r="V923" s="795">
        <v>0</v>
      </c>
      <c r="W923" s="882">
        <v>0</v>
      </c>
      <c r="X923" s="795">
        <v>0</v>
      </c>
      <c r="Y923" s="882">
        <v>0</v>
      </c>
      <c r="Z923" s="795">
        <v>0</v>
      </c>
      <c r="AA923" s="882">
        <v>0</v>
      </c>
      <c r="AB923" s="795">
        <v>0</v>
      </c>
      <c r="AC923" s="882">
        <v>0</v>
      </c>
      <c r="AD923" s="795">
        <v>0</v>
      </c>
      <c r="AE923" s="45"/>
      <c r="AF923" s="17"/>
      <c r="AG923" s="518"/>
      <c r="AI923" s="449"/>
      <c r="AJ923" s="449"/>
      <c r="AK923" s="449"/>
      <c r="AL923" s="449"/>
      <c r="AM923" s="449"/>
      <c r="AN923" s="449"/>
      <c r="AO923" s="449"/>
      <c r="AP923" s="449"/>
      <c r="AQ923" s="449"/>
      <c r="AR923" s="449"/>
      <c r="AS923" s="449"/>
      <c r="AT923" s="449"/>
      <c r="AU923" s="449"/>
      <c r="AV923" s="449"/>
      <c r="AW923" s="449"/>
      <c r="AX923" s="449"/>
      <c r="AY923" s="449"/>
      <c r="AZ923" s="449"/>
      <c r="BA923" s="449"/>
      <c r="BB923" s="449"/>
      <c r="BC923" s="449"/>
      <c r="BD923" s="449"/>
      <c r="BE923" s="449"/>
      <c r="BF923" s="449"/>
      <c r="BG923" s="449"/>
      <c r="BH923" s="449"/>
      <c r="BI923" s="449"/>
      <c r="BJ923" s="449"/>
      <c r="BK923" s="449"/>
      <c r="BL923" s="449"/>
      <c r="BM923" s="449"/>
      <c r="BN923" s="449"/>
      <c r="BO923" s="449"/>
      <c r="BP923" s="449"/>
      <c r="BQ923" s="449"/>
      <c r="BR923" s="449"/>
      <c r="BS923" s="449"/>
      <c r="BT923" s="449"/>
      <c r="BU923" s="449"/>
      <c r="BV923" s="449"/>
      <c r="BW923" s="449"/>
      <c r="BX923" s="449"/>
      <c r="BY923" s="449"/>
      <c r="BZ923" s="449"/>
      <c r="CA923" s="449"/>
      <c r="CB923" s="449"/>
      <c r="CC923" s="449"/>
      <c r="CD923" s="449"/>
      <c r="CE923" s="449"/>
      <c r="CF923" s="449"/>
      <c r="CG923" s="449"/>
      <c r="CH923" s="449"/>
      <c r="CI923" s="449"/>
      <c r="CJ923" s="449"/>
      <c r="CK923" s="449"/>
      <c r="CL923" s="449"/>
      <c r="CM923" s="449"/>
      <c r="CN923" s="449"/>
      <c r="CO923" s="449"/>
      <c r="CP923" s="449"/>
      <c r="CQ923" s="449"/>
      <c r="CR923" s="449"/>
      <c r="CS923" s="449"/>
      <c r="CT923" s="449"/>
      <c r="CU923" s="449"/>
      <c r="CV923" s="449"/>
    </row>
    <row r="924" spans="1:100" s="448" customFormat="1" ht="11.25" customHeight="1">
      <c r="A924" s="432"/>
      <c r="B924" s="517"/>
      <c r="C924" s="45"/>
      <c r="D924" s="479"/>
      <c r="E924" s="500" t="s">
        <v>196</v>
      </c>
      <c r="F924" s="501"/>
      <c r="G924" s="501"/>
      <c r="H924" s="501"/>
      <c r="I924" s="501"/>
      <c r="J924" s="502"/>
      <c r="K924" s="801">
        <v>0</v>
      </c>
      <c r="L924" s="801">
        <v>0</v>
      </c>
      <c r="M924" s="801">
        <v>0</v>
      </c>
      <c r="N924" s="801">
        <v>0</v>
      </c>
      <c r="O924" s="801">
        <v>0</v>
      </c>
      <c r="P924" s="801">
        <v>0</v>
      </c>
      <c r="Q924" s="801">
        <v>0</v>
      </c>
      <c r="R924" s="801">
        <v>0</v>
      </c>
      <c r="S924" s="801" t="s">
        <v>154</v>
      </c>
      <c r="T924" s="801">
        <v>0</v>
      </c>
      <c r="U924" s="801" t="s">
        <v>154</v>
      </c>
      <c r="V924" s="801">
        <v>0</v>
      </c>
      <c r="W924" s="801" t="s">
        <v>154</v>
      </c>
      <c r="X924" s="801">
        <v>0</v>
      </c>
      <c r="Y924" s="801" t="s">
        <v>154</v>
      </c>
      <c r="Z924" s="801">
        <v>0</v>
      </c>
      <c r="AA924" s="801" t="s">
        <v>154</v>
      </c>
      <c r="AB924" s="801">
        <v>0</v>
      </c>
      <c r="AC924" s="801" t="s">
        <v>154</v>
      </c>
      <c r="AD924" s="801">
        <v>0</v>
      </c>
      <c r="AE924" s="45"/>
      <c r="AF924" s="17"/>
      <c r="AG924" s="518"/>
      <c r="AI924" s="449"/>
      <c r="AJ924" s="449"/>
      <c r="AK924" s="449"/>
      <c r="AL924" s="449"/>
      <c r="AM924" s="449"/>
      <c r="AN924" s="449"/>
      <c r="AO924" s="449"/>
      <c r="AP924" s="449"/>
      <c r="AQ924" s="449"/>
      <c r="AR924" s="449"/>
      <c r="AS924" s="449"/>
      <c r="AT924" s="449"/>
      <c r="AU924" s="449"/>
      <c r="AV924" s="449"/>
      <c r="AW924" s="449"/>
      <c r="AX924" s="449"/>
      <c r="AY924" s="449"/>
      <c r="AZ924" s="449"/>
      <c r="BA924" s="449"/>
      <c r="BB924" s="449"/>
      <c r="BC924" s="449"/>
      <c r="BD924" s="449"/>
      <c r="BE924" s="449"/>
      <c r="BF924" s="449"/>
      <c r="BG924" s="449"/>
      <c r="BH924" s="449"/>
      <c r="BI924" s="449"/>
      <c r="BJ924" s="449"/>
      <c r="BK924" s="449"/>
      <c r="BL924" s="449"/>
      <c r="BM924" s="449"/>
      <c r="BN924" s="449"/>
      <c r="BO924" s="449"/>
      <c r="BP924" s="449"/>
      <c r="BQ924" s="449"/>
      <c r="BR924" s="449"/>
      <c r="BS924" s="449"/>
      <c r="BT924" s="449"/>
      <c r="BU924" s="449"/>
      <c r="BV924" s="449"/>
      <c r="BW924" s="449"/>
      <c r="BX924" s="449"/>
      <c r="BY924" s="449"/>
      <c r="BZ924" s="449"/>
      <c r="CA924" s="449"/>
      <c r="CB924" s="449"/>
      <c r="CC924" s="449"/>
      <c r="CD924" s="449"/>
      <c r="CE924" s="449"/>
      <c r="CF924" s="449"/>
      <c r="CG924" s="449"/>
      <c r="CH924" s="449"/>
      <c r="CI924" s="449"/>
      <c r="CJ924" s="449"/>
      <c r="CK924" s="449"/>
      <c r="CL924" s="449"/>
      <c r="CM924" s="449"/>
      <c r="CN924" s="449"/>
      <c r="CO924" s="449"/>
      <c r="CP924" s="449"/>
      <c r="CQ924" s="449"/>
      <c r="CR924" s="449"/>
      <c r="CS924" s="449"/>
      <c r="CT924" s="449"/>
      <c r="CU924" s="449"/>
      <c r="CV924" s="449"/>
    </row>
    <row r="925" spans="1:100" s="448" customFormat="1" ht="5.25" customHeight="1">
      <c r="A925" s="432"/>
      <c r="B925" s="517"/>
      <c r="C925" s="45"/>
      <c r="D925" s="479"/>
      <c r="E925" s="45"/>
      <c r="F925" s="45"/>
      <c r="G925" s="45"/>
      <c r="H925" s="45"/>
      <c r="I925" s="45"/>
      <c r="J925" s="45"/>
      <c r="K925" s="17"/>
      <c r="L925" s="17"/>
      <c r="M925" s="17"/>
      <c r="N925" s="17"/>
      <c r="O925" s="17"/>
      <c r="P925" s="17"/>
      <c r="Q925" s="17"/>
      <c r="R925" s="17"/>
      <c r="S925" s="17"/>
      <c r="T925" s="17"/>
      <c r="U925" s="17"/>
      <c r="V925" s="17"/>
      <c r="W925" s="17"/>
      <c r="X925" s="17"/>
      <c r="Y925" s="17"/>
      <c r="Z925" s="17"/>
      <c r="AA925" s="17"/>
      <c r="AB925" s="17"/>
      <c r="AC925" s="17"/>
      <c r="AD925" s="17"/>
      <c r="AE925" s="45"/>
      <c r="AF925" s="17"/>
      <c r="AG925" s="518"/>
      <c r="AI925" s="449"/>
      <c r="AJ925" s="449"/>
      <c r="AK925" s="449"/>
      <c r="AL925" s="449"/>
      <c r="AM925" s="449"/>
      <c r="AN925" s="449"/>
      <c r="AO925" s="449"/>
      <c r="AP925" s="449"/>
      <c r="AQ925" s="449"/>
      <c r="AR925" s="449"/>
      <c r="AS925" s="449"/>
      <c r="AT925" s="449"/>
      <c r="AU925" s="449"/>
      <c r="AV925" s="449"/>
      <c r="AW925" s="449"/>
      <c r="AX925" s="449"/>
      <c r="AY925" s="449"/>
      <c r="AZ925" s="449"/>
      <c r="BA925" s="449"/>
      <c r="BB925" s="449"/>
      <c r="BC925" s="449"/>
      <c r="BD925" s="449"/>
      <c r="BE925" s="449"/>
      <c r="BF925" s="449"/>
      <c r="BG925" s="449"/>
      <c r="BH925" s="449"/>
      <c r="BI925" s="449"/>
      <c r="BJ925" s="449"/>
      <c r="BK925" s="449"/>
      <c r="BL925" s="449"/>
      <c r="BM925" s="449"/>
      <c r="BN925" s="449"/>
      <c r="BO925" s="449"/>
      <c r="BP925" s="449"/>
      <c r="BQ925" s="449"/>
      <c r="BR925" s="449"/>
      <c r="BS925" s="449"/>
      <c r="BT925" s="449"/>
      <c r="BU925" s="449"/>
      <c r="BV925" s="449"/>
      <c r="BW925" s="449"/>
      <c r="BX925" s="449"/>
      <c r="BY925" s="449"/>
      <c r="BZ925" s="449"/>
      <c r="CA925" s="449"/>
      <c r="CB925" s="449"/>
      <c r="CC925" s="449"/>
      <c r="CD925" s="449"/>
      <c r="CE925" s="449"/>
      <c r="CF925" s="449"/>
      <c r="CG925" s="449"/>
      <c r="CH925" s="449"/>
      <c r="CI925" s="449"/>
      <c r="CJ925" s="449"/>
      <c r="CK925" s="449"/>
      <c r="CL925" s="449"/>
      <c r="CM925" s="449"/>
      <c r="CN925" s="449"/>
      <c r="CO925" s="449"/>
      <c r="CP925" s="449"/>
      <c r="CQ925" s="449"/>
      <c r="CR925" s="449"/>
      <c r="CS925" s="449"/>
      <c r="CT925" s="449"/>
      <c r="CU925" s="449"/>
      <c r="CV925" s="449"/>
    </row>
    <row r="926" spans="1:100" s="448" customFormat="1" ht="12.75" customHeight="1">
      <c r="A926" s="432"/>
      <c r="B926" s="517"/>
      <c r="C926" s="45"/>
      <c r="D926" s="482" t="s">
        <v>197</v>
      </c>
      <c r="E926" s="45"/>
      <c r="F926" s="45"/>
      <c r="G926" s="45"/>
      <c r="H926" s="45"/>
      <c r="I926" s="45"/>
      <c r="J926" s="45"/>
      <c r="K926" s="17"/>
      <c r="L926" s="17"/>
      <c r="M926" s="17"/>
      <c r="N926" s="17"/>
      <c r="O926" s="17"/>
      <c r="P926" s="17"/>
      <c r="Q926" s="17"/>
      <c r="R926" s="17"/>
      <c r="S926" s="17"/>
      <c r="T926" s="17"/>
      <c r="U926" s="17"/>
      <c r="V926" s="17"/>
      <c r="W926" s="17"/>
      <c r="X926" s="17"/>
      <c r="Y926" s="17"/>
      <c r="Z926" s="17"/>
      <c r="AA926" s="17"/>
      <c r="AB926" s="17"/>
      <c r="AC926" s="17"/>
      <c r="AD926" s="17"/>
      <c r="AE926" s="45"/>
      <c r="AF926" s="17"/>
      <c r="AG926" s="518"/>
      <c r="AI926" s="449"/>
      <c r="AJ926" s="453"/>
      <c r="AK926" s="453"/>
    </row>
    <row r="927" spans="1:100" s="448" customFormat="1" ht="10.5" customHeight="1">
      <c r="A927" s="432"/>
      <c r="B927" s="517"/>
      <c r="C927" s="476"/>
      <c r="D927" s="17"/>
      <c r="E927" s="483" t="s">
        <v>191</v>
      </c>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477"/>
      <c r="AE927" s="17"/>
      <c r="AF927" s="17"/>
      <c r="AG927" s="518"/>
      <c r="AI927" s="449"/>
      <c r="AJ927" s="449"/>
      <c r="AK927" s="449"/>
      <c r="AL927" s="449"/>
      <c r="AM927" s="449"/>
      <c r="AN927" s="449"/>
      <c r="AO927" s="449"/>
      <c r="AP927" s="449"/>
      <c r="AQ927" s="449"/>
      <c r="AR927" s="449"/>
      <c r="AS927" s="449"/>
      <c r="AT927" s="449"/>
      <c r="AU927" s="449"/>
      <c r="AV927" s="449"/>
      <c r="AW927" s="449"/>
      <c r="AX927" s="449"/>
      <c r="AY927" s="449"/>
      <c r="AZ927" s="449"/>
      <c r="BA927" s="449"/>
      <c r="BB927" s="449"/>
      <c r="BC927" s="449"/>
      <c r="BD927" s="449"/>
      <c r="BE927" s="449"/>
      <c r="BF927" s="449"/>
      <c r="BG927" s="449"/>
      <c r="BH927" s="449"/>
      <c r="BI927" s="449"/>
      <c r="BJ927" s="449"/>
      <c r="BK927" s="449"/>
      <c r="BL927" s="449"/>
      <c r="BM927" s="449"/>
      <c r="BN927" s="449"/>
      <c r="BO927" s="449"/>
      <c r="BP927" s="449"/>
      <c r="BQ927" s="449"/>
      <c r="BR927" s="449"/>
      <c r="BS927" s="449"/>
      <c r="BT927" s="449"/>
      <c r="BU927" s="449"/>
      <c r="BV927" s="449"/>
      <c r="BW927" s="449"/>
      <c r="BX927" s="449"/>
      <c r="BY927" s="449"/>
      <c r="BZ927" s="449"/>
      <c r="CA927" s="449"/>
      <c r="CB927" s="449"/>
      <c r="CC927" s="449"/>
      <c r="CD927" s="449"/>
      <c r="CE927" s="449"/>
      <c r="CF927" s="449"/>
      <c r="CG927" s="449"/>
      <c r="CH927" s="449"/>
      <c r="CI927" s="449"/>
      <c r="CJ927" s="449"/>
      <c r="CK927" s="449"/>
      <c r="CL927" s="449"/>
      <c r="CM927" s="449"/>
      <c r="CN927" s="449"/>
      <c r="CO927" s="449"/>
      <c r="CP927" s="449"/>
      <c r="CQ927" s="449"/>
      <c r="CR927" s="449"/>
      <c r="CS927" s="449"/>
      <c r="CT927" s="449"/>
      <c r="CU927" s="449"/>
      <c r="CV927" s="449"/>
    </row>
    <row r="928" spans="1:100" s="448" customFormat="1" ht="11.25" customHeight="1">
      <c r="A928" s="432"/>
      <c r="B928" s="517"/>
      <c r="C928" s="45"/>
      <c r="D928" s="45">
        <v>1</v>
      </c>
      <c r="E928" s="599" t="s">
        <v>161</v>
      </c>
      <c r="F928" s="600"/>
      <c r="G928" s="599" t="s">
        <v>325</v>
      </c>
      <c r="H928" s="600"/>
      <c r="I928" s="600"/>
      <c r="J928" s="601" t="s">
        <v>223</v>
      </c>
      <c r="K928" s="880">
        <v>1</v>
      </c>
      <c r="L928" s="881">
        <v>0</v>
      </c>
      <c r="M928" s="880">
        <v>1</v>
      </c>
      <c r="N928" s="881">
        <v>0</v>
      </c>
      <c r="O928" s="880">
        <v>1</v>
      </c>
      <c r="P928" s="881">
        <v>0</v>
      </c>
      <c r="Q928" s="880">
        <v>1</v>
      </c>
      <c r="R928" s="881">
        <v>0</v>
      </c>
      <c r="S928" s="880" t="s">
        <v>154</v>
      </c>
      <c r="T928" s="881">
        <v>0</v>
      </c>
      <c r="U928" s="880" t="s">
        <v>154</v>
      </c>
      <c r="V928" s="881">
        <v>0</v>
      </c>
      <c r="W928" s="880" t="s">
        <v>154</v>
      </c>
      <c r="X928" s="881">
        <v>0</v>
      </c>
      <c r="Y928" s="880" t="s">
        <v>154</v>
      </c>
      <c r="Z928" s="881">
        <v>0</v>
      </c>
      <c r="AA928" s="880" t="s">
        <v>154</v>
      </c>
      <c r="AB928" s="881">
        <v>0</v>
      </c>
      <c r="AC928" s="880" t="s">
        <v>154</v>
      </c>
      <c r="AD928" s="881">
        <v>0</v>
      </c>
      <c r="AE928" s="45"/>
      <c r="AF928" s="17"/>
      <c r="AG928" s="518"/>
      <c r="AI928" s="449"/>
      <c r="AJ928" s="449"/>
      <c r="AK928" s="449"/>
      <c r="AL928" s="449"/>
      <c r="AM928" s="449"/>
      <c r="AN928" s="449"/>
      <c r="AO928" s="449"/>
      <c r="AP928" s="449"/>
      <c r="AQ928" s="449"/>
      <c r="AR928" s="449"/>
      <c r="AS928" s="449"/>
      <c r="AT928" s="449"/>
      <c r="AU928" s="449"/>
      <c r="AV928" s="449"/>
      <c r="AW928" s="449"/>
      <c r="AX928" s="449"/>
      <c r="AY928" s="449"/>
      <c r="AZ928" s="449"/>
      <c r="BA928" s="449"/>
      <c r="BB928" s="449"/>
      <c r="BC928" s="449"/>
      <c r="BD928" s="449"/>
      <c r="BE928" s="449"/>
      <c r="BF928" s="449"/>
      <c r="BG928" s="449"/>
      <c r="BH928" s="449"/>
      <c r="BI928" s="449"/>
      <c r="BJ928" s="449"/>
      <c r="BK928" s="449"/>
      <c r="BL928" s="449"/>
      <c r="BM928" s="449"/>
      <c r="BN928" s="449"/>
      <c r="BO928" s="449"/>
      <c r="BP928" s="449"/>
      <c r="BQ928" s="449"/>
      <c r="BR928" s="449"/>
      <c r="BS928" s="449"/>
      <c r="BT928" s="449"/>
      <c r="BU928" s="449"/>
      <c r="BV928" s="449"/>
      <c r="BW928" s="449"/>
      <c r="BX928" s="449"/>
      <c r="BY928" s="449"/>
      <c r="BZ928" s="449"/>
      <c r="CA928" s="449"/>
      <c r="CB928" s="449"/>
      <c r="CC928" s="449"/>
      <c r="CD928" s="449"/>
      <c r="CE928" s="449"/>
      <c r="CF928" s="449"/>
      <c r="CG928" s="449"/>
      <c r="CH928" s="449"/>
      <c r="CI928" s="449"/>
      <c r="CJ928" s="449"/>
      <c r="CK928" s="449"/>
      <c r="CL928" s="449"/>
      <c r="CM928" s="449"/>
      <c r="CN928" s="449"/>
      <c r="CO928" s="449"/>
      <c r="CP928" s="449"/>
      <c r="CQ928" s="449"/>
      <c r="CR928" s="449"/>
      <c r="CS928" s="449"/>
      <c r="CT928" s="449"/>
      <c r="CU928" s="449"/>
      <c r="CV928" s="449"/>
    </row>
    <row r="929" spans="1:100" s="448" customFormat="1" ht="11.25" customHeight="1">
      <c r="A929" s="432"/>
      <c r="B929" s="517"/>
      <c r="C929" s="45"/>
      <c r="D929" s="45">
        <v>2</v>
      </c>
      <c r="E929" s="599" t="s">
        <v>154</v>
      </c>
      <c r="F929" s="600"/>
      <c r="G929" s="599" t="s">
        <v>154</v>
      </c>
      <c r="H929" s="600"/>
      <c r="I929" s="600"/>
      <c r="J929" s="601" t="s">
        <v>154</v>
      </c>
      <c r="K929" s="880" t="s">
        <v>154</v>
      </c>
      <c r="L929" s="881">
        <v>0</v>
      </c>
      <c r="M929" s="880" t="s">
        <v>154</v>
      </c>
      <c r="N929" s="881">
        <v>0</v>
      </c>
      <c r="O929" s="880" t="s">
        <v>154</v>
      </c>
      <c r="P929" s="881">
        <v>0</v>
      </c>
      <c r="Q929" s="880" t="s">
        <v>154</v>
      </c>
      <c r="R929" s="881">
        <v>0</v>
      </c>
      <c r="S929" s="880" t="s">
        <v>154</v>
      </c>
      <c r="T929" s="881">
        <v>0</v>
      </c>
      <c r="U929" s="880" t="s">
        <v>154</v>
      </c>
      <c r="V929" s="881">
        <v>0</v>
      </c>
      <c r="W929" s="880" t="s">
        <v>154</v>
      </c>
      <c r="X929" s="881">
        <v>0</v>
      </c>
      <c r="Y929" s="880" t="s">
        <v>154</v>
      </c>
      <c r="Z929" s="881">
        <v>0</v>
      </c>
      <c r="AA929" s="880" t="s">
        <v>154</v>
      </c>
      <c r="AB929" s="881">
        <v>0</v>
      </c>
      <c r="AC929" s="880" t="s">
        <v>154</v>
      </c>
      <c r="AD929" s="881">
        <v>0</v>
      </c>
      <c r="AE929" s="45"/>
      <c r="AF929" s="17"/>
      <c r="AG929" s="518"/>
      <c r="AI929" s="449"/>
      <c r="AJ929" s="449"/>
      <c r="AK929" s="449"/>
      <c r="AL929" s="449"/>
      <c r="AM929" s="449"/>
      <c r="AN929" s="449"/>
      <c r="AO929" s="449"/>
      <c r="AP929" s="449"/>
      <c r="AQ929" s="449"/>
      <c r="AR929" s="449"/>
      <c r="AS929" s="449"/>
      <c r="AT929" s="449"/>
      <c r="AU929" s="449"/>
      <c r="AV929" s="449"/>
      <c r="AW929" s="449"/>
      <c r="AX929" s="449"/>
      <c r="AY929" s="449"/>
      <c r="AZ929" s="449"/>
      <c r="BA929" s="449"/>
      <c r="BB929" s="449"/>
      <c r="BC929" s="449"/>
      <c r="BD929" s="449"/>
      <c r="BE929" s="449"/>
      <c r="BF929" s="449"/>
      <c r="BG929" s="449"/>
      <c r="BH929" s="449"/>
      <c r="BI929" s="449"/>
      <c r="BJ929" s="449"/>
      <c r="BK929" s="449"/>
      <c r="BL929" s="449"/>
      <c r="BM929" s="449"/>
      <c r="BN929" s="449"/>
      <c r="BO929" s="449"/>
      <c r="BP929" s="449"/>
      <c r="BQ929" s="449"/>
      <c r="BR929" s="449"/>
      <c r="BS929" s="449"/>
      <c r="BT929" s="449"/>
      <c r="BU929" s="449"/>
      <c r="BV929" s="449"/>
      <c r="BW929" s="449"/>
      <c r="BX929" s="449"/>
      <c r="BY929" s="449"/>
      <c r="BZ929" s="449"/>
      <c r="CA929" s="449"/>
      <c r="CB929" s="449"/>
      <c r="CC929" s="449"/>
      <c r="CD929" s="449"/>
      <c r="CE929" s="449"/>
      <c r="CF929" s="449"/>
      <c r="CG929" s="449"/>
      <c r="CH929" s="449"/>
      <c r="CI929" s="449"/>
      <c r="CJ929" s="449"/>
      <c r="CK929" s="449"/>
      <c r="CL929" s="449"/>
      <c r="CM929" s="449"/>
      <c r="CN929" s="449"/>
      <c r="CO929" s="449"/>
      <c r="CP929" s="449"/>
      <c r="CQ929" s="449"/>
      <c r="CR929" s="449"/>
      <c r="CS929" s="449"/>
      <c r="CT929" s="449"/>
      <c r="CU929" s="449"/>
      <c r="CV929" s="449"/>
    </row>
    <row r="930" spans="1:100" s="448" customFormat="1" ht="11.25" customHeight="1">
      <c r="A930" s="432"/>
      <c r="B930" s="517"/>
      <c r="C930" s="45"/>
      <c r="D930" s="45">
        <v>3</v>
      </c>
      <c r="E930" s="599" t="s">
        <v>154</v>
      </c>
      <c r="F930" s="600"/>
      <c r="G930" s="599" t="s">
        <v>154</v>
      </c>
      <c r="H930" s="600"/>
      <c r="I930" s="600"/>
      <c r="J930" s="601" t="s">
        <v>154</v>
      </c>
      <c r="K930" s="880" t="s">
        <v>154</v>
      </c>
      <c r="L930" s="881">
        <v>0</v>
      </c>
      <c r="M930" s="880" t="s">
        <v>154</v>
      </c>
      <c r="N930" s="881">
        <v>0</v>
      </c>
      <c r="O930" s="880" t="s">
        <v>154</v>
      </c>
      <c r="P930" s="881">
        <v>0</v>
      </c>
      <c r="Q930" s="880" t="s">
        <v>154</v>
      </c>
      <c r="R930" s="881">
        <v>0</v>
      </c>
      <c r="S930" s="880" t="s">
        <v>154</v>
      </c>
      <c r="T930" s="881">
        <v>0</v>
      </c>
      <c r="U930" s="880" t="s">
        <v>154</v>
      </c>
      <c r="V930" s="881">
        <v>0</v>
      </c>
      <c r="W930" s="880" t="s">
        <v>154</v>
      </c>
      <c r="X930" s="881">
        <v>0</v>
      </c>
      <c r="Y930" s="880" t="s">
        <v>154</v>
      </c>
      <c r="Z930" s="881">
        <v>0</v>
      </c>
      <c r="AA930" s="880" t="s">
        <v>154</v>
      </c>
      <c r="AB930" s="881">
        <v>0</v>
      </c>
      <c r="AC930" s="880" t="s">
        <v>154</v>
      </c>
      <c r="AD930" s="881">
        <v>0</v>
      </c>
      <c r="AE930" s="45"/>
      <c r="AF930" s="17"/>
      <c r="AG930" s="518"/>
      <c r="AI930" s="449"/>
      <c r="AJ930" s="449"/>
      <c r="AK930" s="449"/>
      <c r="AL930" s="449"/>
      <c r="AM930" s="449"/>
      <c r="AN930" s="449"/>
      <c r="AO930" s="449"/>
      <c r="AP930" s="449"/>
      <c r="AQ930" s="449"/>
      <c r="AR930" s="449"/>
      <c r="AS930" s="449"/>
      <c r="AT930" s="449"/>
      <c r="AU930" s="449"/>
      <c r="AV930" s="449"/>
      <c r="AW930" s="449"/>
      <c r="AX930" s="449"/>
      <c r="AY930" s="449"/>
      <c r="AZ930" s="449"/>
      <c r="BA930" s="449"/>
      <c r="BB930" s="449"/>
      <c r="BC930" s="449"/>
      <c r="BD930" s="449"/>
      <c r="BE930" s="449"/>
      <c r="BF930" s="449"/>
      <c r="BG930" s="449"/>
      <c r="BH930" s="449"/>
      <c r="BI930" s="449"/>
      <c r="BJ930" s="449"/>
      <c r="BK930" s="449"/>
      <c r="BL930" s="449"/>
      <c r="BM930" s="449"/>
      <c r="BN930" s="449"/>
      <c r="BO930" s="449"/>
      <c r="BP930" s="449"/>
      <c r="BQ930" s="449"/>
      <c r="BR930" s="449"/>
      <c r="BS930" s="449"/>
      <c r="BT930" s="449"/>
      <c r="BU930" s="449"/>
      <c r="BV930" s="449"/>
      <c r="BW930" s="449"/>
      <c r="BX930" s="449"/>
      <c r="BY930" s="449"/>
      <c r="BZ930" s="449"/>
      <c r="CA930" s="449"/>
      <c r="CB930" s="449"/>
      <c r="CC930" s="449"/>
      <c r="CD930" s="449"/>
      <c r="CE930" s="449"/>
      <c r="CF930" s="449"/>
      <c r="CG930" s="449"/>
      <c r="CH930" s="449"/>
      <c r="CI930" s="449"/>
      <c r="CJ930" s="449"/>
      <c r="CK930" s="449"/>
      <c r="CL930" s="449"/>
      <c r="CM930" s="449"/>
      <c r="CN930" s="449"/>
      <c r="CO930" s="449"/>
      <c r="CP930" s="449"/>
      <c r="CQ930" s="449"/>
      <c r="CR930" s="449"/>
      <c r="CS930" s="449"/>
      <c r="CT930" s="449"/>
      <c r="CU930" s="449"/>
      <c r="CV930" s="449"/>
    </row>
    <row r="931" spans="1:100" s="448" customFormat="1" ht="11.25" customHeight="1">
      <c r="A931" s="432"/>
      <c r="B931" s="517"/>
      <c r="C931" s="45"/>
      <c r="D931" s="45">
        <v>4</v>
      </c>
      <c r="E931" s="599" t="s">
        <v>154</v>
      </c>
      <c r="F931" s="600"/>
      <c r="G931" s="599" t="s">
        <v>154</v>
      </c>
      <c r="H931" s="600"/>
      <c r="I931" s="600"/>
      <c r="J931" s="601" t="s">
        <v>154</v>
      </c>
      <c r="K931" s="880" t="s">
        <v>154</v>
      </c>
      <c r="L931" s="881">
        <v>0</v>
      </c>
      <c r="M931" s="880" t="s">
        <v>154</v>
      </c>
      <c r="N931" s="881">
        <v>0</v>
      </c>
      <c r="O931" s="880" t="s">
        <v>154</v>
      </c>
      <c r="P931" s="881">
        <v>0</v>
      </c>
      <c r="Q931" s="880" t="s">
        <v>154</v>
      </c>
      <c r="R931" s="881">
        <v>0</v>
      </c>
      <c r="S931" s="880" t="s">
        <v>154</v>
      </c>
      <c r="T931" s="881">
        <v>0</v>
      </c>
      <c r="U931" s="880" t="s">
        <v>154</v>
      </c>
      <c r="V931" s="881">
        <v>0</v>
      </c>
      <c r="W931" s="880" t="s">
        <v>154</v>
      </c>
      <c r="X931" s="881">
        <v>0</v>
      </c>
      <c r="Y931" s="880" t="s">
        <v>154</v>
      </c>
      <c r="Z931" s="881">
        <v>0</v>
      </c>
      <c r="AA931" s="880" t="s">
        <v>154</v>
      </c>
      <c r="AB931" s="881">
        <v>0</v>
      </c>
      <c r="AC931" s="880" t="s">
        <v>154</v>
      </c>
      <c r="AD931" s="881">
        <v>0</v>
      </c>
      <c r="AE931" s="45"/>
      <c r="AF931" s="17"/>
      <c r="AG931" s="518"/>
      <c r="AI931" s="449"/>
      <c r="AJ931" s="449"/>
      <c r="AK931" s="449"/>
      <c r="AL931" s="449"/>
      <c r="AM931" s="449"/>
      <c r="AN931" s="449"/>
      <c r="AO931" s="449"/>
      <c r="AP931" s="449"/>
      <c r="AQ931" s="449"/>
      <c r="AR931" s="449"/>
      <c r="AS931" s="449"/>
      <c r="AT931" s="449"/>
      <c r="AU931" s="449"/>
      <c r="AV931" s="449"/>
      <c r="AW931" s="449"/>
      <c r="AX931" s="449"/>
      <c r="AY931" s="449"/>
      <c r="AZ931" s="449"/>
      <c r="BA931" s="449"/>
      <c r="BB931" s="449"/>
      <c r="BC931" s="449"/>
      <c r="BD931" s="449"/>
      <c r="BE931" s="449"/>
      <c r="BF931" s="449"/>
      <c r="BG931" s="449"/>
      <c r="BH931" s="449"/>
      <c r="BI931" s="449"/>
      <c r="BJ931" s="449"/>
      <c r="BK931" s="449"/>
      <c r="BL931" s="449"/>
      <c r="BM931" s="449"/>
      <c r="BN931" s="449"/>
      <c r="BO931" s="449"/>
      <c r="BP931" s="449"/>
      <c r="BQ931" s="449"/>
      <c r="BR931" s="449"/>
      <c r="BS931" s="449"/>
      <c r="BT931" s="449"/>
      <c r="BU931" s="449"/>
      <c r="BV931" s="449"/>
      <c r="BW931" s="449"/>
      <c r="BX931" s="449"/>
      <c r="BY931" s="449"/>
      <c r="BZ931" s="449"/>
      <c r="CA931" s="449"/>
      <c r="CB931" s="449"/>
      <c r="CC931" s="449"/>
      <c r="CD931" s="449"/>
      <c r="CE931" s="449"/>
      <c r="CF931" s="449"/>
      <c r="CG931" s="449"/>
      <c r="CH931" s="449"/>
      <c r="CI931" s="449"/>
      <c r="CJ931" s="449"/>
      <c r="CK931" s="449"/>
      <c r="CL931" s="449"/>
      <c r="CM931" s="449"/>
      <c r="CN931" s="449"/>
      <c r="CO931" s="449"/>
      <c r="CP931" s="449"/>
      <c r="CQ931" s="449"/>
      <c r="CR931" s="449"/>
      <c r="CS931" s="449"/>
      <c r="CT931" s="449"/>
      <c r="CU931" s="449"/>
      <c r="CV931" s="449"/>
    </row>
    <row r="932" spans="1:100" s="448" customFormat="1" ht="11.25" customHeight="1">
      <c r="A932" s="432"/>
      <c r="B932" s="517"/>
      <c r="C932" s="45"/>
      <c r="D932" s="45">
        <v>5</v>
      </c>
      <c r="E932" s="599" t="s">
        <v>154</v>
      </c>
      <c r="F932" s="600"/>
      <c r="G932" s="599" t="s">
        <v>154</v>
      </c>
      <c r="H932" s="600"/>
      <c r="I932" s="600"/>
      <c r="J932" s="601" t="s">
        <v>154</v>
      </c>
      <c r="K932" s="880" t="s">
        <v>154</v>
      </c>
      <c r="L932" s="881">
        <v>0</v>
      </c>
      <c r="M932" s="880" t="s">
        <v>154</v>
      </c>
      <c r="N932" s="881">
        <v>0</v>
      </c>
      <c r="O932" s="880" t="s">
        <v>154</v>
      </c>
      <c r="P932" s="881">
        <v>0</v>
      </c>
      <c r="Q932" s="880" t="s">
        <v>154</v>
      </c>
      <c r="R932" s="881">
        <v>0</v>
      </c>
      <c r="S932" s="880" t="s">
        <v>154</v>
      </c>
      <c r="T932" s="881">
        <v>0</v>
      </c>
      <c r="U932" s="880" t="s">
        <v>154</v>
      </c>
      <c r="V932" s="881">
        <v>0</v>
      </c>
      <c r="W932" s="880" t="s">
        <v>154</v>
      </c>
      <c r="X932" s="881">
        <v>0</v>
      </c>
      <c r="Y932" s="880" t="s">
        <v>154</v>
      </c>
      <c r="Z932" s="881">
        <v>0</v>
      </c>
      <c r="AA932" s="880" t="s">
        <v>154</v>
      </c>
      <c r="AB932" s="881">
        <v>0</v>
      </c>
      <c r="AC932" s="880" t="s">
        <v>154</v>
      </c>
      <c r="AD932" s="881">
        <v>0</v>
      </c>
      <c r="AE932" s="45"/>
      <c r="AF932" s="17"/>
      <c r="AG932" s="518"/>
      <c r="AI932" s="449"/>
      <c r="AJ932" s="449"/>
      <c r="AK932" s="449"/>
      <c r="AL932" s="449"/>
      <c r="AM932" s="449"/>
      <c r="AN932" s="449"/>
      <c r="AO932" s="449"/>
      <c r="AP932" s="449"/>
      <c r="AQ932" s="449"/>
      <c r="AR932" s="449"/>
      <c r="AS932" s="449"/>
      <c r="AT932" s="449"/>
      <c r="AU932" s="449"/>
      <c r="AV932" s="449"/>
      <c r="AW932" s="449"/>
      <c r="AX932" s="449"/>
      <c r="AY932" s="449"/>
      <c r="AZ932" s="449"/>
      <c r="BA932" s="449"/>
      <c r="BB932" s="449"/>
      <c r="BC932" s="449"/>
      <c r="BD932" s="449"/>
      <c r="BE932" s="449"/>
      <c r="BF932" s="449"/>
      <c r="BG932" s="449"/>
      <c r="BH932" s="449"/>
      <c r="BI932" s="449"/>
      <c r="BJ932" s="449"/>
      <c r="BK932" s="449"/>
      <c r="BL932" s="449"/>
      <c r="BM932" s="449"/>
      <c r="BN932" s="449"/>
      <c r="BO932" s="449"/>
      <c r="BP932" s="449"/>
      <c r="BQ932" s="449"/>
      <c r="BR932" s="449"/>
      <c r="BS932" s="449"/>
      <c r="BT932" s="449"/>
      <c r="BU932" s="449"/>
      <c r="BV932" s="449"/>
      <c r="BW932" s="449"/>
      <c r="BX932" s="449"/>
      <c r="BY932" s="449"/>
      <c r="BZ932" s="449"/>
      <c r="CA932" s="449"/>
      <c r="CB932" s="449"/>
      <c r="CC932" s="449"/>
      <c r="CD932" s="449"/>
      <c r="CE932" s="449"/>
      <c r="CF932" s="449"/>
      <c r="CG932" s="449"/>
      <c r="CH932" s="449"/>
      <c r="CI932" s="449"/>
      <c r="CJ932" s="449"/>
      <c r="CK932" s="449"/>
      <c r="CL932" s="449"/>
      <c r="CM932" s="449"/>
      <c r="CN932" s="449"/>
      <c r="CO932" s="449"/>
      <c r="CP932" s="449"/>
      <c r="CQ932" s="449"/>
      <c r="CR932" s="449"/>
      <c r="CS932" s="449"/>
      <c r="CT932" s="449"/>
      <c r="CU932" s="449"/>
      <c r="CV932" s="449"/>
    </row>
    <row r="933" spans="1:100" s="448" customFormat="1" ht="11.25" customHeight="1">
      <c r="A933" s="432"/>
      <c r="B933" s="517"/>
      <c r="C933" s="45"/>
      <c r="D933" s="45">
        <v>6</v>
      </c>
      <c r="E933" s="599" t="s">
        <v>154</v>
      </c>
      <c r="F933" s="600"/>
      <c r="G933" s="599" t="s">
        <v>154</v>
      </c>
      <c r="H933" s="600"/>
      <c r="I933" s="600"/>
      <c r="J933" s="601" t="s">
        <v>154</v>
      </c>
      <c r="K933" s="880" t="s">
        <v>154</v>
      </c>
      <c r="L933" s="881">
        <v>0</v>
      </c>
      <c r="M933" s="880" t="s">
        <v>154</v>
      </c>
      <c r="N933" s="881">
        <v>0</v>
      </c>
      <c r="O933" s="880" t="s">
        <v>154</v>
      </c>
      <c r="P933" s="881">
        <v>0</v>
      </c>
      <c r="Q933" s="880" t="s">
        <v>154</v>
      </c>
      <c r="R933" s="881">
        <v>0</v>
      </c>
      <c r="S933" s="880" t="s">
        <v>154</v>
      </c>
      <c r="T933" s="881">
        <v>0</v>
      </c>
      <c r="U933" s="880" t="s">
        <v>154</v>
      </c>
      <c r="V933" s="881">
        <v>0</v>
      </c>
      <c r="W933" s="880" t="s">
        <v>154</v>
      </c>
      <c r="X933" s="881">
        <v>0</v>
      </c>
      <c r="Y933" s="880" t="s">
        <v>154</v>
      </c>
      <c r="Z933" s="881">
        <v>0</v>
      </c>
      <c r="AA933" s="880" t="s">
        <v>154</v>
      </c>
      <c r="AB933" s="881">
        <v>0</v>
      </c>
      <c r="AC933" s="880" t="s">
        <v>154</v>
      </c>
      <c r="AD933" s="881">
        <v>0</v>
      </c>
      <c r="AE933" s="45"/>
      <c r="AF933" s="17"/>
      <c r="AG933" s="518"/>
      <c r="AI933" s="449"/>
      <c r="AJ933" s="449"/>
      <c r="AK933" s="449"/>
      <c r="AL933" s="449"/>
      <c r="AM933" s="449"/>
      <c r="AN933" s="449"/>
      <c r="AO933" s="449"/>
      <c r="AP933" s="449"/>
      <c r="AQ933" s="449"/>
      <c r="AR933" s="449"/>
      <c r="AS933" s="449"/>
      <c r="AT933" s="449"/>
      <c r="AU933" s="449"/>
      <c r="AV933" s="449"/>
      <c r="AW933" s="449"/>
      <c r="AX933" s="449"/>
      <c r="AY933" s="449"/>
      <c r="AZ933" s="449"/>
      <c r="BA933" s="449"/>
      <c r="BB933" s="449"/>
      <c r="BC933" s="449"/>
      <c r="BD933" s="449"/>
      <c r="BE933" s="449"/>
      <c r="BF933" s="449"/>
      <c r="BG933" s="449"/>
      <c r="BH933" s="449"/>
      <c r="BI933" s="449"/>
      <c r="BJ933" s="449"/>
      <c r="BK933" s="449"/>
      <c r="BL933" s="449"/>
      <c r="BM933" s="449"/>
      <c r="BN933" s="449"/>
      <c r="BO933" s="449"/>
      <c r="BP933" s="449"/>
      <c r="BQ933" s="449"/>
      <c r="BR933" s="449"/>
      <c r="BS933" s="449"/>
      <c r="BT933" s="449"/>
      <c r="BU933" s="449"/>
      <c r="BV933" s="449"/>
      <c r="BW933" s="449"/>
      <c r="BX933" s="449"/>
      <c r="BY933" s="449"/>
      <c r="BZ933" s="449"/>
      <c r="CA933" s="449"/>
      <c r="CB933" s="449"/>
      <c r="CC933" s="449"/>
      <c r="CD933" s="449"/>
      <c r="CE933" s="449"/>
      <c r="CF933" s="449"/>
      <c r="CG933" s="449"/>
      <c r="CH933" s="449"/>
      <c r="CI933" s="449"/>
      <c r="CJ933" s="449"/>
      <c r="CK933" s="449"/>
      <c r="CL933" s="449"/>
      <c r="CM933" s="449"/>
      <c r="CN933" s="449"/>
      <c r="CO933" s="449"/>
      <c r="CP933" s="449"/>
      <c r="CQ933" s="449"/>
      <c r="CR933" s="449"/>
      <c r="CS933" s="449"/>
      <c r="CT933" s="449"/>
      <c r="CU933" s="449"/>
      <c r="CV933" s="449"/>
    </row>
    <row r="934" spans="1:100" s="448" customFormat="1" ht="11.25" customHeight="1">
      <c r="A934" s="432"/>
      <c r="B934" s="517"/>
      <c r="C934" s="45"/>
      <c r="D934" s="45">
        <v>7</v>
      </c>
      <c r="E934" s="599" t="s">
        <v>154</v>
      </c>
      <c r="F934" s="600"/>
      <c r="G934" s="599" t="s">
        <v>154</v>
      </c>
      <c r="H934" s="600"/>
      <c r="I934" s="600"/>
      <c r="J934" s="601" t="s">
        <v>154</v>
      </c>
      <c r="K934" s="880" t="s">
        <v>154</v>
      </c>
      <c r="L934" s="881">
        <v>0</v>
      </c>
      <c r="M934" s="880" t="s">
        <v>154</v>
      </c>
      <c r="N934" s="881">
        <v>0</v>
      </c>
      <c r="O934" s="880" t="s">
        <v>154</v>
      </c>
      <c r="P934" s="881">
        <v>0</v>
      </c>
      <c r="Q934" s="880" t="s">
        <v>154</v>
      </c>
      <c r="R934" s="881">
        <v>0</v>
      </c>
      <c r="S934" s="880" t="s">
        <v>154</v>
      </c>
      <c r="T934" s="881">
        <v>0</v>
      </c>
      <c r="U934" s="880" t="s">
        <v>154</v>
      </c>
      <c r="V934" s="881">
        <v>0</v>
      </c>
      <c r="W934" s="880" t="s">
        <v>154</v>
      </c>
      <c r="X934" s="881">
        <v>0</v>
      </c>
      <c r="Y934" s="880" t="s">
        <v>154</v>
      </c>
      <c r="Z934" s="881">
        <v>0</v>
      </c>
      <c r="AA934" s="880" t="s">
        <v>154</v>
      </c>
      <c r="AB934" s="881">
        <v>0</v>
      </c>
      <c r="AC934" s="880" t="s">
        <v>154</v>
      </c>
      <c r="AD934" s="881">
        <v>0</v>
      </c>
      <c r="AE934" s="45"/>
      <c r="AF934" s="17"/>
      <c r="AG934" s="518"/>
      <c r="AI934" s="449"/>
      <c r="AJ934" s="449"/>
      <c r="AK934" s="449"/>
      <c r="AL934" s="449"/>
      <c r="AM934" s="449"/>
      <c r="AN934" s="449"/>
      <c r="AO934" s="449"/>
      <c r="AP934" s="449"/>
      <c r="AQ934" s="449"/>
      <c r="AR934" s="449"/>
      <c r="AS934" s="449"/>
      <c r="AT934" s="449"/>
      <c r="AU934" s="449"/>
      <c r="AV934" s="449"/>
      <c r="AW934" s="449"/>
      <c r="AX934" s="449"/>
      <c r="AY934" s="449"/>
      <c r="AZ934" s="449"/>
      <c r="BA934" s="449"/>
      <c r="BB934" s="449"/>
      <c r="BC934" s="449"/>
      <c r="BD934" s="449"/>
      <c r="BE934" s="449"/>
      <c r="BF934" s="449"/>
      <c r="BG934" s="449"/>
      <c r="BH934" s="449"/>
      <c r="BI934" s="449"/>
      <c r="BJ934" s="449"/>
      <c r="BK934" s="449"/>
      <c r="BL934" s="449"/>
      <c r="BM934" s="449"/>
      <c r="BN934" s="449"/>
      <c r="BO934" s="449"/>
      <c r="BP934" s="449"/>
      <c r="BQ934" s="449"/>
      <c r="BR934" s="449"/>
      <c r="BS934" s="449"/>
      <c r="BT934" s="449"/>
      <c r="BU934" s="449"/>
      <c r="BV934" s="449"/>
      <c r="BW934" s="449"/>
      <c r="BX934" s="449"/>
      <c r="BY934" s="449"/>
      <c r="BZ934" s="449"/>
      <c r="CA934" s="449"/>
      <c r="CB934" s="449"/>
      <c r="CC934" s="449"/>
      <c r="CD934" s="449"/>
      <c r="CE934" s="449"/>
      <c r="CF934" s="449"/>
      <c r="CG934" s="449"/>
      <c r="CH934" s="449"/>
      <c r="CI934" s="449"/>
      <c r="CJ934" s="449"/>
      <c r="CK934" s="449"/>
      <c r="CL934" s="449"/>
      <c r="CM934" s="449"/>
      <c r="CN934" s="449"/>
      <c r="CO934" s="449"/>
      <c r="CP934" s="449"/>
      <c r="CQ934" s="449"/>
      <c r="CR934" s="449"/>
      <c r="CS934" s="449"/>
      <c r="CT934" s="449"/>
      <c r="CU934" s="449"/>
      <c r="CV934" s="449"/>
    </row>
    <row r="935" spans="1:100" s="448" customFormat="1" ht="11.25" customHeight="1">
      <c r="A935" s="432"/>
      <c r="B935" s="517"/>
      <c r="C935" s="45"/>
      <c r="D935" s="45">
        <v>8</v>
      </c>
      <c r="E935" s="599" t="s">
        <v>154</v>
      </c>
      <c r="F935" s="600"/>
      <c r="G935" s="599" t="s">
        <v>154</v>
      </c>
      <c r="H935" s="600"/>
      <c r="I935" s="600"/>
      <c r="J935" s="601" t="s">
        <v>154</v>
      </c>
      <c r="K935" s="880" t="s">
        <v>154</v>
      </c>
      <c r="L935" s="881">
        <v>0</v>
      </c>
      <c r="M935" s="880" t="s">
        <v>154</v>
      </c>
      <c r="N935" s="881">
        <v>0</v>
      </c>
      <c r="O935" s="880" t="s">
        <v>154</v>
      </c>
      <c r="P935" s="881">
        <v>0</v>
      </c>
      <c r="Q935" s="880" t="s">
        <v>154</v>
      </c>
      <c r="R935" s="881">
        <v>0</v>
      </c>
      <c r="S935" s="880" t="s">
        <v>154</v>
      </c>
      <c r="T935" s="881">
        <v>0</v>
      </c>
      <c r="U935" s="880" t="s">
        <v>154</v>
      </c>
      <c r="V935" s="881">
        <v>0</v>
      </c>
      <c r="W935" s="880" t="s">
        <v>154</v>
      </c>
      <c r="X935" s="881">
        <v>0</v>
      </c>
      <c r="Y935" s="880" t="s">
        <v>154</v>
      </c>
      <c r="Z935" s="881">
        <v>0</v>
      </c>
      <c r="AA935" s="880" t="s">
        <v>154</v>
      </c>
      <c r="AB935" s="881">
        <v>0</v>
      </c>
      <c r="AC935" s="880" t="s">
        <v>154</v>
      </c>
      <c r="AD935" s="881">
        <v>0</v>
      </c>
      <c r="AE935" s="45"/>
      <c r="AF935" s="17"/>
      <c r="AG935" s="518"/>
      <c r="AI935" s="449"/>
      <c r="AJ935" s="449"/>
      <c r="AK935" s="449"/>
      <c r="AL935" s="449"/>
      <c r="AM935" s="449"/>
      <c r="AN935" s="449"/>
      <c r="AO935" s="449"/>
      <c r="AP935" s="449"/>
      <c r="AQ935" s="449"/>
      <c r="AR935" s="449"/>
      <c r="AS935" s="449"/>
      <c r="AT935" s="449"/>
      <c r="AU935" s="449"/>
      <c r="AV935" s="449"/>
      <c r="AW935" s="449"/>
      <c r="AX935" s="449"/>
      <c r="AY935" s="449"/>
      <c r="AZ935" s="449"/>
      <c r="BA935" s="449"/>
      <c r="BB935" s="449"/>
      <c r="BC935" s="449"/>
      <c r="BD935" s="449"/>
      <c r="BE935" s="449"/>
      <c r="BF935" s="449"/>
      <c r="BG935" s="449"/>
      <c r="BH935" s="449"/>
      <c r="BI935" s="449"/>
      <c r="BJ935" s="449"/>
      <c r="BK935" s="449"/>
      <c r="BL935" s="449"/>
      <c r="BM935" s="449"/>
      <c r="BN935" s="449"/>
      <c r="BO935" s="449"/>
      <c r="BP935" s="449"/>
      <c r="BQ935" s="449"/>
      <c r="BR935" s="449"/>
      <c r="BS935" s="449"/>
      <c r="BT935" s="449"/>
      <c r="BU935" s="449"/>
      <c r="BV935" s="449"/>
      <c r="BW935" s="449"/>
      <c r="BX935" s="449"/>
      <c r="BY935" s="449"/>
      <c r="BZ935" s="449"/>
      <c r="CA935" s="449"/>
      <c r="CB935" s="449"/>
      <c r="CC935" s="449"/>
      <c r="CD935" s="449"/>
      <c r="CE935" s="449"/>
      <c r="CF935" s="449"/>
      <c r="CG935" s="449"/>
      <c r="CH935" s="449"/>
      <c r="CI935" s="449"/>
      <c r="CJ935" s="449"/>
      <c r="CK935" s="449"/>
      <c r="CL935" s="449"/>
      <c r="CM935" s="449"/>
      <c r="CN935" s="449"/>
      <c r="CO935" s="449"/>
      <c r="CP935" s="449"/>
      <c r="CQ935" s="449"/>
      <c r="CR935" s="449"/>
      <c r="CS935" s="449"/>
      <c r="CT935" s="449"/>
      <c r="CU935" s="449"/>
      <c r="CV935" s="449"/>
    </row>
    <row r="936" spans="1:100" s="448" customFormat="1" ht="11.25" customHeight="1">
      <c r="A936" s="432"/>
      <c r="B936" s="517"/>
      <c r="C936" s="45"/>
      <c r="D936" s="45">
        <v>9</v>
      </c>
      <c r="E936" s="599" t="s">
        <v>154</v>
      </c>
      <c r="F936" s="600"/>
      <c r="G936" s="599" t="s">
        <v>154</v>
      </c>
      <c r="H936" s="600"/>
      <c r="I936" s="600"/>
      <c r="J936" s="601" t="s">
        <v>154</v>
      </c>
      <c r="K936" s="880" t="s">
        <v>154</v>
      </c>
      <c r="L936" s="881">
        <v>0</v>
      </c>
      <c r="M936" s="880" t="s">
        <v>154</v>
      </c>
      <c r="N936" s="881">
        <v>0</v>
      </c>
      <c r="O936" s="880" t="s">
        <v>154</v>
      </c>
      <c r="P936" s="881">
        <v>0</v>
      </c>
      <c r="Q936" s="880" t="s">
        <v>154</v>
      </c>
      <c r="R936" s="881">
        <v>0</v>
      </c>
      <c r="S936" s="880" t="s">
        <v>154</v>
      </c>
      <c r="T936" s="881">
        <v>0</v>
      </c>
      <c r="U936" s="880" t="s">
        <v>154</v>
      </c>
      <c r="V936" s="881">
        <v>0</v>
      </c>
      <c r="W936" s="880" t="s">
        <v>154</v>
      </c>
      <c r="X936" s="881">
        <v>0</v>
      </c>
      <c r="Y936" s="880" t="s">
        <v>154</v>
      </c>
      <c r="Z936" s="881">
        <v>0</v>
      </c>
      <c r="AA936" s="880" t="s">
        <v>154</v>
      </c>
      <c r="AB936" s="881">
        <v>0</v>
      </c>
      <c r="AC936" s="880" t="s">
        <v>154</v>
      </c>
      <c r="AD936" s="881">
        <v>0</v>
      </c>
      <c r="AE936" s="45"/>
      <c r="AF936" s="17"/>
      <c r="AG936" s="518"/>
      <c r="AI936" s="449"/>
      <c r="AJ936" s="449"/>
      <c r="AK936" s="449"/>
      <c r="AL936" s="449"/>
      <c r="AM936" s="449"/>
      <c r="AN936" s="449"/>
      <c r="AO936" s="449"/>
      <c r="AP936" s="449"/>
      <c r="AQ936" s="449"/>
      <c r="AR936" s="449"/>
      <c r="AS936" s="449"/>
      <c r="AT936" s="449"/>
      <c r="AU936" s="449"/>
      <c r="AV936" s="449"/>
      <c r="AW936" s="449"/>
      <c r="AX936" s="449"/>
      <c r="AY936" s="449"/>
      <c r="AZ936" s="449"/>
      <c r="BA936" s="449"/>
      <c r="BB936" s="449"/>
      <c r="BC936" s="449"/>
      <c r="BD936" s="449"/>
      <c r="BE936" s="449"/>
      <c r="BF936" s="449"/>
      <c r="BG936" s="449"/>
      <c r="BH936" s="449"/>
      <c r="BI936" s="449"/>
      <c r="BJ936" s="449"/>
      <c r="BK936" s="449"/>
      <c r="BL936" s="449"/>
      <c r="BM936" s="449"/>
      <c r="BN936" s="449"/>
      <c r="BO936" s="449"/>
      <c r="BP936" s="449"/>
      <c r="BQ936" s="449"/>
      <c r="BR936" s="449"/>
      <c r="BS936" s="449"/>
      <c r="BT936" s="449"/>
      <c r="BU936" s="449"/>
      <c r="BV936" s="449"/>
      <c r="BW936" s="449"/>
      <c r="BX936" s="449"/>
      <c r="BY936" s="449"/>
      <c r="BZ936" s="449"/>
      <c r="CA936" s="449"/>
      <c r="CB936" s="449"/>
      <c r="CC936" s="449"/>
      <c r="CD936" s="449"/>
      <c r="CE936" s="449"/>
      <c r="CF936" s="449"/>
      <c r="CG936" s="449"/>
      <c r="CH936" s="449"/>
      <c r="CI936" s="449"/>
      <c r="CJ936" s="449"/>
      <c r="CK936" s="449"/>
      <c r="CL936" s="449"/>
      <c r="CM936" s="449"/>
      <c r="CN936" s="449"/>
      <c r="CO936" s="449"/>
      <c r="CP936" s="449"/>
      <c r="CQ936" s="449"/>
      <c r="CR936" s="449"/>
      <c r="CS936" s="449"/>
      <c r="CT936" s="449"/>
      <c r="CU936" s="449"/>
      <c r="CV936" s="449"/>
    </row>
    <row r="937" spans="1:100" s="448" customFormat="1" ht="11.25" customHeight="1">
      <c r="A937" s="432"/>
      <c r="B937" s="517"/>
      <c r="C937" s="45"/>
      <c r="D937" s="45">
        <v>10</v>
      </c>
      <c r="E937" s="599" t="s">
        <v>154</v>
      </c>
      <c r="F937" s="600"/>
      <c r="G937" s="599" t="s">
        <v>154</v>
      </c>
      <c r="H937" s="600"/>
      <c r="I937" s="600"/>
      <c r="J937" s="601" t="s">
        <v>154</v>
      </c>
      <c r="K937" s="880" t="s">
        <v>154</v>
      </c>
      <c r="L937" s="881">
        <v>0</v>
      </c>
      <c r="M937" s="880" t="s">
        <v>154</v>
      </c>
      <c r="N937" s="881">
        <v>0</v>
      </c>
      <c r="O937" s="880" t="s">
        <v>154</v>
      </c>
      <c r="P937" s="881">
        <v>0</v>
      </c>
      <c r="Q937" s="880" t="s">
        <v>154</v>
      </c>
      <c r="R937" s="881">
        <v>0</v>
      </c>
      <c r="S937" s="880" t="s">
        <v>154</v>
      </c>
      <c r="T937" s="881">
        <v>0</v>
      </c>
      <c r="U937" s="880" t="s">
        <v>154</v>
      </c>
      <c r="V937" s="881">
        <v>0</v>
      </c>
      <c r="W937" s="880" t="s">
        <v>154</v>
      </c>
      <c r="X937" s="881">
        <v>0</v>
      </c>
      <c r="Y937" s="880" t="s">
        <v>154</v>
      </c>
      <c r="Z937" s="881">
        <v>0</v>
      </c>
      <c r="AA937" s="880" t="s">
        <v>154</v>
      </c>
      <c r="AB937" s="881">
        <v>0</v>
      </c>
      <c r="AC937" s="880" t="s">
        <v>154</v>
      </c>
      <c r="AD937" s="881">
        <v>0</v>
      </c>
      <c r="AE937" s="45"/>
      <c r="AF937" s="17"/>
      <c r="AG937" s="518"/>
      <c r="AI937" s="449"/>
      <c r="AJ937" s="449"/>
      <c r="AK937" s="449"/>
      <c r="AL937" s="449"/>
      <c r="AM937" s="449"/>
      <c r="AN937" s="449"/>
      <c r="AO937" s="449"/>
      <c r="AP937" s="449"/>
      <c r="AQ937" s="449"/>
      <c r="AR937" s="449"/>
      <c r="AS937" s="449"/>
      <c r="AT937" s="449"/>
      <c r="AU937" s="449"/>
      <c r="AV937" s="449"/>
      <c r="AW937" s="449"/>
      <c r="AX937" s="449"/>
      <c r="AY937" s="449"/>
      <c r="AZ937" s="449"/>
      <c r="BA937" s="449"/>
      <c r="BB937" s="449"/>
      <c r="BC937" s="449"/>
      <c r="BD937" s="449"/>
      <c r="BE937" s="449"/>
      <c r="BF937" s="449"/>
      <c r="BG937" s="449"/>
      <c r="BH937" s="449"/>
      <c r="BI937" s="449"/>
      <c r="BJ937" s="449"/>
      <c r="BK937" s="449"/>
      <c r="BL937" s="449"/>
      <c r="BM937" s="449"/>
      <c r="BN937" s="449"/>
      <c r="BO937" s="449"/>
      <c r="BP937" s="449"/>
      <c r="BQ937" s="449"/>
      <c r="BR937" s="449"/>
      <c r="BS937" s="449"/>
      <c r="BT937" s="449"/>
      <c r="BU937" s="449"/>
      <c r="BV937" s="449"/>
      <c r="BW937" s="449"/>
      <c r="BX937" s="449"/>
      <c r="BY937" s="449"/>
      <c r="BZ937" s="449"/>
      <c r="CA937" s="449"/>
      <c r="CB937" s="449"/>
      <c r="CC937" s="449"/>
      <c r="CD937" s="449"/>
      <c r="CE937" s="449"/>
      <c r="CF937" s="449"/>
      <c r="CG937" s="449"/>
      <c r="CH937" s="449"/>
      <c r="CI937" s="449"/>
      <c r="CJ937" s="449"/>
      <c r="CK937" s="449"/>
      <c r="CL937" s="449"/>
      <c r="CM937" s="449"/>
      <c r="CN937" s="449"/>
      <c r="CO937" s="449"/>
      <c r="CP937" s="449"/>
      <c r="CQ937" s="449"/>
      <c r="CR937" s="449"/>
      <c r="CS937" s="449"/>
      <c r="CT937" s="449"/>
      <c r="CU937" s="449"/>
      <c r="CV937" s="449"/>
    </row>
    <row r="938" spans="1:100" s="448" customFormat="1" ht="11.25" customHeight="1">
      <c r="A938" s="432"/>
      <c r="B938" s="517"/>
      <c r="C938" s="45"/>
      <c r="D938" s="45">
        <v>11</v>
      </c>
      <c r="E938" s="599" t="s">
        <v>154</v>
      </c>
      <c r="F938" s="600"/>
      <c r="G938" s="599" t="s">
        <v>154</v>
      </c>
      <c r="H938" s="600"/>
      <c r="I938" s="600"/>
      <c r="J938" s="601" t="s">
        <v>154</v>
      </c>
      <c r="K938" s="880" t="s">
        <v>154</v>
      </c>
      <c r="L938" s="881">
        <v>0</v>
      </c>
      <c r="M938" s="880" t="s">
        <v>154</v>
      </c>
      <c r="N938" s="881">
        <v>0</v>
      </c>
      <c r="O938" s="880" t="s">
        <v>154</v>
      </c>
      <c r="P938" s="881">
        <v>0</v>
      </c>
      <c r="Q938" s="880" t="s">
        <v>154</v>
      </c>
      <c r="R938" s="881">
        <v>0</v>
      </c>
      <c r="S938" s="880" t="s">
        <v>154</v>
      </c>
      <c r="T938" s="881">
        <v>0</v>
      </c>
      <c r="U938" s="880" t="s">
        <v>154</v>
      </c>
      <c r="V938" s="881">
        <v>0</v>
      </c>
      <c r="W938" s="880" t="s">
        <v>154</v>
      </c>
      <c r="X938" s="881">
        <v>0</v>
      </c>
      <c r="Y938" s="880" t="s">
        <v>154</v>
      </c>
      <c r="Z938" s="881">
        <v>0</v>
      </c>
      <c r="AA938" s="880" t="s">
        <v>154</v>
      </c>
      <c r="AB938" s="881">
        <v>0</v>
      </c>
      <c r="AC938" s="880" t="s">
        <v>154</v>
      </c>
      <c r="AD938" s="881">
        <v>0</v>
      </c>
      <c r="AE938" s="45"/>
      <c r="AF938" s="17"/>
      <c r="AG938" s="518"/>
      <c r="AI938" s="449"/>
      <c r="AJ938" s="449"/>
      <c r="AK938" s="449"/>
      <c r="AL938" s="449"/>
      <c r="AM938" s="449"/>
      <c r="AN938" s="449"/>
      <c r="AO938" s="449"/>
      <c r="AP938" s="449"/>
      <c r="AQ938" s="449"/>
      <c r="AR938" s="449"/>
      <c r="AS938" s="449"/>
      <c r="AT938" s="449"/>
      <c r="AU938" s="449"/>
      <c r="AV938" s="449"/>
      <c r="AW938" s="449"/>
      <c r="AX938" s="449"/>
      <c r="AY938" s="449"/>
      <c r="AZ938" s="449"/>
      <c r="BA938" s="449"/>
      <c r="BB938" s="449"/>
      <c r="BC938" s="449"/>
      <c r="BD938" s="449"/>
      <c r="BE938" s="449"/>
      <c r="BF938" s="449"/>
      <c r="BG938" s="449"/>
      <c r="BH938" s="449"/>
      <c r="BI938" s="449"/>
      <c r="BJ938" s="449"/>
      <c r="BK938" s="449"/>
      <c r="BL938" s="449"/>
      <c r="BM938" s="449"/>
      <c r="BN938" s="449"/>
      <c r="BO938" s="449"/>
      <c r="BP938" s="449"/>
      <c r="BQ938" s="449"/>
      <c r="BR938" s="449"/>
      <c r="BS938" s="449"/>
      <c r="BT938" s="449"/>
      <c r="BU938" s="449"/>
      <c r="BV938" s="449"/>
      <c r="BW938" s="449"/>
      <c r="BX938" s="449"/>
      <c r="BY938" s="449"/>
      <c r="BZ938" s="449"/>
      <c r="CA938" s="449"/>
      <c r="CB938" s="449"/>
      <c r="CC938" s="449"/>
      <c r="CD938" s="449"/>
      <c r="CE938" s="449"/>
      <c r="CF938" s="449"/>
      <c r="CG938" s="449"/>
      <c r="CH938" s="449"/>
      <c r="CI938" s="449"/>
      <c r="CJ938" s="449"/>
      <c r="CK938" s="449"/>
      <c r="CL938" s="449"/>
      <c r="CM938" s="449"/>
      <c r="CN938" s="449"/>
      <c r="CO938" s="449"/>
      <c r="CP938" s="449"/>
      <c r="CQ938" s="449"/>
      <c r="CR938" s="449"/>
      <c r="CS938" s="449"/>
      <c r="CT938" s="449"/>
      <c r="CU938" s="449"/>
      <c r="CV938" s="449"/>
    </row>
    <row r="939" spans="1:100" s="448" customFormat="1" ht="11.25" customHeight="1">
      <c r="A939" s="432"/>
      <c r="B939" s="517"/>
      <c r="C939" s="45"/>
      <c r="D939" s="45">
        <v>12</v>
      </c>
      <c r="E939" s="599" t="s">
        <v>154</v>
      </c>
      <c r="F939" s="600"/>
      <c r="G939" s="599" t="s">
        <v>154</v>
      </c>
      <c r="H939" s="600"/>
      <c r="I939" s="600"/>
      <c r="J939" s="601" t="s">
        <v>154</v>
      </c>
      <c r="K939" s="880" t="s">
        <v>154</v>
      </c>
      <c r="L939" s="881">
        <v>0</v>
      </c>
      <c r="M939" s="880" t="s">
        <v>154</v>
      </c>
      <c r="N939" s="881">
        <v>0</v>
      </c>
      <c r="O939" s="880" t="s">
        <v>154</v>
      </c>
      <c r="P939" s="881">
        <v>0</v>
      </c>
      <c r="Q939" s="880" t="s">
        <v>154</v>
      </c>
      <c r="R939" s="881">
        <v>0</v>
      </c>
      <c r="S939" s="880" t="s">
        <v>154</v>
      </c>
      <c r="T939" s="881">
        <v>0</v>
      </c>
      <c r="U939" s="880" t="s">
        <v>154</v>
      </c>
      <c r="V939" s="881">
        <v>0</v>
      </c>
      <c r="W939" s="880" t="s">
        <v>154</v>
      </c>
      <c r="X939" s="881">
        <v>0</v>
      </c>
      <c r="Y939" s="880" t="s">
        <v>154</v>
      </c>
      <c r="Z939" s="881">
        <v>0</v>
      </c>
      <c r="AA939" s="880" t="s">
        <v>154</v>
      </c>
      <c r="AB939" s="881">
        <v>0</v>
      </c>
      <c r="AC939" s="880" t="s">
        <v>154</v>
      </c>
      <c r="AD939" s="881">
        <v>0</v>
      </c>
      <c r="AE939" s="45"/>
      <c r="AF939" s="17"/>
      <c r="AG939" s="518"/>
      <c r="AI939" s="449"/>
      <c r="AJ939" s="449"/>
      <c r="AK939" s="449"/>
      <c r="AL939" s="449"/>
      <c r="AM939" s="449"/>
      <c r="AN939" s="449"/>
      <c r="AO939" s="449"/>
      <c r="AP939" s="449"/>
      <c r="AQ939" s="449"/>
      <c r="AR939" s="449"/>
      <c r="AS939" s="449"/>
      <c r="AT939" s="449"/>
      <c r="AU939" s="449"/>
      <c r="AV939" s="449"/>
      <c r="AW939" s="449"/>
      <c r="AX939" s="449"/>
      <c r="AY939" s="449"/>
      <c r="AZ939" s="449"/>
      <c r="BA939" s="449"/>
      <c r="BB939" s="449"/>
      <c r="BC939" s="449"/>
      <c r="BD939" s="449"/>
      <c r="BE939" s="449"/>
      <c r="BF939" s="449"/>
      <c r="BG939" s="449"/>
      <c r="BH939" s="449"/>
      <c r="BI939" s="449"/>
      <c r="BJ939" s="449"/>
      <c r="BK939" s="449"/>
      <c r="BL939" s="449"/>
      <c r="BM939" s="449"/>
      <c r="BN939" s="449"/>
      <c r="BO939" s="449"/>
      <c r="BP939" s="449"/>
      <c r="BQ939" s="449"/>
      <c r="BR939" s="449"/>
      <c r="BS939" s="449"/>
      <c r="BT939" s="449"/>
      <c r="BU939" s="449"/>
      <c r="BV939" s="449"/>
      <c r="BW939" s="449"/>
      <c r="BX939" s="449"/>
      <c r="BY939" s="449"/>
      <c r="BZ939" s="449"/>
      <c r="CA939" s="449"/>
      <c r="CB939" s="449"/>
      <c r="CC939" s="449"/>
      <c r="CD939" s="449"/>
      <c r="CE939" s="449"/>
      <c r="CF939" s="449"/>
      <c r="CG939" s="449"/>
      <c r="CH939" s="449"/>
      <c r="CI939" s="449"/>
      <c r="CJ939" s="449"/>
      <c r="CK939" s="449"/>
      <c r="CL939" s="449"/>
      <c r="CM939" s="449"/>
      <c r="CN939" s="449"/>
      <c r="CO939" s="449"/>
      <c r="CP939" s="449"/>
      <c r="CQ939" s="449"/>
      <c r="CR939" s="449"/>
      <c r="CS939" s="449"/>
      <c r="CT939" s="449"/>
      <c r="CU939" s="449"/>
      <c r="CV939" s="449"/>
    </row>
    <row r="940" spans="1:100" s="448" customFormat="1" ht="11.25" customHeight="1">
      <c r="A940" s="432"/>
      <c r="B940" s="517"/>
      <c r="C940" s="45"/>
      <c r="D940" s="45">
        <v>13</v>
      </c>
      <c r="E940" s="599" t="s">
        <v>154</v>
      </c>
      <c r="F940" s="600"/>
      <c r="G940" s="599" t="s">
        <v>154</v>
      </c>
      <c r="H940" s="600"/>
      <c r="I940" s="600"/>
      <c r="J940" s="601" t="s">
        <v>154</v>
      </c>
      <c r="K940" s="880" t="s">
        <v>154</v>
      </c>
      <c r="L940" s="881">
        <v>0</v>
      </c>
      <c r="M940" s="880" t="s">
        <v>154</v>
      </c>
      <c r="N940" s="881">
        <v>0</v>
      </c>
      <c r="O940" s="880" t="s">
        <v>154</v>
      </c>
      <c r="P940" s="881">
        <v>0</v>
      </c>
      <c r="Q940" s="880" t="s">
        <v>154</v>
      </c>
      <c r="R940" s="881">
        <v>0</v>
      </c>
      <c r="S940" s="880" t="s">
        <v>154</v>
      </c>
      <c r="T940" s="881">
        <v>0</v>
      </c>
      <c r="U940" s="880" t="s">
        <v>154</v>
      </c>
      <c r="V940" s="881">
        <v>0</v>
      </c>
      <c r="W940" s="880" t="s">
        <v>154</v>
      </c>
      <c r="X940" s="881">
        <v>0</v>
      </c>
      <c r="Y940" s="880" t="s">
        <v>154</v>
      </c>
      <c r="Z940" s="881">
        <v>0</v>
      </c>
      <c r="AA940" s="880" t="s">
        <v>154</v>
      </c>
      <c r="AB940" s="881">
        <v>0</v>
      </c>
      <c r="AC940" s="880" t="s">
        <v>154</v>
      </c>
      <c r="AD940" s="881">
        <v>0</v>
      </c>
      <c r="AE940" s="45"/>
      <c r="AF940" s="17"/>
      <c r="AG940" s="518"/>
      <c r="AI940" s="449"/>
      <c r="AJ940" s="449"/>
      <c r="AK940" s="449"/>
      <c r="AL940" s="449"/>
      <c r="AM940" s="449"/>
      <c r="AN940" s="449"/>
      <c r="AO940" s="449"/>
      <c r="AP940" s="449"/>
      <c r="AQ940" s="449"/>
      <c r="AR940" s="449"/>
      <c r="AS940" s="449"/>
      <c r="AT940" s="449"/>
      <c r="AU940" s="449"/>
      <c r="AV940" s="449"/>
      <c r="AW940" s="449"/>
      <c r="AX940" s="449"/>
      <c r="AY940" s="449"/>
      <c r="AZ940" s="449"/>
      <c r="BA940" s="449"/>
      <c r="BB940" s="449"/>
      <c r="BC940" s="449"/>
      <c r="BD940" s="449"/>
      <c r="BE940" s="449"/>
      <c r="BF940" s="449"/>
      <c r="BG940" s="449"/>
      <c r="BH940" s="449"/>
      <c r="BI940" s="449"/>
      <c r="BJ940" s="449"/>
      <c r="BK940" s="449"/>
      <c r="BL940" s="449"/>
      <c r="BM940" s="449"/>
      <c r="BN940" s="449"/>
      <c r="BO940" s="449"/>
      <c r="BP940" s="449"/>
      <c r="BQ940" s="449"/>
      <c r="BR940" s="449"/>
      <c r="BS940" s="449"/>
      <c r="BT940" s="449"/>
      <c r="BU940" s="449"/>
      <c r="BV940" s="449"/>
      <c r="BW940" s="449"/>
      <c r="BX940" s="449"/>
      <c r="BY940" s="449"/>
      <c r="BZ940" s="449"/>
      <c r="CA940" s="449"/>
      <c r="CB940" s="449"/>
      <c r="CC940" s="449"/>
      <c r="CD940" s="449"/>
      <c r="CE940" s="449"/>
      <c r="CF940" s="449"/>
      <c r="CG940" s="449"/>
      <c r="CH940" s="449"/>
      <c r="CI940" s="449"/>
      <c r="CJ940" s="449"/>
      <c r="CK940" s="449"/>
      <c r="CL940" s="449"/>
      <c r="CM940" s="449"/>
      <c r="CN940" s="449"/>
      <c r="CO940" s="449"/>
      <c r="CP940" s="449"/>
      <c r="CQ940" s="449"/>
      <c r="CR940" s="449"/>
      <c r="CS940" s="449"/>
      <c r="CT940" s="449"/>
      <c r="CU940" s="449"/>
      <c r="CV940" s="449"/>
    </row>
    <row r="941" spans="1:100" s="448" customFormat="1" ht="11.25" customHeight="1">
      <c r="A941" s="432"/>
      <c r="B941" s="517"/>
      <c r="C941" s="45"/>
      <c r="D941" s="45">
        <v>14</v>
      </c>
      <c r="E941" s="599" t="s">
        <v>154</v>
      </c>
      <c r="F941" s="600"/>
      <c r="G941" s="599" t="s">
        <v>154</v>
      </c>
      <c r="H941" s="600"/>
      <c r="I941" s="600"/>
      <c r="J941" s="601" t="s">
        <v>154</v>
      </c>
      <c r="K941" s="880" t="s">
        <v>154</v>
      </c>
      <c r="L941" s="881">
        <v>0</v>
      </c>
      <c r="M941" s="880" t="s">
        <v>154</v>
      </c>
      <c r="N941" s="881">
        <v>0</v>
      </c>
      <c r="O941" s="880" t="s">
        <v>154</v>
      </c>
      <c r="P941" s="881">
        <v>0</v>
      </c>
      <c r="Q941" s="880" t="s">
        <v>154</v>
      </c>
      <c r="R941" s="881">
        <v>0</v>
      </c>
      <c r="S941" s="880" t="s">
        <v>154</v>
      </c>
      <c r="T941" s="881">
        <v>0</v>
      </c>
      <c r="U941" s="880" t="s">
        <v>154</v>
      </c>
      <c r="V941" s="881">
        <v>0</v>
      </c>
      <c r="W941" s="880" t="s">
        <v>154</v>
      </c>
      <c r="X941" s="881">
        <v>0</v>
      </c>
      <c r="Y941" s="880" t="s">
        <v>154</v>
      </c>
      <c r="Z941" s="881">
        <v>0</v>
      </c>
      <c r="AA941" s="880" t="s">
        <v>154</v>
      </c>
      <c r="AB941" s="881">
        <v>0</v>
      </c>
      <c r="AC941" s="880" t="s">
        <v>154</v>
      </c>
      <c r="AD941" s="881">
        <v>0</v>
      </c>
      <c r="AE941" s="45"/>
      <c r="AF941" s="17"/>
      <c r="AG941" s="518"/>
      <c r="AI941" s="449"/>
      <c r="AJ941" s="449"/>
      <c r="AK941" s="449"/>
      <c r="AL941" s="449"/>
      <c r="AM941" s="449"/>
      <c r="AN941" s="449"/>
      <c r="AO941" s="449"/>
      <c r="AP941" s="449"/>
      <c r="AQ941" s="449"/>
      <c r="AR941" s="449"/>
      <c r="AS941" s="449"/>
      <c r="AT941" s="449"/>
      <c r="AU941" s="449"/>
      <c r="AV941" s="449"/>
      <c r="AW941" s="449"/>
      <c r="AX941" s="449"/>
      <c r="AY941" s="449"/>
      <c r="AZ941" s="449"/>
      <c r="BA941" s="449"/>
      <c r="BB941" s="449"/>
      <c r="BC941" s="449"/>
      <c r="BD941" s="449"/>
      <c r="BE941" s="449"/>
      <c r="BF941" s="449"/>
      <c r="BG941" s="449"/>
      <c r="BH941" s="449"/>
      <c r="BI941" s="449"/>
      <c r="BJ941" s="449"/>
      <c r="BK941" s="449"/>
      <c r="BL941" s="449"/>
      <c r="BM941" s="449"/>
      <c r="BN941" s="449"/>
      <c r="BO941" s="449"/>
      <c r="BP941" s="449"/>
      <c r="BQ941" s="449"/>
      <c r="BR941" s="449"/>
      <c r="BS941" s="449"/>
      <c r="BT941" s="449"/>
      <c r="BU941" s="449"/>
      <c r="BV941" s="449"/>
      <c r="BW941" s="449"/>
      <c r="BX941" s="449"/>
      <c r="BY941" s="449"/>
      <c r="BZ941" s="449"/>
      <c r="CA941" s="449"/>
      <c r="CB941" s="449"/>
      <c r="CC941" s="449"/>
      <c r="CD941" s="449"/>
      <c r="CE941" s="449"/>
      <c r="CF941" s="449"/>
      <c r="CG941" s="449"/>
      <c r="CH941" s="449"/>
      <c r="CI941" s="449"/>
      <c r="CJ941" s="449"/>
      <c r="CK941" s="449"/>
      <c r="CL941" s="449"/>
      <c r="CM941" s="449"/>
      <c r="CN941" s="449"/>
      <c r="CO941" s="449"/>
      <c r="CP941" s="449"/>
      <c r="CQ941" s="449"/>
      <c r="CR941" s="449"/>
      <c r="CS941" s="449"/>
      <c r="CT941" s="449"/>
      <c r="CU941" s="449"/>
      <c r="CV941" s="449"/>
    </row>
    <row r="942" spans="1:100" s="448" customFormat="1" ht="11.25" customHeight="1">
      <c r="A942" s="432"/>
      <c r="B942" s="517"/>
      <c r="C942" s="45"/>
      <c r="D942" s="45">
        <v>15</v>
      </c>
      <c r="E942" s="599" t="s">
        <v>154</v>
      </c>
      <c r="F942" s="600"/>
      <c r="G942" s="599" t="s">
        <v>154</v>
      </c>
      <c r="H942" s="600"/>
      <c r="I942" s="600"/>
      <c r="J942" s="601" t="s">
        <v>154</v>
      </c>
      <c r="K942" s="880" t="s">
        <v>154</v>
      </c>
      <c r="L942" s="881">
        <v>0</v>
      </c>
      <c r="M942" s="880" t="s">
        <v>154</v>
      </c>
      <c r="N942" s="881">
        <v>0</v>
      </c>
      <c r="O942" s="880" t="s">
        <v>154</v>
      </c>
      <c r="P942" s="881">
        <v>0</v>
      </c>
      <c r="Q942" s="880" t="s">
        <v>154</v>
      </c>
      <c r="R942" s="881">
        <v>0</v>
      </c>
      <c r="S942" s="880" t="s">
        <v>154</v>
      </c>
      <c r="T942" s="881">
        <v>0</v>
      </c>
      <c r="U942" s="880" t="s">
        <v>154</v>
      </c>
      <c r="V942" s="881">
        <v>0</v>
      </c>
      <c r="W942" s="880" t="s">
        <v>154</v>
      </c>
      <c r="X942" s="881">
        <v>0</v>
      </c>
      <c r="Y942" s="880" t="s">
        <v>154</v>
      </c>
      <c r="Z942" s="881">
        <v>0</v>
      </c>
      <c r="AA942" s="880" t="s">
        <v>154</v>
      </c>
      <c r="AB942" s="881">
        <v>0</v>
      </c>
      <c r="AC942" s="880" t="s">
        <v>154</v>
      </c>
      <c r="AD942" s="881">
        <v>0</v>
      </c>
      <c r="AE942" s="45"/>
      <c r="AF942" s="17"/>
      <c r="AG942" s="518"/>
      <c r="AI942" s="449"/>
      <c r="AJ942" s="449"/>
      <c r="AK942" s="449"/>
      <c r="AL942" s="449"/>
      <c r="AM942" s="449"/>
      <c r="AN942" s="449"/>
      <c r="AO942" s="449"/>
      <c r="AP942" s="449"/>
      <c r="AQ942" s="449"/>
      <c r="AR942" s="449"/>
      <c r="AS942" s="449"/>
      <c r="AT942" s="449"/>
      <c r="AU942" s="449"/>
      <c r="AV942" s="449"/>
      <c r="AW942" s="449"/>
      <c r="AX942" s="449"/>
      <c r="AY942" s="449"/>
      <c r="AZ942" s="449"/>
      <c r="BA942" s="449"/>
      <c r="BB942" s="449"/>
      <c r="BC942" s="449"/>
      <c r="BD942" s="449"/>
      <c r="BE942" s="449"/>
      <c r="BF942" s="449"/>
      <c r="BG942" s="449"/>
      <c r="BH942" s="449"/>
      <c r="BI942" s="449"/>
      <c r="BJ942" s="449"/>
      <c r="BK942" s="449"/>
      <c r="BL942" s="449"/>
      <c r="BM942" s="449"/>
      <c r="BN942" s="449"/>
      <c r="BO942" s="449"/>
      <c r="BP942" s="449"/>
      <c r="BQ942" s="449"/>
      <c r="BR942" s="449"/>
      <c r="BS942" s="449"/>
      <c r="BT942" s="449"/>
      <c r="BU942" s="449"/>
      <c r="BV942" s="449"/>
      <c r="BW942" s="449"/>
      <c r="BX942" s="449"/>
      <c r="BY942" s="449"/>
      <c r="BZ942" s="449"/>
      <c r="CA942" s="449"/>
      <c r="CB942" s="449"/>
      <c r="CC942" s="449"/>
      <c r="CD942" s="449"/>
      <c r="CE942" s="449"/>
      <c r="CF942" s="449"/>
      <c r="CG942" s="449"/>
      <c r="CH942" s="449"/>
      <c r="CI942" s="449"/>
      <c r="CJ942" s="449"/>
      <c r="CK942" s="449"/>
      <c r="CL942" s="449"/>
      <c r="CM942" s="449"/>
      <c r="CN942" s="449"/>
      <c r="CO942" s="449"/>
      <c r="CP942" s="449"/>
      <c r="CQ942" s="449"/>
      <c r="CR942" s="449"/>
      <c r="CS942" s="449"/>
      <c r="CT942" s="449"/>
      <c r="CU942" s="449"/>
      <c r="CV942" s="449"/>
    </row>
    <row r="943" spans="1:100" s="448" customFormat="1" ht="11.25" customHeight="1">
      <c r="A943" s="432"/>
      <c r="B943" s="517"/>
      <c r="C943" s="45"/>
      <c r="D943" s="45">
        <v>16</v>
      </c>
      <c r="E943" s="599" t="s">
        <v>154</v>
      </c>
      <c r="F943" s="600"/>
      <c r="G943" s="599" t="s">
        <v>154</v>
      </c>
      <c r="H943" s="600"/>
      <c r="I943" s="600"/>
      <c r="J943" s="601" t="s">
        <v>154</v>
      </c>
      <c r="K943" s="880" t="s">
        <v>154</v>
      </c>
      <c r="L943" s="881">
        <v>0</v>
      </c>
      <c r="M943" s="880" t="s">
        <v>154</v>
      </c>
      <c r="N943" s="881">
        <v>0</v>
      </c>
      <c r="O943" s="880" t="s">
        <v>154</v>
      </c>
      <c r="P943" s="881">
        <v>0</v>
      </c>
      <c r="Q943" s="880" t="s">
        <v>154</v>
      </c>
      <c r="R943" s="881">
        <v>0</v>
      </c>
      <c r="S943" s="880" t="s">
        <v>154</v>
      </c>
      <c r="T943" s="881">
        <v>0</v>
      </c>
      <c r="U943" s="880" t="s">
        <v>154</v>
      </c>
      <c r="V943" s="881">
        <v>0</v>
      </c>
      <c r="W943" s="880" t="s">
        <v>154</v>
      </c>
      <c r="X943" s="881">
        <v>0</v>
      </c>
      <c r="Y943" s="880" t="s">
        <v>154</v>
      </c>
      <c r="Z943" s="881">
        <v>0</v>
      </c>
      <c r="AA943" s="880" t="s">
        <v>154</v>
      </c>
      <c r="AB943" s="881">
        <v>0</v>
      </c>
      <c r="AC943" s="880" t="s">
        <v>154</v>
      </c>
      <c r="AD943" s="881">
        <v>0</v>
      </c>
      <c r="AE943" s="45"/>
      <c r="AF943" s="17"/>
      <c r="AG943" s="518"/>
      <c r="AI943" s="449"/>
      <c r="AJ943" s="449"/>
      <c r="AK943" s="449"/>
      <c r="AL943" s="449"/>
      <c r="AM943" s="449"/>
      <c r="AN943" s="449"/>
      <c r="AO943" s="449"/>
      <c r="AP943" s="449"/>
      <c r="AQ943" s="449"/>
      <c r="AR943" s="449"/>
      <c r="AS943" s="449"/>
      <c r="AT943" s="449"/>
      <c r="AU943" s="449"/>
      <c r="AV943" s="449"/>
      <c r="AW943" s="449"/>
      <c r="AX943" s="449"/>
      <c r="AY943" s="449"/>
      <c r="AZ943" s="449"/>
      <c r="BA943" s="449"/>
      <c r="BB943" s="449"/>
      <c r="BC943" s="449"/>
      <c r="BD943" s="449"/>
      <c r="BE943" s="449"/>
      <c r="BF943" s="449"/>
      <c r="BG943" s="449"/>
      <c r="BH943" s="449"/>
      <c r="BI943" s="449"/>
      <c r="BJ943" s="449"/>
      <c r="BK943" s="449"/>
      <c r="BL943" s="449"/>
      <c r="BM943" s="449"/>
      <c r="BN943" s="449"/>
      <c r="BO943" s="449"/>
      <c r="BP943" s="449"/>
      <c r="BQ943" s="449"/>
      <c r="BR943" s="449"/>
      <c r="BS943" s="449"/>
      <c r="BT943" s="449"/>
      <c r="BU943" s="449"/>
      <c r="BV943" s="449"/>
      <c r="BW943" s="449"/>
      <c r="BX943" s="449"/>
      <c r="BY943" s="449"/>
      <c r="BZ943" s="449"/>
      <c r="CA943" s="449"/>
      <c r="CB943" s="449"/>
      <c r="CC943" s="449"/>
      <c r="CD943" s="449"/>
      <c r="CE943" s="449"/>
      <c r="CF943" s="449"/>
      <c r="CG943" s="449"/>
      <c r="CH943" s="449"/>
      <c r="CI943" s="449"/>
      <c r="CJ943" s="449"/>
      <c r="CK943" s="449"/>
      <c r="CL943" s="449"/>
      <c r="CM943" s="449"/>
      <c r="CN943" s="449"/>
      <c r="CO943" s="449"/>
      <c r="CP943" s="449"/>
      <c r="CQ943" s="449"/>
      <c r="CR943" s="449"/>
      <c r="CS943" s="449"/>
      <c r="CT943" s="449"/>
      <c r="CU943" s="449"/>
      <c r="CV943" s="449"/>
    </row>
    <row r="944" spans="1:100" s="448" customFormat="1" ht="11.25" customHeight="1">
      <c r="A944" s="432"/>
      <c r="B944" s="517"/>
      <c r="C944" s="45"/>
      <c r="D944" s="45">
        <v>17</v>
      </c>
      <c r="E944" s="599" t="s">
        <v>154</v>
      </c>
      <c r="F944" s="600"/>
      <c r="G944" s="599" t="s">
        <v>154</v>
      </c>
      <c r="H944" s="600"/>
      <c r="I944" s="600"/>
      <c r="J944" s="601" t="s">
        <v>154</v>
      </c>
      <c r="K944" s="880" t="s">
        <v>154</v>
      </c>
      <c r="L944" s="881">
        <v>0</v>
      </c>
      <c r="M944" s="880" t="s">
        <v>154</v>
      </c>
      <c r="N944" s="881">
        <v>0</v>
      </c>
      <c r="O944" s="880" t="s">
        <v>154</v>
      </c>
      <c r="P944" s="881">
        <v>0</v>
      </c>
      <c r="Q944" s="880" t="s">
        <v>154</v>
      </c>
      <c r="R944" s="881">
        <v>0</v>
      </c>
      <c r="S944" s="880" t="s">
        <v>154</v>
      </c>
      <c r="T944" s="881">
        <v>0</v>
      </c>
      <c r="U944" s="880" t="s">
        <v>154</v>
      </c>
      <c r="V944" s="881">
        <v>0</v>
      </c>
      <c r="W944" s="880" t="s">
        <v>154</v>
      </c>
      <c r="X944" s="881">
        <v>0</v>
      </c>
      <c r="Y944" s="880" t="s">
        <v>154</v>
      </c>
      <c r="Z944" s="881">
        <v>0</v>
      </c>
      <c r="AA944" s="880" t="s">
        <v>154</v>
      </c>
      <c r="AB944" s="881">
        <v>0</v>
      </c>
      <c r="AC944" s="880" t="s">
        <v>154</v>
      </c>
      <c r="AD944" s="881">
        <v>0</v>
      </c>
      <c r="AE944" s="45"/>
      <c r="AF944" s="17"/>
      <c r="AG944" s="518"/>
      <c r="AI944" s="449"/>
      <c r="AJ944" s="449"/>
      <c r="AK944" s="449"/>
      <c r="AL944" s="449"/>
      <c r="AM944" s="449"/>
      <c r="AN944" s="449"/>
      <c r="AO944" s="449"/>
      <c r="AP944" s="449"/>
      <c r="AQ944" s="449"/>
      <c r="AR944" s="449"/>
      <c r="AS944" s="449"/>
      <c r="AT944" s="449"/>
      <c r="AU944" s="449"/>
      <c r="AV944" s="449"/>
      <c r="AW944" s="449"/>
      <c r="AX944" s="449"/>
      <c r="AY944" s="449"/>
      <c r="AZ944" s="449"/>
      <c r="BA944" s="449"/>
      <c r="BB944" s="449"/>
      <c r="BC944" s="449"/>
      <c r="BD944" s="449"/>
      <c r="BE944" s="449"/>
      <c r="BF944" s="449"/>
      <c r="BG944" s="449"/>
      <c r="BH944" s="449"/>
      <c r="BI944" s="449"/>
      <c r="BJ944" s="449"/>
      <c r="BK944" s="449"/>
      <c r="BL944" s="449"/>
      <c r="BM944" s="449"/>
      <c r="BN944" s="449"/>
      <c r="BO944" s="449"/>
      <c r="BP944" s="449"/>
      <c r="BQ944" s="449"/>
      <c r="BR944" s="449"/>
      <c r="BS944" s="449"/>
      <c r="BT944" s="449"/>
      <c r="BU944" s="449"/>
      <c r="BV944" s="449"/>
      <c r="BW944" s="449"/>
      <c r="BX944" s="449"/>
      <c r="BY944" s="449"/>
      <c r="BZ944" s="449"/>
      <c r="CA944" s="449"/>
      <c r="CB944" s="449"/>
      <c r="CC944" s="449"/>
      <c r="CD944" s="449"/>
      <c r="CE944" s="449"/>
      <c r="CF944" s="449"/>
      <c r="CG944" s="449"/>
      <c r="CH944" s="449"/>
      <c r="CI944" s="449"/>
      <c r="CJ944" s="449"/>
      <c r="CK944" s="449"/>
      <c r="CL944" s="449"/>
      <c r="CM944" s="449"/>
      <c r="CN944" s="449"/>
      <c r="CO944" s="449"/>
      <c r="CP944" s="449"/>
      <c r="CQ944" s="449"/>
      <c r="CR944" s="449"/>
      <c r="CS944" s="449"/>
      <c r="CT944" s="449"/>
      <c r="CU944" s="449"/>
      <c r="CV944" s="449"/>
    </row>
    <row r="945" spans="1:100" s="448" customFormat="1" ht="11.25" customHeight="1">
      <c r="A945" s="432"/>
      <c r="B945" s="517"/>
      <c r="C945" s="45"/>
      <c r="D945" s="45">
        <v>18</v>
      </c>
      <c r="E945" s="599" t="s">
        <v>154</v>
      </c>
      <c r="F945" s="600"/>
      <c r="G945" s="599" t="s">
        <v>154</v>
      </c>
      <c r="H945" s="600"/>
      <c r="I945" s="600"/>
      <c r="J945" s="601" t="s">
        <v>154</v>
      </c>
      <c r="K945" s="880" t="s">
        <v>154</v>
      </c>
      <c r="L945" s="881">
        <v>0</v>
      </c>
      <c r="M945" s="880" t="s">
        <v>154</v>
      </c>
      <c r="N945" s="881">
        <v>0</v>
      </c>
      <c r="O945" s="880" t="s">
        <v>154</v>
      </c>
      <c r="P945" s="881">
        <v>0</v>
      </c>
      <c r="Q945" s="880" t="s">
        <v>154</v>
      </c>
      <c r="R945" s="881">
        <v>0</v>
      </c>
      <c r="S945" s="880" t="s">
        <v>154</v>
      </c>
      <c r="T945" s="881">
        <v>0</v>
      </c>
      <c r="U945" s="880" t="s">
        <v>154</v>
      </c>
      <c r="V945" s="881">
        <v>0</v>
      </c>
      <c r="W945" s="880" t="s">
        <v>154</v>
      </c>
      <c r="X945" s="881">
        <v>0</v>
      </c>
      <c r="Y945" s="880" t="s">
        <v>154</v>
      </c>
      <c r="Z945" s="881">
        <v>0</v>
      </c>
      <c r="AA945" s="880" t="s">
        <v>154</v>
      </c>
      <c r="AB945" s="881">
        <v>0</v>
      </c>
      <c r="AC945" s="880" t="s">
        <v>154</v>
      </c>
      <c r="AD945" s="881">
        <v>0</v>
      </c>
      <c r="AE945" s="45"/>
      <c r="AF945" s="17"/>
      <c r="AG945" s="518"/>
      <c r="AI945" s="449"/>
      <c r="AJ945" s="449"/>
      <c r="AK945" s="449"/>
      <c r="AL945" s="449"/>
      <c r="AM945" s="449"/>
      <c r="AN945" s="449"/>
      <c r="AO945" s="449"/>
      <c r="AP945" s="449"/>
      <c r="AQ945" s="449"/>
      <c r="AR945" s="449"/>
      <c r="AS945" s="449"/>
      <c r="AT945" s="449"/>
      <c r="AU945" s="449"/>
      <c r="AV945" s="449"/>
      <c r="AW945" s="449"/>
      <c r="AX945" s="449"/>
      <c r="AY945" s="449"/>
      <c r="AZ945" s="449"/>
      <c r="BA945" s="449"/>
      <c r="BB945" s="449"/>
      <c r="BC945" s="449"/>
      <c r="BD945" s="449"/>
      <c r="BE945" s="449"/>
      <c r="BF945" s="449"/>
      <c r="BG945" s="449"/>
      <c r="BH945" s="449"/>
      <c r="BI945" s="449"/>
      <c r="BJ945" s="449"/>
      <c r="BK945" s="449"/>
      <c r="BL945" s="449"/>
      <c r="BM945" s="449"/>
      <c r="BN945" s="449"/>
      <c r="BO945" s="449"/>
      <c r="BP945" s="449"/>
      <c r="BQ945" s="449"/>
      <c r="BR945" s="449"/>
      <c r="BS945" s="449"/>
      <c r="BT945" s="449"/>
      <c r="BU945" s="449"/>
      <c r="BV945" s="449"/>
      <c r="BW945" s="449"/>
      <c r="BX945" s="449"/>
      <c r="BY945" s="449"/>
      <c r="BZ945" s="449"/>
      <c r="CA945" s="449"/>
      <c r="CB945" s="449"/>
      <c r="CC945" s="449"/>
      <c r="CD945" s="449"/>
      <c r="CE945" s="449"/>
      <c r="CF945" s="449"/>
      <c r="CG945" s="449"/>
      <c r="CH945" s="449"/>
      <c r="CI945" s="449"/>
      <c r="CJ945" s="449"/>
      <c r="CK945" s="449"/>
      <c r="CL945" s="449"/>
      <c r="CM945" s="449"/>
      <c r="CN945" s="449"/>
      <c r="CO945" s="449"/>
      <c r="CP945" s="449"/>
      <c r="CQ945" s="449"/>
      <c r="CR945" s="449"/>
      <c r="CS945" s="449"/>
      <c r="CT945" s="449"/>
      <c r="CU945" s="449"/>
      <c r="CV945" s="449"/>
    </row>
    <row r="946" spans="1:100" s="448" customFormat="1" ht="11.25" customHeight="1">
      <c r="A946" s="432"/>
      <c r="B946" s="517"/>
      <c r="C946" s="45"/>
      <c r="D946" s="45">
        <v>19</v>
      </c>
      <c r="E946" s="599" t="s">
        <v>154</v>
      </c>
      <c r="F946" s="600"/>
      <c r="G946" s="599" t="s">
        <v>154</v>
      </c>
      <c r="H946" s="600"/>
      <c r="I946" s="600"/>
      <c r="J946" s="601" t="s">
        <v>154</v>
      </c>
      <c r="K946" s="880" t="s">
        <v>154</v>
      </c>
      <c r="L946" s="881">
        <v>0</v>
      </c>
      <c r="M946" s="880" t="s">
        <v>154</v>
      </c>
      <c r="N946" s="881">
        <v>0</v>
      </c>
      <c r="O946" s="880" t="s">
        <v>154</v>
      </c>
      <c r="P946" s="881">
        <v>0</v>
      </c>
      <c r="Q946" s="880" t="s">
        <v>154</v>
      </c>
      <c r="R946" s="881">
        <v>0</v>
      </c>
      <c r="S946" s="880" t="s">
        <v>154</v>
      </c>
      <c r="T946" s="881">
        <v>0</v>
      </c>
      <c r="U946" s="880" t="s">
        <v>154</v>
      </c>
      <c r="V946" s="881">
        <v>0</v>
      </c>
      <c r="W946" s="880" t="s">
        <v>154</v>
      </c>
      <c r="X946" s="881">
        <v>0</v>
      </c>
      <c r="Y946" s="880" t="s">
        <v>154</v>
      </c>
      <c r="Z946" s="881">
        <v>0</v>
      </c>
      <c r="AA946" s="880" t="s">
        <v>154</v>
      </c>
      <c r="AB946" s="881">
        <v>0</v>
      </c>
      <c r="AC946" s="880" t="s">
        <v>154</v>
      </c>
      <c r="AD946" s="881">
        <v>0</v>
      </c>
      <c r="AE946" s="45"/>
      <c r="AF946" s="17"/>
      <c r="AG946" s="518"/>
      <c r="AI946" s="449"/>
      <c r="AJ946" s="449"/>
      <c r="AK946" s="449"/>
      <c r="AL946" s="449"/>
      <c r="AM946" s="449"/>
      <c r="AN946" s="449"/>
      <c r="AO946" s="449"/>
      <c r="AP946" s="449"/>
      <c r="AQ946" s="449"/>
      <c r="AR946" s="449"/>
      <c r="AS946" s="449"/>
      <c r="AT946" s="449"/>
      <c r="AU946" s="449"/>
      <c r="AV946" s="449"/>
      <c r="AW946" s="449"/>
      <c r="AX946" s="449"/>
      <c r="AY946" s="449"/>
      <c r="AZ946" s="449"/>
      <c r="BA946" s="449"/>
      <c r="BB946" s="449"/>
      <c r="BC946" s="449"/>
      <c r="BD946" s="449"/>
      <c r="BE946" s="449"/>
      <c r="BF946" s="449"/>
      <c r="BG946" s="449"/>
      <c r="BH946" s="449"/>
      <c r="BI946" s="449"/>
      <c r="BJ946" s="449"/>
      <c r="BK946" s="449"/>
      <c r="BL946" s="449"/>
      <c r="BM946" s="449"/>
      <c r="BN946" s="449"/>
      <c r="BO946" s="449"/>
      <c r="BP946" s="449"/>
      <c r="BQ946" s="449"/>
      <c r="BR946" s="449"/>
      <c r="BS946" s="449"/>
      <c r="BT946" s="449"/>
      <c r="BU946" s="449"/>
      <c r="BV946" s="449"/>
      <c r="BW946" s="449"/>
      <c r="BX946" s="449"/>
      <c r="BY946" s="449"/>
      <c r="BZ946" s="449"/>
      <c r="CA946" s="449"/>
      <c r="CB946" s="449"/>
      <c r="CC946" s="449"/>
      <c r="CD946" s="449"/>
      <c r="CE946" s="449"/>
      <c r="CF946" s="449"/>
      <c r="CG946" s="449"/>
      <c r="CH946" s="449"/>
      <c r="CI946" s="449"/>
      <c r="CJ946" s="449"/>
      <c r="CK946" s="449"/>
      <c r="CL946" s="449"/>
      <c r="CM946" s="449"/>
      <c r="CN946" s="449"/>
      <c r="CO946" s="449"/>
      <c r="CP946" s="449"/>
      <c r="CQ946" s="449"/>
      <c r="CR946" s="449"/>
      <c r="CS946" s="449"/>
      <c r="CT946" s="449"/>
      <c r="CU946" s="449"/>
      <c r="CV946" s="449"/>
    </row>
    <row r="947" spans="1:100" s="448" customFormat="1" ht="11.25" customHeight="1">
      <c r="A947" s="432"/>
      <c r="B947" s="517"/>
      <c r="C947" s="45"/>
      <c r="D947" s="45">
        <v>20</v>
      </c>
      <c r="E947" s="494" t="s">
        <v>154</v>
      </c>
      <c r="F947" s="495"/>
      <c r="G947" s="494" t="s">
        <v>154</v>
      </c>
      <c r="H947" s="495"/>
      <c r="I947" s="495"/>
      <c r="J947" s="496" t="s">
        <v>154</v>
      </c>
      <c r="K947" s="796" t="s">
        <v>154</v>
      </c>
      <c r="L947" s="797">
        <v>0</v>
      </c>
      <c r="M947" s="796" t="s">
        <v>154</v>
      </c>
      <c r="N947" s="797">
        <v>0</v>
      </c>
      <c r="O947" s="796" t="s">
        <v>154</v>
      </c>
      <c r="P947" s="797">
        <v>0</v>
      </c>
      <c r="Q947" s="796" t="s">
        <v>154</v>
      </c>
      <c r="R947" s="797">
        <v>0</v>
      </c>
      <c r="S947" s="796" t="s">
        <v>154</v>
      </c>
      <c r="T947" s="797">
        <v>0</v>
      </c>
      <c r="U947" s="796" t="s">
        <v>154</v>
      </c>
      <c r="V947" s="797">
        <v>0</v>
      </c>
      <c r="W947" s="796" t="s">
        <v>154</v>
      </c>
      <c r="X947" s="797">
        <v>0</v>
      </c>
      <c r="Y947" s="796" t="s">
        <v>154</v>
      </c>
      <c r="Z947" s="797">
        <v>0</v>
      </c>
      <c r="AA947" s="796" t="s">
        <v>154</v>
      </c>
      <c r="AB947" s="797">
        <v>0</v>
      </c>
      <c r="AC947" s="796" t="s">
        <v>154</v>
      </c>
      <c r="AD947" s="797">
        <v>0</v>
      </c>
      <c r="AE947" s="45"/>
      <c r="AF947" s="17"/>
      <c r="AG947" s="518"/>
      <c r="AI947" s="449"/>
      <c r="AJ947" s="449"/>
      <c r="AK947" s="449"/>
      <c r="AL947" s="449"/>
      <c r="AM947" s="449"/>
      <c r="AN947" s="449"/>
      <c r="AO947" s="449"/>
      <c r="AP947" s="449"/>
      <c r="AQ947" s="449"/>
      <c r="AR947" s="449"/>
      <c r="AS947" s="449"/>
      <c r="AT947" s="449"/>
      <c r="AU947" s="449"/>
      <c r="AV947" s="449"/>
      <c r="AW947" s="449"/>
      <c r="AX947" s="449"/>
      <c r="AY947" s="449"/>
      <c r="AZ947" s="449"/>
      <c r="BA947" s="449"/>
      <c r="BB947" s="449"/>
      <c r="BC947" s="449"/>
      <c r="BD947" s="449"/>
      <c r="BE947" s="449"/>
      <c r="BF947" s="449"/>
      <c r="BG947" s="449"/>
      <c r="BH947" s="449"/>
      <c r="BI947" s="449"/>
      <c r="BJ947" s="449"/>
      <c r="BK947" s="449"/>
      <c r="BL947" s="449"/>
      <c r="BM947" s="449"/>
      <c r="BN947" s="449"/>
      <c r="BO947" s="449"/>
      <c r="BP947" s="449"/>
      <c r="BQ947" s="449"/>
      <c r="BR947" s="449"/>
      <c r="BS947" s="449"/>
      <c r="BT947" s="449"/>
      <c r="BU947" s="449"/>
      <c r="BV947" s="449"/>
      <c r="BW947" s="449"/>
      <c r="BX947" s="449"/>
      <c r="BY947" s="449"/>
      <c r="BZ947" s="449"/>
      <c r="CA947" s="449"/>
      <c r="CB947" s="449"/>
      <c r="CC947" s="449"/>
      <c r="CD947" s="449"/>
      <c r="CE947" s="449"/>
      <c r="CF947" s="449"/>
      <c r="CG947" s="449"/>
      <c r="CH947" s="449"/>
      <c r="CI947" s="449"/>
      <c r="CJ947" s="449"/>
      <c r="CK947" s="449"/>
      <c r="CL947" s="449"/>
      <c r="CM947" s="449"/>
      <c r="CN947" s="449"/>
      <c r="CO947" s="449"/>
      <c r="CP947" s="449"/>
      <c r="CQ947" s="449"/>
      <c r="CR947" s="449"/>
      <c r="CS947" s="449"/>
      <c r="CT947" s="449"/>
      <c r="CU947" s="449"/>
      <c r="CV947" s="449"/>
    </row>
    <row r="948" spans="1:100" s="448" customFormat="1" ht="11.25" customHeight="1">
      <c r="A948" s="432"/>
      <c r="B948" s="517"/>
      <c r="C948" s="45"/>
      <c r="D948" s="479"/>
      <c r="E948" s="497" t="s">
        <v>192</v>
      </c>
      <c r="F948" s="497"/>
      <c r="G948" s="497"/>
      <c r="H948" s="497"/>
      <c r="I948" s="497"/>
      <c r="J948" s="497"/>
      <c r="K948" s="798">
        <v>1</v>
      </c>
      <c r="L948" s="799">
        <v>0</v>
      </c>
      <c r="M948" s="798">
        <v>1</v>
      </c>
      <c r="N948" s="799">
        <v>0</v>
      </c>
      <c r="O948" s="798">
        <v>1</v>
      </c>
      <c r="P948" s="799">
        <v>0</v>
      </c>
      <c r="Q948" s="798">
        <v>1</v>
      </c>
      <c r="R948" s="799">
        <v>0</v>
      </c>
      <c r="S948" s="798" t="s">
        <v>154</v>
      </c>
      <c r="T948" s="799">
        <v>0</v>
      </c>
      <c r="U948" s="798" t="s">
        <v>154</v>
      </c>
      <c r="V948" s="799">
        <v>0</v>
      </c>
      <c r="W948" s="798" t="s">
        <v>154</v>
      </c>
      <c r="X948" s="799">
        <v>0</v>
      </c>
      <c r="Y948" s="798" t="s">
        <v>154</v>
      </c>
      <c r="Z948" s="799">
        <v>0</v>
      </c>
      <c r="AA948" s="798" t="s">
        <v>154</v>
      </c>
      <c r="AB948" s="799">
        <v>0</v>
      </c>
      <c r="AC948" s="798" t="s">
        <v>154</v>
      </c>
      <c r="AD948" s="799">
        <v>0</v>
      </c>
      <c r="AE948" s="45"/>
      <c r="AF948" s="17"/>
      <c r="AG948" s="518"/>
      <c r="AI948" s="449"/>
      <c r="AJ948" s="449"/>
      <c r="AK948" s="449"/>
      <c r="AL948" s="449"/>
      <c r="AM948" s="449"/>
      <c r="AN948" s="449"/>
      <c r="AO948" s="449"/>
      <c r="AP948" s="449"/>
      <c r="AQ948" s="449"/>
      <c r="AR948" s="449"/>
      <c r="AS948" s="449"/>
      <c r="AT948" s="449"/>
      <c r="AU948" s="449"/>
      <c r="AV948" s="449"/>
      <c r="AW948" s="449"/>
      <c r="AX948" s="449"/>
      <c r="AY948" s="449"/>
      <c r="AZ948" s="449"/>
      <c r="BA948" s="449"/>
      <c r="BB948" s="449"/>
      <c r="BC948" s="449"/>
      <c r="BD948" s="449"/>
      <c r="BE948" s="449"/>
      <c r="BF948" s="449"/>
      <c r="BG948" s="449"/>
      <c r="BH948" s="449"/>
      <c r="BI948" s="449"/>
      <c r="BJ948" s="449"/>
      <c r="BK948" s="449"/>
      <c r="BL948" s="449"/>
      <c r="BM948" s="449"/>
      <c r="BN948" s="449"/>
      <c r="BO948" s="449"/>
      <c r="BP948" s="449"/>
      <c r="BQ948" s="449"/>
      <c r="BR948" s="449"/>
      <c r="BS948" s="449"/>
      <c r="BT948" s="449"/>
      <c r="BU948" s="449"/>
      <c r="BV948" s="449"/>
      <c r="BW948" s="449"/>
      <c r="BX948" s="449"/>
      <c r="BY948" s="449"/>
      <c r="BZ948" s="449"/>
      <c r="CA948" s="449"/>
      <c r="CB948" s="449"/>
      <c r="CC948" s="449"/>
      <c r="CD948" s="449"/>
      <c r="CE948" s="449"/>
      <c r="CF948" s="449"/>
      <c r="CG948" s="449"/>
      <c r="CH948" s="449"/>
      <c r="CI948" s="449"/>
      <c r="CJ948" s="449"/>
      <c r="CK948" s="449"/>
      <c r="CL948" s="449"/>
      <c r="CM948" s="449"/>
      <c r="CN948" s="449"/>
      <c r="CO948" s="449"/>
      <c r="CP948" s="449"/>
      <c r="CQ948" s="449"/>
      <c r="CR948" s="449"/>
      <c r="CS948" s="449"/>
      <c r="CT948" s="449"/>
      <c r="CU948" s="449"/>
      <c r="CV948" s="449"/>
    </row>
    <row r="949" spans="1:100" s="448" customFormat="1" ht="11.25" customHeight="1">
      <c r="A949" s="432"/>
      <c r="B949" s="517"/>
      <c r="C949" s="45"/>
      <c r="D949" s="479"/>
      <c r="E949" s="483"/>
      <c r="F949" s="483" t="s">
        <v>193</v>
      </c>
      <c r="G949" s="483"/>
      <c r="H949" s="483" t="s">
        <v>194</v>
      </c>
      <c r="I949" s="479"/>
      <c r="J949" s="479"/>
      <c r="K949" s="880">
        <v>0</v>
      </c>
      <c r="L949" s="881">
        <v>0</v>
      </c>
      <c r="M949" s="880">
        <v>0</v>
      </c>
      <c r="N949" s="881">
        <v>0</v>
      </c>
      <c r="O949" s="880">
        <v>0</v>
      </c>
      <c r="P949" s="881">
        <v>0</v>
      </c>
      <c r="Q949" s="880">
        <v>0</v>
      </c>
      <c r="R949" s="881">
        <v>0</v>
      </c>
      <c r="S949" s="880">
        <v>0</v>
      </c>
      <c r="T949" s="881">
        <v>0</v>
      </c>
      <c r="U949" s="880">
        <v>0</v>
      </c>
      <c r="V949" s="881">
        <v>0</v>
      </c>
      <c r="W949" s="880">
        <v>0</v>
      </c>
      <c r="X949" s="881">
        <v>0</v>
      </c>
      <c r="Y949" s="880">
        <v>0</v>
      </c>
      <c r="Z949" s="881">
        <v>0</v>
      </c>
      <c r="AA949" s="880">
        <v>0</v>
      </c>
      <c r="AB949" s="881">
        <v>0</v>
      </c>
      <c r="AC949" s="880">
        <v>0</v>
      </c>
      <c r="AD949" s="881">
        <v>0</v>
      </c>
      <c r="AE949" s="45"/>
      <c r="AF949" s="17"/>
      <c r="AG949" s="518"/>
      <c r="AI949" s="449"/>
      <c r="AJ949" s="449"/>
      <c r="AK949" s="449"/>
      <c r="AL949" s="449"/>
      <c r="AM949" s="449"/>
      <c r="AN949" s="449"/>
      <c r="AO949" s="449"/>
      <c r="AP949" s="449"/>
      <c r="AQ949" s="449"/>
      <c r="AR949" s="449"/>
      <c r="AS949" s="449"/>
      <c r="AT949" s="449"/>
      <c r="AU949" s="449"/>
      <c r="AV949" s="449"/>
      <c r="AW949" s="449"/>
      <c r="AX949" s="449"/>
      <c r="AY949" s="449"/>
      <c r="AZ949" s="449"/>
      <c r="BA949" s="449"/>
      <c r="BB949" s="449"/>
      <c r="BC949" s="449"/>
      <c r="BD949" s="449"/>
      <c r="BE949" s="449"/>
      <c r="BF949" s="449"/>
      <c r="BG949" s="449"/>
      <c r="BH949" s="449"/>
      <c r="BI949" s="449"/>
      <c r="BJ949" s="449"/>
      <c r="BK949" s="449"/>
      <c r="BL949" s="449"/>
      <c r="BM949" s="449"/>
      <c r="BN949" s="449"/>
      <c r="BO949" s="449"/>
      <c r="BP949" s="449"/>
      <c r="BQ949" s="449"/>
      <c r="BR949" s="449"/>
      <c r="BS949" s="449"/>
      <c r="BT949" s="449"/>
      <c r="BU949" s="449"/>
      <c r="BV949" s="449"/>
      <c r="BW949" s="449"/>
      <c r="BX949" s="449"/>
      <c r="BY949" s="449"/>
      <c r="BZ949" s="449"/>
      <c r="CA949" s="449"/>
      <c r="CB949" s="449"/>
      <c r="CC949" s="449"/>
      <c r="CD949" s="449"/>
      <c r="CE949" s="449"/>
      <c r="CF949" s="449"/>
      <c r="CG949" s="449"/>
      <c r="CH949" s="449"/>
      <c r="CI949" s="449"/>
      <c r="CJ949" s="449"/>
      <c r="CK949" s="449"/>
      <c r="CL949" s="449"/>
      <c r="CM949" s="449"/>
      <c r="CN949" s="449"/>
      <c r="CO949" s="449"/>
      <c r="CP949" s="449"/>
      <c r="CQ949" s="449"/>
      <c r="CR949" s="449"/>
      <c r="CS949" s="449"/>
      <c r="CT949" s="449"/>
      <c r="CU949" s="449"/>
      <c r="CV949" s="449"/>
    </row>
    <row r="950" spans="1:100" s="448" customFormat="1" ht="11.25" customHeight="1">
      <c r="A950" s="432"/>
      <c r="B950" s="517"/>
      <c r="C950" s="45"/>
      <c r="D950" s="479"/>
      <c r="E950" s="498"/>
      <c r="F950" s="498"/>
      <c r="G950" s="498"/>
      <c r="H950" s="498" t="s">
        <v>195</v>
      </c>
      <c r="I950" s="499"/>
      <c r="J950" s="499"/>
      <c r="K950" s="882">
        <v>1</v>
      </c>
      <c r="L950" s="795">
        <v>0</v>
      </c>
      <c r="M950" s="882">
        <v>1</v>
      </c>
      <c r="N950" s="795">
        <v>0</v>
      </c>
      <c r="O950" s="882">
        <v>1</v>
      </c>
      <c r="P950" s="795">
        <v>0</v>
      </c>
      <c r="Q950" s="882">
        <v>1</v>
      </c>
      <c r="R950" s="795">
        <v>0</v>
      </c>
      <c r="S950" s="882">
        <v>0</v>
      </c>
      <c r="T950" s="795">
        <v>0</v>
      </c>
      <c r="U950" s="882">
        <v>0</v>
      </c>
      <c r="V950" s="795">
        <v>0</v>
      </c>
      <c r="W950" s="882">
        <v>0</v>
      </c>
      <c r="X950" s="795">
        <v>0</v>
      </c>
      <c r="Y950" s="882">
        <v>0</v>
      </c>
      <c r="Z950" s="795">
        <v>0</v>
      </c>
      <c r="AA950" s="882">
        <v>0</v>
      </c>
      <c r="AB950" s="795">
        <v>0</v>
      </c>
      <c r="AC950" s="882">
        <v>0</v>
      </c>
      <c r="AD950" s="795">
        <v>0</v>
      </c>
      <c r="AE950" s="45"/>
      <c r="AF950" s="17"/>
      <c r="AG950" s="518"/>
      <c r="AI950" s="449"/>
      <c r="AJ950" s="449"/>
      <c r="AK950" s="449"/>
      <c r="AL950" s="449"/>
      <c r="AM950" s="449"/>
      <c r="AN950" s="449"/>
      <c r="AO950" s="449"/>
      <c r="AP950" s="449"/>
      <c r="AQ950" s="449"/>
      <c r="AR950" s="449"/>
      <c r="AS950" s="449"/>
      <c r="AT950" s="449"/>
      <c r="AU950" s="449"/>
      <c r="AV950" s="449"/>
      <c r="AW950" s="449"/>
      <c r="AX950" s="449"/>
      <c r="AY950" s="449"/>
      <c r="AZ950" s="449"/>
      <c r="BA950" s="449"/>
      <c r="BB950" s="449"/>
      <c r="BC950" s="449"/>
      <c r="BD950" s="449"/>
      <c r="BE950" s="449"/>
      <c r="BF950" s="449"/>
      <c r="BG950" s="449"/>
      <c r="BH950" s="449"/>
      <c r="BI950" s="449"/>
      <c r="BJ950" s="449"/>
      <c r="BK950" s="449"/>
      <c r="BL950" s="449"/>
      <c r="BM950" s="449"/>
      <c r="BN950" s="449"/>
      <c r="BO950" s="449"/>
      <c r="BP950" s="449"/>
      <c r="BQ950" s="449"/>
      <c r="BR950" s="449"/>
      <c r="BS950" s="449"/>
      <c r="BT950" s="449"/>
      <c r="BU950" s="449"/>
      <c r="BV950" s="449"/>
      <c r="BW950" s="449"/>
      <c r="BX950" s="449"/>
      <c r="BY950" s="449"/>
      <c r="BZ950" s="449"/>
      <c r="CA950" s="449"/>
      <c r="CB950" s="449"/>
      <c r="CC950" s="449"/>
      <c r="CD950" s="449"/>
      <c r="CE950" s="449"/>
      <c r="CF950" s="449"/>
      <c r="CG950" s="449"/>
      <c r="CH950" s="449"/>
      <c r="CI950" s="449"/>
      <c r="CJ950" s="449"/>
      <c r="CK950" s="449"/>
      <c r="CL950" s="449"/>
      <c r="CM950" s="449"/>
      <c r="CN950" s="449"/>
      <c r="CO950" s="449"/>
      <c r="CP950" s="449"/>
      <c r="CQ950" s="449"/>
      <c r="CR950" s="449"/>
      <c r="CS950" s="449"/>
      <c r="CT950" s="449"/>
      <c r="CU950" s="449"/>
      <c r="CV950" s="449"/>
    </row>
    <row r="951" spans="1:100" s="448" customFormat="1" ht="11.25" customHeight="1">
      <c r="A951" s="432"/>
      <c r="B951" s="517"/>
      <c r="C951" s="45"/>
      <c r="D951" s="479"/>
      <c r="E951" s="500" t="s">
        <v>196</v>
      </c>
      <c r="F951" s="501"/>
      <c r="G951" s="501"/>
      <c r="H951" s="501"/>
      <c r="I951" s="501"/>
      <c r="J951" s="502"/>
      <c r="K951" s="801">
        <v>0</v>
      </c>
      <c r="L951" s="801">
        <v>0</v>
      </c>
      <c r="M951" s="801">
        <v>0</v>
      </c>
      <c r="N951" s="801">
        <v>0</v>
      </c>
      <c r="O951" s="801">
        <v>0</v>
      </c>
      <c r="P951" s="801">
        <v>0</v>
      </c>
      <c r="Q951" s="801">
        <v>0</v>
      </c>
      <c r="R951" s="801">
        <v>0</v>
      </c>
      <c r="S951" s="801" t="s">
        <v>154</v>
      </c>
      <c r="T951" s="801">
        <v>0</v>
      </c>
      <c r="U951" s="801" t="s">
        <v>154</v>
      </c>
      <c r="V951" s="801">
        <v>0</v>
      </c>
      <c r="W951" s="801" t="s">
        <v>154</v>
      </c>
      <c r="X951" s="801">
        <v>0</v>
      </c>
      <c r="Y951" s="801" t="s">
        <v>154</v>
      </c>
      <c r="Z951" s="801">
        <v>0</v>
      </c>
      <c r="AA951" s="801" t="s">
        <v>154</v>
      </c>
      <c r="AB951" s="801">
        <v>0</v>
      </c>
      <c r="AC951" s="801" t="s">
        <v>154</v>
      </c>
      <c r="AD951" s="801">
        <v>0</v>
      </c>
      <c r="AE951" s="45"/>
      <c r="AF951" s="17"/>
      <c r="AG951" s="518"/>
      <c r="AI951" s="449"/>
      <c r="AJ951" s="449"/>
    </row>
    <row r="952" spans="1:100" s="448" customFormat="1" ht="24.75" customHeight="1">
      <c r="A952" s="432"/>
      <c r="B952" s="517"/>
      <c r="C952" s="45"/>
      <c r="D952" s="479"/>
      <c r="E952" s="45"/>
      <c r="F952" s="45"/>
      <c r="G952" s="45"/>
      <c r="H952" s="45"/>
      <c r="I952" s="45"/>
      <c r="J952" s="45"/>
      <c r="K952" s="17"/>
      <c r="L952" s="17"/>
      <c r="M952" s="17"/>
      <c r="N952" s="17"/>
      <c r="O952" s="17"/>
      <c r="P952" s="17"/>
      <c r="Q952" s="17"/>
      <c r="R952" s="17"/>
      <c r="S952" s="17"/>
      <c r="T952" s="17"/>
      <c r="U952" s="17"/>
      <c r="V952" s="17"/>
      <c r="W952" s="17"/>
      <c r="X952" s="17"/>
      <c r="Y952" s="17"/>
      <c r="Z952" s="17"/>
      <c r="AA952" s="17"/>
      <c r="AB952" s="17"/>
      <c r="AC952" s="17"/>
      <c r="AD952" s="17"/>
      <c r="AE952" s="45"/>
      <c r="AF952" s="17"/>
      <c r="AG952" s="518"/>
      <c r="AI952" s="449"/>
      <c r="AJ952" s="449"/>
    </row>
    <row r="953" spans="1:100" s="448" customFormat="1" ht="12.75" customHeight="1">
      <c r="A953" s="432"/>
      <c r="B953" s="517"/>
      <c r="C953" s="476" t="s">
        <v>198</v>
      </c>
      <c r="D953" s="479"/>
      <c r="E953" s="45"/>
      <c r="F953" s="45"/>
      <c r="G953" s="45"/>
      <c r="H953" s="45"/>
      <c r="I953" s="45"/>
      <c r="J953" s="45"/>
      <c r="K953" s="17"/>
      <c r="L953" s="17"/>
      <c r="M953" s="17"/>
      <c r="N953" s="17"/>
      <c r="O953" s="17"/>
      <c r="P953" s="17"/>
      <c r="Q953" s="17"/>
      <c r="R953" s="17"/>
      <c r="S953" s="17"/>
      <c r="T953" s="484" t="s">
        <v>199</v>
      </c>
      <c r="U953" s="875" t="s">
        <v>233</v>
      </c>
      <c r="V953" s="876"/>
      <c r="W953" s="876"/>
      <c r="X953" s="877"/>
      <c r="Y953" s="485" t="s">
        <v>200</v>
      </c>
      <c r="Z953" s="17"/>
      <c r="AA953" s="17"/>
      <c r="AB953" s="17"/>
      <c r="AC953" s="17"/>
      <c r="AD953" s="17"/>
      <c r="AE953" s="17"/>
      <c r="AF953" s="17"/>
      <c r="AG953" s="518"/>
      <c r="AI953" s="449"/>
    </row>
    <row r="954" spans="1:100" s="448" customFormat="1" ht="5.25" customHeight="1">
      <c r="A954" s="432"/>
      <c r="B954" s="517"/>
      <c r="C954" s="486"/>
      <c r="D954" s="479"/>
      <c r="E954" s="45"/>
      <c r="F954" s="45"/>
      <c r="G954" s="45"/>
      <c r="H954" s="45"/>
      <c r="I954" s="45"/>
      <c r="J954" s="45"/>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518"/>
      <c r="AI954" s="449"/>
    </row>
    <row r="955" spans="1:100" s="448" customFormat="1" ht="12.75" customHeight="1">
      <c r="A955" s="432"/>
      <c r="B955" s="517"/>
      <c r="C955" s="45"/>
      <c r="D955" s="45"/>
      <c r="E955" s="45"/>
      <c r="F955" s="45"/>
      <c r="G955" s="45"/>
      <c r="H955" s="45"/>
      <c r="I955" s="602" t="s">
        <v>154</v>
      </c>
      <c r="J955" s="603"/>
      <c r="K955" s="603"/>
      <c r="L955" s="603"/>
      <c r="M955" s="603"/>
      <c r="N955" s="603"/>
      <c r="O955" s="603"/>
      <c r="P955" s="603"/>
      <c r="Q955" s="603"/>
      <c r="R955" s="603"/>
      <c r="S955" s="603"/>
      <c r="T955" s="603"/>
      <c r="U955" s="603"/>
      <c r="V955" s="603"/>
      <c r="W955" s="603"/>
      <c r="X955" s="603"/>
      <c r="Y955" s="603"/>
      <c r="Z955" s="603"/>
      <c r="AA955" s="603"/>
      <c r="AB955" s="604"/>
      <c r="AC955" s="17"/>
      <c r="AD955" s="17"/>
      <c r="AE955" s="17"/>
      <c r="AF955" s="17"/>
      <c r="AG955" s="518"/>
      <c r="AI955" s="449"/>
      <c r="AJ955" s="453"/>
    </row>
    <row r="956" spans="1:100" s="448" customFormat="1" ht="3.75" customHeight="1">
      <c r="A956" s="432"/>
      <c r="B956" s="517"/>
      <c r="C956" s="17"/>
      <c r="D956" s="17"/>
      <c r="E956" s="17"/>
      <c r="F956" s="17"/>
      <c r="G956" s="17"/>
      <c r="H956" s="17"/>
      <c r="I956" s="487"/>
      <c r="J956" s="487"/>
      <c r="K956" s="487"/>
      <c r="L956" s="487"/>
      <c r="M956" s="487"/>
      <c r="N956" s="487"/>
      <c r="O956" s="487"/>
      <c r="P956" s="487"/>
      <c r="Q956" s="487"/>
      <c r="R956" s="487"/>
      <c r="S956" s="487"/>
      <c r="T956" s="487"/>
      <c r="U956" s="487"/>
      <c r="V956" s="487"/>
      <c r="W956" s="487"/>
      <c r="X956" s="487"/>
      <c r="Y956" s="487"/>
      <c r="Z956" s="487"/>
      <c r="AA956" s="487"/>
      <c r="AB956" s="487"/>
      <c r="AC956" s="17"/>
      <c r="AD956" s="17"/>
      <c r="AE956" s="17"/>
      <c r="AF956" s="17"/>
      <c r="AG956" s="518"/>
      <c r="AI956" s="449"/>
      <c r="AJ956" s="453"/>
    </row>
    <row r="957" spans="1:100" s="448" customFormat="1" ht="12.75" customHeight="1">
      <c r="A957" s="432"/>
      <c r="B957" s="517"/>
      <c r="C957" s="17"/>
      <c r="D957" s="17"/>
      <c r="E957" s="17"/>
      <c r="F957" s="17"/>
      <c r="G957" s="17"/>
      <c r="H957" s="17"/>
      <c r="I957" s="488" t="s">
        <v>201</v>
      </c>
      <c r="J957" s="487"/>
      <c r="K957" s="463"/>
      <c r="L957" s="878" t="s">
        <v>239</v>
      </c>
      <c r="M957" s="879">
        <v>0</v>
      </c>
      <c r="N957" s="488" t="s">
        <v>202</v>
      </c>
      <c r="O957" s="487"/>
      <c r="P957" s="487"/>
      <c r="Q957" s="487"/>
      <c r="R957" s="487"/>
      <c r="S957" s="487"/>
      <c r="T957" s="487"/>
      <c r="U957" s="487"/>
      <c r="V957" s="487"/>
      <c r="W957" s="487"/>
      <c r="X957" s="487"/>
      <c r="Y957" s="487"/>
      <c r="Z957" s="487"/>
      <c r="AA957" s="487"/>
      <c r="AB957" s="487"/>
      <c r="AC957" s="17"/>
      <c r="AD957" s="17"/>
      <c r="AE957" s="17"/>
      <c r="AF957" s="17"/>
      <c r="AG957" s="518"/>
      <c r="AI957" s="449"/>
      <c r="AJ957" s="453"/>
    </row>
    <row r="958" spans="1:100" s="448" customFormat="1" ht="12.75" customHeight="1">
      <c r="A958" s="432"/>
      <c r="B958" s="517"/>
      <c r="C958" s="45"/>
      <c r="D958" s="45"/>
      <c r="E958" s="45"/>
      <c r="F958" s="45"/>
      <c r="G958" s="45"/>
      <c r="H958" s="45"/>
      <c r="I958" s="488"/>
      <c r="J958" s="488"/>
      <c r="K958" s="488"/>
      <c r="L958" s="489"/>
      <c r="M958" s="489"/>
      <c r="N958" s="489"/>
      <c r="O958" s="489"/>
      <c r="P958" s="489"/>
      <c r="Q958" s="489"/>
      <c r="R958" s="489"/>
      <c r="S958" s="489"/>
      <c r="T958" s="489"/>
      <c r="U958" s="489"/>
      <c r="V958" s="489"/>
      <c r="W958" s="489"/>
      <c r="X958" s="487"/>
      <c r="Y958" s="487"/>
      <c r="Z958" s="487"/>
      <c r="AA958" s="487"/>
      <c r="AB958" s="490"/>
      <c r="AC958" s="802" t="s">
        <v>131</v>
      </c>
      <c r="AD958" s="782"/>
      <c r="AE958" s="781" t="s">
        <v>203</v>
      </c>
      <c r="AF958" s="781"/>
      <c r="AG958" s="518"/>
      <c r="AI958" s="449"/>
      <c r="AJ958" s="453"/>
    </row>
    <row r="959" spans="1:100" s="448" customFormat="1" ht="15" customHeight="1">
      <c r="A959" s="432"/>
      <c r="B959" s="517"/>
      <c r="C959" s="17"/>
      <c r="D959" s="605" t="s">
        <v>204</v>
      </c>
      <c r="E959" s="606"/>
      <c r="F959" s="606"/>
      <c r="G959" s="606"/>
      <c r="H959" s="607"/>
      <c r="I959" s="868">
        <v>2568.9849250000002</v>
      </c>
      <c r="J959" s="872"/>
      <c r="K959" s="868">
        <v>3355.66858</v>
      </c>
      <c r="L959" s="872"/>
      <c r="M959" s="868">
        <v>235.48763600000001</v>
      </c>
      <c r="N959" s="872"/>
      <c r="O959" s="868">
        <v>203.14385799999999</v>
      </c>
      <c r="P959" s="872"/>
      <c r="Q959" s="868">
        <v>0</v>
      </c>
      <c r="R959" s="872"/>
      <c r="S959" s="868">
        <v>0</v>
      </c>
      <c r="T959" s="872"/>
      <c r="U959" s="868">
        <v>0</v>
      </c>
      <c r="V959" s="872"/>
      <c r="W959" s="868">
        <v>0</v>
      </c>
      <c r="X959" s="872"/>
      <c r="Y959" s="868">
        <v>0</v>
      </c>
      <c r="Z959" s="872"/>
      <c r="AA959" s="868">
        <v>0</v>
      </c>
      <c r="AB959" s="869"/>
      <c r="AC959" s="870">
        <v>6363.2849990000004</v>
      </c>
      <c r="AD959" s="871"/>
      <c r="AE959" s="869">
        <v>98.239049182090326</v>
      </c>
      <c r="AF959" s="872"/>
      <c r="AG959" s="518"/>
      <c r="AI959" s="449"/>
      <c r="AJ959" s="453"/>
    </row>
    <row r="960" spans="1:100" s="448" customFormat="1" ht="15" customHeight="1">
      <c r="A960" s="432"/>
      <c r="B960" s="517"/>
      <c r="C960" s="17"/>
      <c r="D960" s="608" t="s">
        <v>205</v>
      </c>
      <c r="E960" s="504"/>
      <c r="F960" s="504"/>
      <c r="G960" s="504"/>
      <c r="H960" s="609"/>
      <c r="I960" s="873">
        <v>560.19852000000003</v>
      </c>
      <c r="J960" s="806"/>
      <c r="K960" s="873">
        <v>827.60367599999995</v>
      </c>
      <c r="L960" s="806"/>
      <c r="M960" s="873">
        <v>87.262799000000001</v>
      </c>
      <c r="N960" s="806"/>
      <c r="O960" s="873">
        <v>87.344004999999996</v>
      </c>
      <c r="P960" s="806"/>
      <c r="Q960" s="873">
        <v>0</v>
      </c>
      <c r="R960" s="806"/>
      <c r="S960" s="873">
        <v>0</v>
      </c>
      <c r="T960" s="806"/>
      <c r="U960" s="873">
        <v>0</v>
      </c>
      <c r="V960" s="806"/>
      <c r="W960" s="873">
        <v>0</v>
      </c>
      <c r="X960" s="806"/>
      <c r="Y960" s="873">
        <v>0</v>
      </c>
      <c r="Z960" s="806"/>
      <c r="AA960" s="873">
        <v>0</v>
      </c>
      <c r="AB960" s="810"/>
      <c r="AC960" s="874">
        <v>1562.4090000000001</v>
      </c>
      <c r="AD960" s="812"/>
      <c r="AE960" s="810">
        <v>24.121122127590024</v>
      </c>
      <c r="AF960" s="806"/>
      <c r="AG960" s="518"/>
      <c r="AH960" s="464"/>
      <c r="AI960" s="464"/>
      <c r="AJ960" s="453"/>
    </row>
    <row r="961" spans="1:36" s="448" customFormat="1" ht="15" customHeight="1">
      <c r="A961" s="432"/>
      <c r="B961" s="517"/>
      <c r="C961" s="17"/>
      <c r="D961" s="500" t="s">
        <v>161</v>
      </c>
      <c r="E961" s="501"/>
      <c r="F961" s="501"/>
      <c r="G961" s="501"/>
      <c r="H961" s="506">
        <v>1</v>
      </c>
      <c r="I961" s="813">
        <v>444.150871</v>
      </c>
      <c r="J961" s="817"/>
      <c r="K961" s="813">
        <v>656.16184399999997</v>
      </c>
      <c r="L961" s="817"/>
      <c r="M961" s="813">
        <v>69.185917000000003</v>
      </c>
      <c r="N961" s="817"/>
      <c r="O961" s="813">
        <v>69.250300999999993</v>
      </c>
      <c r="P961" s="817"/>
      <c r="Q961" s="813">
        <v>0</v>
      </c>
      <c r="R961" s="817"/>
      <c r="S961" s="813">
        <v>0</v>
      </c>
      <c r="T961" s="817"/>
      <c r="U961" s="813">
        <v>0</v>
      </c>
      <c r="V961" s="817"/>
      <c r="W961" s="813">
        <v>0</v>
      </c>
      <c r="X961" s="817"/>
      <c r="Y961" s="813">
        <v>0</v>
      </c>
      <c r="Z961" s="817"/>
      <c r="AA961" s="813">
        <v>0</v>
      </c>
      <c r="AB961" s="814"/>
      <c r="AC961" s="815">
        <v>1238.7489330000001</v>
      </c>
      <c r="AD961" s="816"/>
      <c r="AE961" s="814">
        <v>19.124322951490189</v>
      </c>
      <c r="AF961" s="817"/>
      <c r="AG961" s="518"/>
      <c r="AI961" s="449"/>
      <c r="AJ961" s="453"/>
    </row>
    <row r="962" spans="1:36" s="448" customFormat="1" ht="15" customHeight="1">
      <c r="A962" s="432"/>
      <c r="B962" s="517"/>
      <c r="C962" s="17"/>
      <c r="D962" s="605" t="s">
        <v>141</v>
      </c>
      <c r="E962" s="606"/>
      <c r="F962" s="606"/>
      <c r="G962" s="606"/>
      <c r="H962" s="610">
        <v>1</v>
      </c>
      <c r="I962" s="868">
        <v>16.217573000000002</v>
      </c>
      <c r="J962" s="872"/>
      <c r="K962" s="868">
        <v>23.958870000000001</v>
      </c>
      <c r="L962" s="872"/>
      <c r="M962" s="868">
        <v>2.5262310000000001</v>
      </c>
      <c r="N962" s="872"/>
      <c r="O962" s="868">
        <v>2.5285820000000001</v>
      </c>
      <c r="P962" s="872"/>
      <c r="Q962" s="868">
        <v>0</v>
      </c>
      <c r="R962" s="872"/>
      <c r="S962" s="868">
        <v>0</v>
      </c>
      <c r="T962" s="872"/>
      <c r="U962" s="868">
        <v>0</v>
      </c>
      <c r="V962" s="872"/>
      <c r="W962" s="868">
        <v>0</v>
      </c>
      <c r="X962" s="872"/>
      <c r="Y962" s="868">
        <v>0</v>
      </c>
      <c r="Z962" s="872"/>
      <c r="AA962" s="868">
        <v>0</v>
      </c>
      <c r="AB962" s="869"/>
      <c r="AC962" s="870">
        <v>45.231256000000009</v>
      </c>
      <c r="AD962" s="871"/>
      <c r="AE962" s="869">
        <v>0.69829900490863095</v>
      </c>
      <c r="AF962" s="872"/>
      <c r="AG962" s="518"/>
      <c r="AI962" s="449"/>
      <c r="AJ962" s="453"/>
    </row>
    <row r="963" spans="1:36" s="448" customFormat="1" ht="15" customHeight="1">
      <c r="A963" s="432"/>
      <c r="B963" s="517"/>
      <c r="C963" s="17"/>
      <c r="D963" s="605" t="s">
        <v>142</v>
      </c>
      <c r="E963" s="606"/>
      <c r="F963" s="606"/>
      <c r="G963" s="606"/>
      <c r="H963" s="610">
        <v>1</v>
      </c>
      <c r="I963" s="868">
        <v>0</v>
      </c>
      <c r="J963" s="872"/>
      <c r="K963" s="868">
        <v>0</v>
      </c>
      <c r="L963" s="872"/>
      <c r="M963" s="868">
        <v>0</v>
      </c>
      <c r="N963" s="872"/>
      <c r="O963" s="868">
        <v>0</v>
      </c>
      <c r="P963" s="872"/>
      <c r="Q963" s="868">
        <v>0</v>
      </c>
      <c r="R963" s="872"/>
      <c r="S963" s="868">
        <v>0</v>
      </c>
      <c r="T963" s="872"/>
      <c r="U963" s="868">
        <v>0</v>
      </c>
      <c r="V963" s="872"/>
      <c r="W963" s="868">
        <v>0</v>
      </c>
      <c r="X963" s="872"/>
      <c r="Y963" s="868">
        <v>0</v>
      </c>
      <c r="Z963" s="872"/>
      <c r="AA963" s="868">
        <v>0</v>
      </c>
      <c r="AB963" s="869"/>
      <c r="AC963" s="870">
        <v>0</v>
      </c>
      <c r="AD963" s="871"/>
      <c r="AE963" s="869">
        <v>0</v>
      </c>
      <c r="AF963" s="872"/>
      <c r="AG963" s="518"/>
      <c r="AI963" s="449"/>
      <c r="AJ963" s="453"/>
    </row>
    <row r="964" spans="1:36" s="448" customFormat="1" ht="15" customHeight="1">
      <c r="A964" s="432"/>
      <c r="B964" s="517"/>
      <c r="C964" s="17"/>
      <c r="D964" s="605" t="s">
        <v>143</v>
      </c>
      <c r="E964" s="606"/>
      <c r="F964" s="606"/>
      <c r="G964" s="606"/>
      <c r="H964" s="610">
        <v>1</v>
      </c>
      <c r="I964" s="868">
        <v>0</v>
      </c>
      <c r="J964" s="872"/>
      <c r="K964" s="868">
        <v>0</v>
      </c>
      <c r="L964" s="872"/>
      <c r="M964" s="868">
        <v>0</v>
      </c>
      <c r="N964" s="872"/>
      <c r="O964" s="868">
        <v>0</v>
      </c>
      <c r="P964" s="872"/>
      <c r="Q964" s="868">
        <v>0</v>
      </c>
      <c r="R964" s="872"/>
      <c r="S964" s="868">
        <v>0</v>
      </c>
      <c r="T964" s="872"/>
      <c r="U964" s="868">
        <v>0</v>
      </c>
      <c r="V964" s="872"/>
      <c r="W964" s="868">
        <v>0</v>
      </c>
      <c r="X964" s="872"/>
      <c r="Y964" s="868">
        <v>0</v>
      </c>
      <c r="Z964" s="872"/>
      <c r="AA964" s="868">
        <v>0</v>
      </c>
      <c r="AB964" s="869"/>
      <c r="AC964" s="870">
        <v>0</v>
      </c>
      <c r="AD964" s="871"/>
      <c r="AE964" s="869">
        <v>0</v>
      </c>
      <c r="AF964" s="872"/>
      <c r="AG964" s="518"/>
      <c r="AI964" s="449"/>
      <c r="AJ964" s="453"/>
    </row>
    <row r="965" spans="1:36" s="448" customFormat="1" ht="15" customHeight="1">
      <c r="A965" s="432"/>
      <c r="B965" s="517"/>
      <c r="C965" s="17"/>
      <c r="D965" s="605" t="s">
        <v>160</v>
      </c>
      <c r="E965" s="606"/>
      <c r="F965" s="606"/>
      <c r="G965" s="606"/>
      <c r="H965" s="610"/>
      <c r="I965" s="868">
        <v>0</v>
      </c>
      <c r="J965" s="872"/>
      <c r="K965" s="868">
        <v>0</v>
      </c>
      <c r="L965" s="872"/>
      <c r="M965" s="868">
        <v>0</v>
      </c>
      <c r="N965" s="872"/>
      <c r="O965" s="868">
        <v>0</v>
      </c>
      <c r="P965" s="872"/>
      <c r="Q965" s="868">
        <v>0</v>
      </c>
      <c r="R965" s="872"/>
      <c r="S965" s="868">
        <v>0</v>
      </c>
      <c r="T965" s="872"/>
      <c r="U965" s="868">
        <v>0</v>
      </c>
      <c r="V965" s="872"/>
      <c r="W965" s="868">
        <v>0</v>
      </c>
      <c r="X965" s="872"/>
      <c r="Y965" s="868">
        <v>0</v>
      </c>
      <c r="Z965" s="872"/>
      <c r="AA965" s="868">
        <v>0</v>
      </c>
      <c r="AB965" s="869"/>
      <c r="AC965" s="870">
        <v>0</v>
      </c>
      <c r="AD965" s="871"/>
      <c r="AE965" s="869">
        <v>0</v>
      </c>
      <c r="AF965" s="872"/>
      <c r="AG965" s="518"/>
      <c r="AI965" s="449"/>
      <c r="AJ965" s="453"/>
    </row>
    <row r="966" spans="1:36" s="448" customFormat="1" ht="15" customHeight="1">
      <c r="A966" s="432"/>
      <c r="B966" s="517"/>
      <c r="C966" s="17"/>
      <c r="D966" s="605" t="s">
        <v>162</v>
      </c>
      <c r="E966" s="606"/>
      <c r="F966" s="606"/>
      <c r="G966" s="606"/>
      <c r="H966" s="610"/>
      <c r="I966" s="868">
        <v>486.18546500000002</v>
      </c>
      <c r="J966" s="872"/>
      <c r="K966" s="868">
        <v>718.26123099999995</v>
      </c>
      <c r="L966" s="872"/>
      <c r="M966" s="868">
        <v>75.733695999999995</v>
      </c>
      <c r="N966" s="872"/>
      <c r="O966" s="868">
        <v>75.804173000000006</v>
      </c>
      <c r="P966" s="872"/>
      <c r="Q966" s="868">
        <v>0</v>
      </c>
      <c r="R966" s="872"/>
      <c r="S966" s="868">
        <v>0</v>
      </c>
      <c r="T966" s="872"/>
      <c r="U966" s="868">
        <v>0</v>
      </c>
      <c r="V966" s="872"/>
      <c r="W966" s="868">
        <v>0</v>
      </c>
      <c r="X966" s="872"/>
      <c r="Y966" s="868">
        <v>0</v>
      </c>
      <c r="Z966" s="872"/>
      <c r="AA966" s="868">
        <v>0</v>
      </c>
      <c r="AB966" s="869"/>
      <c r="AC966" s="870">
        <v>1355.984565</v>
      </c>
      <c r="AD966" s="871"/>
      <c r="AE966" s="869">
        <v>20.934255560158725</v>
      </c>
      <c r="AF966" s="872"/>
      <c r="AG966" s="518"/>
      <c r="AI966" s="449"/>
      <c r="AJ966" s="453"/>
    </row>
    <row r="967" spans="1:36" s="448" customFormat="1" ht="15" customHeight="1">
      <c r="A967" s="432"/>
      <c r="B967" s="517"/>
      <c r="C967" s="17"/>
      <c r="D967" s="611" t="s">
        <v>206</v>
      </c>
      <c r="E967" s="606"/>
      <c r="F967" s="606"/>
      <c r="G967" s="606"/>
      <c r="H967" s="610"/>
      <c r="I967" s="868">
        <v>0</v>
      </c>
      <c r="J967" s="872"/>
      <c r="K967" s="868">
        <v>0</v>
      </c>
      <c r="L967" s="872"/>
      <c r="M967" s="868">
        <v>0</v>
      </c>
      <c r="N967" s="872"/>
      <c r="O967" s="868">
        <v>0</v>
      </c>
      <c r="P967" s="872"/>
      <c r="Q967" s="868">
        <v>0</v>
      </c>
      <c r="R967" s="872"/>
      <c r="S967" s="868">
        <v>0</v>
      </c>
      <c r="T967" s="872"/>
      <c r="U967" s="868">
        <v>0</v>
      </c>
      <c r="V967" s="872"/>
      <c r="W967" s="868">
        <v>0</v>
      </c>
      <c r="X967" s="872"/>
      <c r="Y967" s="868">
        <v>0</v>
      </c>
      <c r="Z967" s="872"/>
      <c r="AA967" s="868">
        <v>0</v>
      </c>
      <c r="AB967" s="869"/>
      <c r="AC967" s="870">
        <v>0</v>
      </c>
      <c r="AD967" s="871"/>
      <c r="AE967" s="869">
        <v>0</v>
      </c>
      <c r="AF967" s="872"/>
      <c r="AG967" s="518"/>
      <c r="AI967" s="449"/>
      <c r="AJ967" s="453"/>
    </row>
    <row r="968" spans="1:36" s="448" customFormat="1" ht="15" customHeight="1">
      <c r="A968" s="432"/>
      <c r="B968" s="517"/>
      <c r="C968" s="17"/>
      <c r="D968" s="612" t="s">
        <v>207</v>
      </c>
      <c r="E968" s="613"/>
      <c r="F968" s="613"/>
      <c r="G968" s="613"/>
      <c r="H968" s="614"/>
      <c r="I968" s="863">
        <v>946.55390899999998</v>
      </c>
      <c r="J968" s="867"/>
      <c r="K968" s="863">
        <v>1398.3819450000001</v>
      </c>
      <c r="L968" s="867"/>
      <c r="M968" s="863">
        <v>147.44584399999999</v>
      </c>
      <c r="N968" s="867"/>
      <c r="O968" s="863">
        <v>147.583056</v>
      </c>
      <c r="P968" s="867"/>
      <c r="Q968" s="863">
        <v>0</v>
      </c>
      <c r="R968" s="867"/>
      <c r="S968" s="863">
        <v>0</v>
      </c>
      <c r="T968" s="867"/>
      <c r="U968" s="863">
        <v>0</v>
      </c>
      <c r="V968" s="867"/>
      <c r="W968" s="863">
        <v>0</v>
      </c>
      <c r="X968" s="867"/>
      <c r="Y968" s="863">
        <v>0</v>
      </c>
      <c r="Z968" s="867"/>
      <c r="AA968" s="863">
        <v>0</v>
      </c>
      <c r="AB968" s="864"/>
      <c r="AC968" s="865">
        <v>2639.9647540000001</v>
      </c>
      <c r="AD968" s="866"/>
      <c r="AE968" s="864">
        <v>40.756877516557545</v>
      </c>
      <c r="AF968" s="867"/>
      <c r="AG968" s="518"/>
      <c r="AI968" s="449"/>
      <c r="AJ968" s="453"/>
    </row>
    <row r="969" spans="1:36" s="448" customFormat="1" ht="15" customHeight="1">
      <c r="A969" s="432"/>
      <c r="B969" s="517"/>
      <c r="C969" s="17"/>
      <c r="D969" s="508" t="s">
        <v>203</v>
      </c>
      <c r="E969" s="507"/>
      <c r="F969" s="507"/>
      <c r="G969" s="507"/>
      <c r="H969" s="615"/>
      <c r="I969" s="825">
        <v>47.14220290283906</v>
      </c>
      <c r="J969" s="832"/>
      <c r="K969" s="825">
        <v>36.666157702152567</v>
      </c>
      <c r="L969" s="832"/>
      <c r="M969" s="825">
        <v>49.499317329949349</v>
      </c>
      <c r="N969" s="832"/>
      <c r="O969" s="825">
        <v>41.249431078206158</v>
      </c>
      <c r="P969" s="832"/>
      <c r="Q969" s="825" t="s">
        <v>154</v>
      </c>
      <c r="R969" s="832"/>
      <c r="S969" s="825" t="s">
        <v>154</v>
      </c>
      <c r="T969" s="832"/>
      <c r="U969" s="825" t="s">
        <v>154</v>
      </c>
      <c r="V969" s="832"/>
      <c r="W969" s="825" t="s">
        <v>154</v>
      </c>
      <c r="X969" s="832"/>
      <c r="Y969" s="825" t="s">
        <v>154</v>
      </c>
      <c r="Z969" s="832"/>
      <c r="AA969" s="825" t="s">
        <v>154</v>
      </c>
      <c r="AB969" s="826"/>
      <c r="AC969" s="827"/>
      <c r="AD969" s="828"/>
      <c r="AE969" s="829"/>
      <c r="AF969" s="830"/>
      <c r="AG969" s="518"/>
      <c r="AI969" s="449"/>
      <c r="AJ969" s="453"/>
    </row>
    <row r="970" spans="1:36" s="448" customFormat="1" ht="15" customHeight="1">
      <c r="A970" s="432"/>
      <c r="B970" s="517"/>
      <c r="C970" s="17"/>
      <c r="D970" s="500" t="s">
        <v>208</v>
      </c>
      <c r="E970" s="501"/>
      <c r="F970" s="501"/>
      <c r="G970" s="501"/>
      <c r="H970" s="502"/>
      <c r="I970" s="813">
        <v>0</v>
      </c>
      <c r="J970" s="817"/>
      <c r="K970" s="813">
        <v>0</v>
      </c>
      <c r="L970" s="817"/>
      <c r="M970" s="813">
        <v>0</v>
      </c>
      <c r="N970" s="817"/>
      <c r="O970" s="813">
        <v>0</v>
      </c>
      <c r="P970" s="817"/>
      <c r="Q970" s="813">
        <v>0</v>
      </c>
      <c r="R970" s="817"/>
      <c r="S970" s="813">
        <v>0</v>
      </c>
      <c r="T970" s="817"/>
      <c r="U970" s="813">
        <v>0</v>
      </c>
      <c r="V970" s="817"/>
      <c r="W970" s="813">
        <v>0</v>
      </c>
      <c r="X970" s="817"/>
      <c r="Y970" s="813">
        <v>0</v>
      </c>
      <c r="Z970" s="817"/>
      <c r="AA970" s="813">
        <v>0</v>
      </c>
      <c r="AB970" s="814"/>
      <c r="AC970" s="815">
        <v>0</v>
      </c>
      <c r="AD970" s="816"/>
      <c r="AE970" s="814">
        <v>0</v>
      </c>
      <c r="AF970" s="817"/>
      <c r="AG970" s="518"/>
      <c r="AI970" s="449"/>
      <c r="AJ970" s="453"/>
    </row>
    <row r="971" spans="1:36" s="470" customFormat="1" ht="7.5" customHeight="1">
      <c r="B971" s="519"/>
      <c r="C971" s="491"/>
      <c r="D971" s="491"/>
      <c r="E971" s="491"/>
      <c r="F971" s="491"/>
      <c r="G971" s="491"/>
      <c r="H971" s="491"/>
      <c r="I971" s="492"/>
      <c r="J971" s="492"/>
      <c r="K971" s="492"/>
      <c r="L971" s="492"/>
      <c r="M971" s="492"/>
      <c r="N971" s="492"/>
      <c r="O971" s="492"/>
      <c r="P971" s="492"/>
      <c r="Q971" s="492"/>
      <c r="R971" s="492"/>
      <c r="S971" s="492"/>
      <c r="T971" s="492"/>
      <c r="U971" s="492"/>
      <c r="V971" s="492"/>
      <c r="W971" s="492"/>
      <c r="X971" s="492"/>
      <c r="Y971" s="492"/>
      <c r="Z971" s="492"/>
      <c r="AA971" s="492"/>
      <c r="AB971" s="492"/>
      <c r="AC971" s="491"/>
      <c r="AD971" s="491"/>
      <c r="AE971" s="491"/>
      <c r="AF971" s="491"/>
      <c r="AG971" s="520"/>
      <c r="AI971" s="471"/>
      <c r="AJ971" s="448"/>
    </row>
    <row r="972" spans="1:36" s="448" customFormat="1" ht="12" customHeight="1">
      <c r="A972" s="432"/>
      <c r="B972" s="837" t="s">
        <v>209</v>
      </c>
      <c r="C972" s="838"/>
      <c r="D972" s="839">
        <v>42390</v>
      </c>
      <c r="E972" s="839"/>
      <c r="F972" s="839"/>
      <c r="G972" s="521"/>
      <c r="H972" s="521"/>
      <c r="I972" s="521"/>
      <c r="J972" s="521"/>
      <c r="K972" s="521"/>
      <c r="L972" s="521"/>
      <c r="M972" s="521"/>
      <c r="N972" s="522"/>
      <c r="O972" s="521"/>
      <c r="P972" s="521"/>
      <c r="Q972" s="521"/>
      <c r="R972" s="521"/>
      <c r="S972" s="523"/>
      <c r="T972" s="523"/>
      <c r="U972" s="521"/>
      <c r="V972" s="521"/>
      <c r="W972" s="521"/>
      <c r="X972" s="521"/>
      <c r="Y972" s="521"/>
      <c r="Z972" s="523"/>
      <c r="AA972" s="521"/>
      <c r="AB972" s="521"/>
      <c r="AC972" s="523"/>
      <c r="AD972" s="523"/>
      <c r="AE972" s="521"/>
      <c r="AF972" s="524"/>
      <c r="AG972" s="525"/>
      <c r="AI972" s="449"/>
      <c r="AJ972" s="449"/>
    </row>
    <row r="973" spans="1:36" s="432" customFormat="1" ht="9" customHeight="1">
      <c r="B973" s="472"/>
      <c r="C973" s="473"/>
      <c r="D973" s="473"/>
      <c r="E973" s="473"/>
      <c r="F973" s="473"/>
      <c r="G973" s="473"/>
      <c r="H973" s="473"/>
      <c r="I973" s="473"/>
      <c r="J973" s="473"/>
      <c r="K973" s="473"/>
      <c r="L973" s="473"/>
      <c r="M973" s="473"/>
      <c r="N973" s="473"/>
      <c r="O973" s="473"/>
      <c r="P973" s="473"/>
      <c r="Q973" s="473"/>
      <c r="R973" s="473"/>
      <c r="S973" s="473"/>
      <c r="T973" s="473"/>
      <c r="U973" s="473"/>
      <c r="V973" s="473"/>
      <c r="W973" s="473"/>
      <c r="X973" s="473"/>
      <c r="Y973" s="473"/>
      <c r="Z973" s="473"/>
      <c r="AA973" s="473"/>
      <c r="AB973" s="473"/>
      <c r="AC973" s="473"/>
      <c r="AD973" s="473"/>
      <c r="AE973" s="473"/>
      <c r="AF973" s="473"/>
      <c r="AG973" s="473"/>
      <c r="AH973" s="474"/>
      <c r="AI973" s="438"/>
      <c r="AJ973" s="438"/>
    </row>
    <row r="974" spans="1:36" s="432" customFormat="1" ht="7.5" customHeight="1">
      <c r="AI974" s="438"/>
      <c r="AJ974" s="453"/>
    </row>
    <row r="976" spans="1:36" s="432" customFormat="1" ht="7.5" customHeight="1"/>
    <row r="977" spans="1:100" s="432" customFormat="1" ht="22.5" customHeight="1" collapsed="1">
      <c r="B977" s="510" t="s">
        <v>240</v>
      </c>
      <c r="C977" s="433"/>
      <c r="D977" s="434"/>
      <c r="E977" s="434"/>
      <c r="F977" s="435"/>
      <c r="G977" s="434"/>
      <c r="H977" s="434"/>
      <c r="I977" s="434"/>
      <c r="J977" s="434"/>
      <c r="K977" s="434"/>
      <c r="L977" s="434"/>
      <c r="M977" s="434"/>
      <c r="N977" s="434"/>
      <c r="O977" s="434"/>
      <c r="P977" s="434"/>
      <c r="Q977" s="434"/>
      <c r="R977" s="434"/>
      <c r="S977" s="434"/>
      <c r="T977" s="434"/>
      <c r="U977" s="434"/>
      <c r="V977" s="434"/>
      <c r="W977" s="434"/>
      <c r="X977" s="434"/>
      <c r="Y977" s="434"/>
      <c r="Z977" s="434"/>
      <c r="AA977" s="434"/>
      <c r="AB977" s="434"/>
      <c r="AC977" s="436"/>
      <c r="AD977" s="434"/>
      <c r="AE977" s="434"/>
      <c r="AF977" s="511" t="s">
        <v>179</v>
      </c>
      <c r="AG977" s="437"/>
      <c r="AI977" s="438"/>
      <c r="AJ977" s="438"/>
      <c r="AK977" s="438"/>
      <c r="AL977" s="438"/>
      <c r="AM977" s="438"/>
      <c r="AN977" s="438"/>
      <c r="AO977" s="438"/>
      <c r="AP977" s="438"/>
      <c r="AQ977" s="438"/>
      <c r="AR977" s="438"/>
      <c r="AS977" s="438"/>
      <c r="AT977" s="438"/>
      <c r="AU977" s="438"/>
      <c r="AV977" s="438"/>
      <c r="AW977" s="438"/>
      <c r="AX977" s="438"/>
      <c r="AY977" s="438"/>
      <c r="AZ977" s="438"/>
      <c r="BA977" s="438"/>
      <c r="BB977" s="438"/>
      <c r="BC977" s="438"/>
      <c r="BD977" s="438"/>
      <c r="BE977" s="438"/>
      <c r="BF977" s="438"/>
      <c r="BG977" s="438"/>
      <c r="BH977" s="438"/>
      <c r="BI977" s="438"/>
      <c r="BJ977" s="438"/>
      <c r="BK977" s="438"/>
      <c r="BL977" s="438"/>
      <c r="BM977" s="438"/>
      <c r="BN977" s="438"/>
      <c r="BO977" s="438"/>
      <c r="BP977" s="438"/>
      <c r="BQ977" s="438"/>
      <c r="BR977" s="438"/>
      <c r="BS977" s="438"/>
      <c r="BT977" s="438"/>
      <c r="BU977" s="438"/>
      <c r="BV977" s="438"/>
      <c r="BW977" s="438"/>
      <c r="BX977" s="438"/>
      <c r="BY977" s="438"/>
      <c r="BZ977" s="438"/>
      <c r="CA977" s="438"/>
      <c r="CB977" s="438"/>
      <c r="CC977" s="438"/>
      <c r="CD977" s="438"/>
      <c r="CE977" s="438"/>
      <c r="CF977" s="438"/>
      <c r="CG977" s="438"/>
      <c r="CH977" s="438"/>
      <c r="CI977" s="438"/>
      <c r="CJ977" s="438"/>
      <c r="CK977" s="438"/>
      <c r="CL977" s="438"/>
      <c r="CM977" s="438"/>
      <c r="CN977" s="438"/>
      <c r="CO977" s="438"/>
      <c r="CP977" s="438"/>
      <c r="CQ977" s="438"/>
      <c r="CR977" s="438"/>
      <c r="CS977" s="438"/>
      <c r="CT977" s="438"/>
      <c r="CU977" s="438"/>
      <c r="CV977" s="438"/>
    </row>
    <row r="978" spans="1:100" s="432" customFormat="1" ht="8.25" customHeight="1" thickBot="1">
      <c r="B978" s="512"/>
      <c r="C978" s="513"/>
      <c r="D978" s="513"/>
      <c r="E978" s="513"/>
      <c r="F978" s="514"/>
      <c r="G978" s="515"/>
      <c r="H978" s="513"/>
      <c r="I978" s="513"/>
      <c r="J978" s="513"/>
      <c r="K978" s="513"/>
      <c r="L978" s="513"/>
      <c r="M978" s="513"/>
      <c r="N978" s="513"/>
      <c r="O978" s="513"/>
      <c r="P978" s="513"/>
      <c r="Q978" s="513"/>
      <c r="R978" s="513"/>
      <c r="S978" s="513"/>
      <c r="T978" s="513"/>
      <c r="U978" s="513"/>
      <c r="V978" s="513"/>
      <c r="W978" s="513"/>
      <c r="X978" s="513"/>
      <c r="Y978" s="513"/>
      <c r="Z978" s="513"/>
      <c r="AA978" s="513"/>
      <c r="AB978" s="513"/>
      <c r="AC978" s="513"/>
      <c r="AD978" s="513"/>
      <c r="AE978" s="513"/>
      <c r="AF978" s="513"/>
      <c r="AG978" s="516"/>
      <c r="AI978" s="438"/>
      <c r="AJ978" s="438"/>
      <c r="AK978" s="438"/>
      <c r="AL978" s="438"/>
      <c r="AM978" s="438"/>
      <c r="AN978" s="438"/>
      <c r="AO978" s="438"/>
      <c r="AP978" s="438"/>
      <c r="AQ978" s="438"/>
      <c r="AR978" s="438"/>
      <c r="AS978" s="438"/>
      <c r="AT978" s="438"/>
      <c r="AU978" s="438"/>
      <c r="AV978" s="438"/>
      <c r="AW978" s="438"/>
      <c r="AX978" s="438"/>
      <c r="AY978" s="438"/>
      <c r="AZ978" s="438"/>
      <c r="BA978" s="438"/>
      <c r="BB978" s="438"/>
      <c r="BC978" s="438"/>
      <c r="BD978" s="438"/>
      <c r="BE978" s="438"/>
      <c r="BF978" s="438"/>
      <c r="BG978" s="438"/>
      <c r="BH978" s="438"/>
      <c r="BI978" s="438"/>
      <c r="BJ978" s="438"/>
      <c r="BK978" s="438"/>
      <c r="BL978" s="438"/>
      <c r="BM978" s="438"/>
      <c r="BN978" s="438"/>
      <c r="BO978" s="438"/>
      <c r="BP978" s="438"/>
      <c r="BQ978" s="438"/>
      <c r="BR978" s="438"/>
      <c r="BS978" s="438"/>
      <c r="BT978" s="438"/>
      <c r="BU978" s="438"/>
      <c r="BV978" s="438"/>
      <c r="BW978" s="438"/>
      <c r="BX978" s="438"/>
      <c r="BY978" s="438"/>
      <c r="BZ978" s="438"/>
      <c r="CA978" s="438"/>
      <c r="CB978" s="438"/>
      <c r="CC978" s="438"/>
      <c r="CD978" s="438"/>
      <c r="CE978" s="438"/>
      <c r="CF978" s="438"/>
      <c r="CG978" s="438"/>
      <c r="CH978" s="438"/>
      <c r="CI978" s="438"/>
      <c r="CJ978" s="438"/>
      <c r="CK978" s="438"/>
      <c r="CL978" s="438"/>
      <c r="CM978" s="438"/>
      <c r="CN978" s="438"/>
      <c r="CO978" s="438"/>
      <c r="CP978" s="438"/>
      <c r="CQ978" s="438"/>
      <c r="CR978" s="438"/>
      <c r="CS978" s="438"/>
      <c r="CT978" s="438"/>
      <c r="CU978" s="438"/>
      <c r="CV978" s="438"/>
    </row>
    <row r="979" spans="1:100" s="432" customFormat="1" ht="15" customHeight="1" thickTop="1" thickBot="1">
      <c r="B979" s="517"/>
      <c r="C979" s="17"/>
      <c r="D979" s="17"/>
      <c r="E979" s="17"/>
      <c r="F979" s="475" t="s">
        <v>52</v>
      </c>
      <c r="G979" s="45"/>
      <c r="H979" s="45"/>
      <c r="I979" s="439"/>
      <c r="J979" s="440" t="s">
        <v>98</v>
      </c>
      <c r="K979" s="441" t="s">
        <v>321</v>
      </c>
      <c r="L979" s="442"/>
      <c r="M979" s="443"/>
      <c r="N979" s="597" t="s">
        <v>353</v>
      </c>
      <c r="O979" s="597"/>
      <c r="P979" s="597"/>
      <c r="Q979" s="597"/>
      <c r="R979" s="597"/>
      <c r="S979" s="597"/>
      <c r="T979" s="597"/>
      <c r="U979" s="597"/>
      <c r="V979" s="597"/>
      <c r="W979" s="597"/>
      <c r="X979" s="597"/>
      <c r="Y979" s="597"/>
      <c r="Z979" s="597"/>
      <c r="AA979" s="597"/>
      <c r="AB979" s="598"/>
      <c r="AC979" s="446"/>
      <c r="AD979" s="447" t="s">
        <v>67</v>
      </c>
      <c r="AE979" s="894">
        <v>2015</v>
      </c>
      <c r="AF979" s="895"/>
      <c r="AG979" s="518"/>
      <c r="AI979" s="438"/>
      <c r="AJ979" s="438"/>
      <c r="AK979" s="438"/>
      <c r="AL979" s="438"/>
      <c r="AM979" s="438"/>
      <c r="AN979" s="438"/>
      <c r="AO979" s="438"/>
      <c r="AP979" s="438"/>
      <c r="AQ979" s="438"/>
      <c r="AR979" s="438"/>
      <c r="AS979" s="438"/>
      <c r="AT979" s="438"/>
      <c r="AU979" s="438"/>
      <c r="AV979" s="438"/>
      <c r="AW979" s="438"/>
      <c r="AX979" s="438"/>
      <c r="AY979" s="438"/>
      <c r="AZ979" s="438"/>
      <c r="BA979" s="438"/>
      <c r="BB979" s="438"/>
      <c r="BC979" s="438"/>
      <c r="BD979" s="438"/>
      <c r="BE979" s="438"/>
      <c r="BF979" s="438"/>
      <c r="BG979" s="438"/>
      <c r="BH979" s="438"/>
      <c r="BI979" s="438"/>
      <c r="BJ979" s="438"/>
      <c r="BK979" s="438"/>
      <c r="BL979" s="438"/>
      <c r="BM979" s="438"/>
      <c r="BN979" s="438"/>
      <c r="BO979" s="438"/>
      <c r="BP979" s="438"/>
      <c r="BQ979" s="438"/>
      <c r="BR979" s="438"/>
      <c r="BS979" s="438"/>
      <c r="BT979" s="438"/>
      <c r="BU979" s="438"/>
      <c r="BV979" s="438"/>
      <c r="BW979" s="438"/>
      <c r="BX979" s="438"/>
      <c r="BY979" s="438"/>
      <c r="BZ979" s="438"/>
      <c r="CA979" s="438"/>
      <c r="CB979" s="438"/>
      <c r="CC979" s="438"/>
      <c r="CD979" s="438"/>
      <c r="CE979" s="438"/>
      <c r="CF979" s="438"/>
      <c r="CG979" s="438"/>
      <c r="CH979" s="438"/>
      <c r="CI979" s="438"/>
      <c r="CJ979" s="438"/>
      <c r="CK979" s="438"/>
      <c r="CL979" s="438"/>
      <c r="CM979" s="438"/>
      <c r="CN979" s="438"/>
      <c r="CO979" s="438"/>
      <c r="CP979" s="438"/>
      <c r="CQ979" s="438"/>
      <c r="CR979" s="438"/>
      <c r="CS979" s="438"/>
      <c r="CT979" s="438"/>
      <c r="CU979" s="438"/>
      <c r="CV979" s="438"/>
    </row>
    <row r="980" spans="1:100" s="448" customFormat="1" ht="15" customHeight="1" thickTop="1">
      <c r="A980" s="432"/>
      <c r="B980" s="517"/>
      <c r="C980" s="17"/>
      <c r="D980" s="17"/>
      <c r="E980" s="17"/>
      <c r="F980" s="475" t="s">
        <v>180</v>
      </c>
      <c r="G980" s="45"/>
      <c r="H980" s="45"/>
      <c r="I980" s="439"/>
      <c r="J980" s="896" t="s">
        <v>354</v>
      </c>
      <c r="K980" s="897" t="s">
        <v>353</v>
      </c>
      <c r="L980" s="897" t="s">
        <v>353</v>
      </c>
      <c r="M980" s="897" t="s">
        <v>353</v>
      </c>
      <c r="N980" s="897" t="s">
        <v>353</v>
      </c>
      <c r="O980" s="897" t="s">
        <v>353</v>
      </c>
      <c r="P980" s="897" t="s">
        <v>353</v>
      </c>
      <c r="Q980" s="897" t="s">
        <v>353</v>
      </c>
      <c r="R980" s="897" t="s">
        <v>353</v>
      </c>
      <c r="S980" s="897" t="s">
        <v>353</v>
      </c>
      <c r="T980" s="897" t="s">
        <v>353</v>
      </c>
      <c r="U980" s="897" t="s">
        <v>353</v>
      </c>
      <c r="V980" s="897" t="s">
        <v>353</v>
      </c>
      <c r="W980" s="897" t="s">
        <v>353</v>
      </c>
      <c r="X980" s="897" t="s">
        <v>353</v>
      </c>
      <c r="Y980" s="897" t="s">
        <v>353</v>
      </c>
      <c r="Z980" s="897" t="s">
        <v>353</v>
      </c>
      <c r="AA980" s="897" t="s">
        <v>353</v>
      </c>
      <c r="AB980" s="897" t="s">
        <v>353</v>
      </c>
      <c r="AC980" s="897" t="s">
        <v>353</v>
      </c>
      <c r="AD980" s="897" t="s">
        <v>353</v>
      </c>
      <c r="AE980" s="897" t="s">
        <v>353</v>
      </c>
      <c r="AF980" s="898" t="s">
        <v>353</v>
      </c>
      <c r="AG980" s="518"/>
      <c r="AI980" s="449"/>
      <c r="AJ980" s="449"/>
      <c r="AK980" s="449"/>
      <c r="AL980" s="449"/>
      <c r="AM980" s="449"/>
      <c r="AN980" s="449"/>
      <c r="AO980" s="449"/>
      <c r="AP980" s="449"/>
      <c r="AQ980" s="449"/>
      <c r="AR980" s="449"/>
      <c r="AS980" s="449"/>
      <c r="AT980" s="449"/>
      <c r="AU980" s="449"/>
      <c r="AV980" s="449"/>
      <c r="AW980" s="449"/>
      <c r="AX980" s="449"/>
      <c r="AY980" s="449"/>
      <c r="AZ980" s="449"/>
      <c r="BA980" s="449"/>
      <c r="BB980" s="449"/>
      <c r="BC980" s="449"/>
      <c r="BD980" s="449"/>
      <c r="BE980" s="449"/>
      <c r="BF980" s="449"/>
      <c r="BG980" s="449"/>
      <c r="BH980" s="449"/>
      <c r="BI980" s="449"/>
      <c r="BJ980" s="449"/>
      <c r="BK980" s="449"/>
      <c r="BL980" s="449"/>
      <c r="BM980" s="449"/>
      <c r="BN980" s="449"/>
      <c r="BO980" s="449"/>
      <c r="BP980" s="449"/>
      <c r="BQ980" s="449"/>
      <c r="BR980" s="449"/>
      <c r="BS980" s="449"/>
      <c r="BT980" s="449"/>
      <c r="BU980" s="449"/>
      <c r="BV980" s="449"/>
      <c r="BW980" s="449"/>
      <c r="BX980" s="449"/>
      <c r="BY980" s="449"/>
      <c r="BZ980" s="449"/>
      <c r="CA980" s="449"/>
      <c r="CB980" s="449"/>
      <c r="CC980" s="449"/>
      <c r="CD980" s="449"/>
      <c r="CE980" s="449"/>
      <c r="CF980" s="449"/>
      <c r="CG980" s="449"/>
      <c r="CH980" s="449"/>
      <c r="CI980" s="449"/>
      <c r="CJ980" s="449"/>
      <c r="CK980" s="449"/>
      <c r="CL980" s="449"/>
      <c r="CM980" s="449"/>
      <c r="CN980" s="449"/>
      <c r="CO980" s="449"/>
      <c r="CP980" s="449"/>
      <c r="CQ980" s="449"/>
      <c r="CR980" s="449"/>
      <c r="CS980" s="449"/>
      <c r="CT980" s="449"/>
      <c r="CU980" s="449"/>
      <c r="CV980" s="449"/>
    </row>
    <row r="981" spans="1:100" s="448" customFormat="1" ht="4.5" customHeight="1">
      <c r="A981" s="432"/>
      <c r="B981" s="517"/>
      <c r="C981" s="45"/>
      <c r="D981" s="45"/>
      <c r="E981" s="45"/>
      <c r="F981" s="45"/>
      <c r="G981" s="45"/>
      <c r="H981" s="45"/>
      <c r="I981" s="45"/>
      <c r="J981" s="17"/>
      <c r="K981" s="17"/>
      <c r="L981" s="17"/>
      <c r="M981" s="17"/>
      <c r="N981" s="17"/>
      <c r="O981" s="17"/>
      <c r="P981" s="17"/>
      <c r="Q981" s="17"/>
      <c r="R981" s="17"/>
      <c r="S981" s="17"/>
      <c r="T981" s="17"/>
      <c r="U981" s="17"/>
      <c r="V981" s="17"/>
      <c r="W981" s="17"/>
      <c r="X981" s="17"/>
      <c r="Y981" s="17"/>
      <c r="Z981" s="17"/>
      <c r="AA981" s="17"/>
      <c r="AB981" s="17"/>
      <c r="AC981" s="17"/>
      <c r="AD981" s="17"/>
      <c r="AE981" s="45"/>
      <c r="AF981" s="17"/>
      <c r="AG981" s="518"/>
      <c r="AI981" s="449"/>
      <c r="AJ981" s="449"/>
      <c r="AK981" s="449"/>
      <c r="AL981" s="449"/>
      <c r="AM981" s="449"/>
      <c r="AN981" s="449"/>
      <c r="AO981" s="449"/>
      <c r="AP981" s="449"/>
      <c r="AQ981" s="449"/>
      <c r="AR981" s="449"/>
      <c r="AS981" s="449"/>
      <c r="AT981" s="449"/>
      <c r="AU981" s="449"/>
      <c r="AV981" s="449"/>
      <c r="AW981" s="449"/>
      <c r="AX981" s="449"/>
      <c r="AY981" s="449"/>
      <c r="AZ981" s="449"/>
      <c r="BA981" s="449"/>
      <c r="BB981" s="449"/>
      <c r="BC981" s="449"/>
      <c r="BD981" s="449"/>
      <c r="BE981" s="449"/>
      <c r="BF981" s="449"/>
      <c r="BG981" s="449"/>
      <c r="BH981" s="449"/>
      <c r="BI981" s="449"/>
      <c r="BJ981" s="449"/>
      <c r="BK981" s="449"/>
      <c r="BL981" s="449"/>
      <c r="BM981" s="449"/>
      <c r="BN981" s="449"/>
      <c r="BO981" s="449"/>
      <c r="BP981" s="449"/>
      <c r="BQ981" s="449"/>
      <c r="BR981" s="449"/>
      <c r="BS981" s="449"/>
      <c r="BT981" s="449"/>
      <c r="BU981" s="449"/>
      <c r="BV981" s="449"/>
      <c r="BW981" s="449"/>
      <c r="BX981" s="449"/>
      <c r="BY981" s="449"/>
      <c r="BZ981" s="449"/>
      <c r="CA981" s="449"/>
      <c r="CB981" s="449"/>
      <c r="CC981" s="449"/>
      <c r="CD981" s="449"/>
      <c r="CE981" s="449"/>
      <c r="CF981" s="449"/>
      <c r="CG981" s="449"/>
      <c r="CH981" s="449"/>
      <c r="CI981" s="449"/>
      <c r="CJ981" s="449"/>
      <c r="CK981" s="449"/>
      <c r="CL981" s="449"/>
      <c r="CM981" s="449"/>
      <c r="CN981" s="449"/>
      <c r="CO981" s="449"/>
      <c r="CP981" s="449"/>
      <c r="CQ981" s="449"/>
      <c r="CR981" s="449"/>
      <c r="CS981" s="449"/>
      <c r="CT981" s="449"/>
      <c r="CU981" s="449"/>
      <c r="CV981" s="449"/>
    </row>
    <row r="982" spans="1:100" s="448" customFormat="1" ht="15" customHeight="1">
      <c r="A982" s="432"/>
      <c r="B982" s="517"/>
      <c r="C982" s="17"/>
      <c r="D982" s="450" t="s">
        <v>181</v>
      </c>
      <c r="E982" s="45"/>
      <c r="F982" s="45"/>
      <c r="G982" s="451"/>
      <c r="H982" s="451"/>
      <c r="I982" s="452"/>
      <c r="J982" s="896" t="s">
        <v>154</v>
      </c>
      <c r="K982" s="897"/>
      <c r="L982" s="897"/>
      <c r="M982" s="897"/>
      <c r="N982" s="897"/>
      <c r="O982" s="897"/>
      <c r="P982" s="897"/>
      <c r="Q982" s="897"/>
      <c r="R982" s="897"/>
      <c r="S982" s="897"/>
      <c r="T982" s="897"/>
      <c r="U982" s="897"/>
      <c r="V982" s="897"/>
      <c r="W982" s="897"/>
      <c r="X982" s="897"/>
      <c r="Y982" s="897"/>
      <c r="Z982" s="897"/>
      <c r="AA982" s="897"/>
      <c r="AB982" s="897"/>
      <c r="AC982" s="897"/>
      <c r="AD982" s="897"/>
      <c r="AE982" s="897"/>
      <c r="AF982" s="898"/>
      <c r="AG982" s="518"/>
      <c r="AI982" s="449"/>
      <c r="AJ982" s="449"/>
      <c r="AK982" s="449"/>
      <c r="AL982" s="449"/>
      <c r="AM982" s="449"/>
      <c r="AN982" s="449"/>
      <c r="AO982" s="449"/>
      <c r="AP982" s="449"/>
      <c r="AQ982" s="449"/>
      <c r="AR982" s="449"/>
      <c r="AS982" s="449"/>
      <c r="AT982" s="449"/>
      <c r="AU982" s="449"/>
      <c r="AV982" s="449"/>
      <c r="AW982" s="449"/>
      <c r="AX982" s="449"/>
      <c r="AY982" s="449"/>
      <c r="AZ982" s="449"/>
      <c r="BA982" s="449"/>
      <c r="BB982" s="449"/>
      <c r="BC982" s="449"/>
      <c r="BD982" s="449"/>
      <c r="BE982" s="449"/>
      <c r="BF982" s="449"/>
      <c r="BG982" s="449"/>
      <c r="BH982" s="449"/>
      <c r="BI982" s="449"/>
      <c r="BJ982" s="449"/>
      <c r="BK982" s="449"/>
      <c r="BL982" s="449"/>
      <c r="BM982" s="449"/>
      <c r="BN982" s="449"/>
      <c r="BO982" s="449"/>
      <c r="BP982" s="449"/>
      <c r="BQ982" s="449"/>
      <c r="BR982" s="449"/>
      <c r="BS982" s="449"/>
      <c r="BT982" s="449"/>
      <c r="BU982" s="449"/>
      <c r="BV982" s="449"/>
      <c r="BW982" s="449"/>
      <c r="BX982" s="449"/>
      <c r="BY982" s="449"/>
      <c r="BZ982" s="449"/>
      <c r="CA982" s="449"/>
      <c r="CB982" s="449"/>
      <c r="CC982" s="449"/>
      <c r="CD982" s="449"/>
      <c r="CE982" s="449"/>
      <c r="CF982" s="449"/>
      <c r="CG982" s="449"/>
      <c r="CH982" s="449"/>
      <c r="CI982" s="449"/>
      <c r="CJ982" s="449"/>
      <c r="CK982" s="449"/>
      <c r="CL982" s="449"/>
      <c r="CM982" s="449"/>
      <c r="CN982" s="449"/>
      <c r="CO982" s="449"/>
      <c r="CP982" s="449"/>
      <c r="CQ982" s="449"/>
      <c r="CR982" s="449"/>
      <c r="CS982" s="449"/>
      <c r="CT982" s="449"/>
      <c r="CU982" s="449"/>
      <c r="CV982" s="449"/>
    </row>
    <row r="983" spans="1:100" s="448" customFormat="1" ht="4.5" customHeight="1">
      <c r="A983" s="432"/>
      <c r="B983" s="517"/>
      <c r="C983" s="17"/>
      <c r="D983" s="17"/>
      <c r="E983" s="45"/>
      <c r="F983" s="45"/>
      <c r="G983" s="45"/>
      <c r="H983" s="45"/>
      <c r="I983" s="45"/>
      <c r="J983" s="45"/>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518"/>
      <c r="AI983" s="449"/>
      <c r="AJ983" s="449"/>
      <c r="AK983" s="449"/>
      <c r="AL983" s="449"/>
      <c r="AM983" s="449"/>
      <c r="AN983" s="449"/>
      <c r="AO983" s="449"/>
      <c r="AP983" s="449"/>
      <c r="AQ983" s="449"/>
      <c r="AR983" s="449"/>
      <c r="AS983" s="449"/>
      <c r="AT983" s="449"/>
      <c r="AU983" s="449"/>
      <c r="AV983" s="449"/>
      <c r="AW983" s="449"/>
      <c r="AX983" s="449"/>
      <c r="AY983" s="449"/>
      <c r="AZ983" s="449"/>
      <c r="BA983" s="449"/>
      <c r="BB983" s="449"/>
      <c r="BC983" s="449"/>
      <c r="BD983" s="449"/>
      <c r="BE983" s="449"/>
      <c r="BF983" s="449"/>
      <c r="BG983" s="449"/>
      <c r="BH983" s="449"/>
      <c r="BI983" s="449"/>
      <c r="BJ983" s="449"/>
      <c r="BK983" s="449"/>
      <c r="BL983" s="449"/>
      <c r="BM983" s="449"/>
      <c r="BN983" s="449"/>
      <c r="BO983" s="449"/>
      <c r="BP983" s="449"/>
      <c r="BQ983" s="449"/>
      <c r="BR983" s="449"/>
      <c r="BS983" s="449"/>
      <c r="BT983" s="449"/>
      <c r="BU983" s="449"/>
      <c r="BV983" s="449"/>
      <c r="BW983" s="449"/>
      <c r="BX983" s="449"/>
      <c r="BY983" s="449"/>
      <c r="BZ983" s="449"/>
      <c r="CA983" s="449"/>
      <c r="CB983" s="449"/>
      <c r="CC983" s="449"/>
      <c r="CD983" s="449"/>
      <c r="CE983" s="449"/>
      <c r="CF983" s="449"/>
      <c r="CG983" s="449"/>
      <c r="CH983" s="449"/>
      <c r="CI983" s="449"/>
      <c r="CJ983" s="449"/>
      <c r="CK983" s="449"/>
      <c r="CL983" s="449"/>
      <c r="CM983" s="449"/>
      <c r="CN983" s="449"/>
      <c r="CO983" s="449"/>
      <c r="CP983" s="449"/>
      <c r="CQ983" s="449"/>
      <c r="CR983" s="449"/>
      <c r="CS983" s="449"/>
      <c r="CT983" s="449"/>
      <c r="CU983" s="449"/>
      <c r="CV983" s="449"/>
    </row>
    <row r="984" spans="1:100" s="448" customFormat="1" ht="15">
      <c r="A984" s="432"/>
      <c r="B984" s="517"/>
      <c r="C984" s="17"/>
      <c r="D984" s="45"/>
      <c r="E984" s="17"/>
      <c r="F984" s="17"/>
      <c r="G984" s="17"/>
      <c r="H984" s="17"/>
      <c r="I984" s="17"/>
      <c r="J984" s="17"/>
      <c r="K984" s="778">
        <v>1</v>
      </c>
      <c r="L984" s="778"/>
      <c r="M984" s="778">
        <v>2</v>
      </c>
      <c r="N984" s="778"/>
      <c r="O984" s="778">
        <v>3</v>
      </c>
      <c r="P984" s="778"/>
      <c r="Q984" s="778">
        <v>4</v>
      </c>
      <c r="R984" s="778"/>
      <c r="S984" s="778">
        <v>5</v>
      </c>
      <c r="T984" s="778"/>
      <c r="U984" s="778">
        <v>6</v>
      </c>
      <c r="V984" s="778"/>
      <c r="W984" s="778">
        <v>7</v>
      </c>
      <c r="X984" s="778"/>
      <c r="Y984" s="778">
        <v>8</v>
      </c>
      <c r="Z984" s="778"/>
      <c r="AA984" s="778">
        <v>9</v>
      </c>
      <c r="AB984" s="778"/>
      <c r="AC984" s="778">
        <v>10</v>
      </c>
      <c r="AD984" s="778"/>
      <c r="AE984" s="17"/>
      <c r="AF984" s="17"/>
      <c r="AG984" s="518"/>
      <c r="AI984" s="449"/>
      <c r="AJ984" s="449"/>
      <c r="AK984" s="449"/>
      <c r="AL984" s="449"/>
      <c r="AM984" s="449"/>
      <c r="AN984" s="449"/>
      <c r="AO984" s="449"/>
      <c r="AP984" s="449"/>
      <c r="AQ984" s="449"/>
      <c r="AR984" s="449"/>
      <c r="AS984" s="449"/>
      <c r="AT984" s="449"/>
      <c r="AU984" s="449"/>
      <c r="AV984" s="449"/>
      <c r="AW984" s="449"/>
      <c r="AX984" s="449"/>
      <c r="AY984" s="449"/>
      <c r="AZ984" s="449"/>
      <c r="BA984" s="449"/>
      <c r="BB984" s="449"/>
      <c r="BC984" s="449"/>
      <c r="BD984" s="449"/>
      <c r="BE984" s="449"/>
      <c r="BF984" s="449"/>
      <c r="BG984" s="449"/>
      <c r="BH984" s="449"/>
      <c r="BI984" s="449"/>
      <c r="BJ984" s="449"/>
      <c r="BK984" s="449"/>
      <c r="BL984" s="449"/>
      <c r="BM984" s="449"/>
      <c r="BN984" s="449"/>
      <c r="BO984" s="449"/>
      <c r="BP984" s="449"/>
      <c r="BQ984" s="449"/>
      <c r="BR984" s="449"/>
      <c r="BS984" s="449"/>
      <c r="BT984" s="449"/>
      <c r="BU984" s="449"/>
      <c r="BV984" s="449"/>
      <c r="BW984" s="449"/>
      <c r="BX984" s="449"/>
      <c r="BY984" s="449"/>
      <c r="BZ984" s="449"/>
      <c r="CA984" s="449"/>
      <c r="CB984" s="449"/>
      <c r="CC984" s="449"/>
      <c r="CD984" s="449"/>
      <c r="CE984" s="449"/>
      <c r="CF984" s="449"/>
      <c r="CG984" s="449"/>
      <c r="CH984" s="449"/>
      <c r="CI984" s="449"/>
      <c r="CJ984" s="449"/>
      <c r="CK984" s="449"/>
      <c r="CL984" s="449"/>
      <c r="CM984" s="449"/>
      <c r="CN984" s="449"/>
      <c r="CO984" s="449"/>
      <c r="CP984" s="449"/>
      <c r="CQ984" s="449"/>
      <c r="CR984" s="449"/>
      <c r="CS984" s="449"/>
      <c r="CT984" s="449"/>
      <c r="CU984" s="449"/>
      <c r="CV984" s="449"/>
    </row>
    <row r="985" spans="1:100" s="448" customFormat="1" ht="32.25" customHeight="1">
      <c r="A985" s="432"/>
      <c r="B985" s="517"/>
      <c r="C985" s="45"/>
      <c r="D985" s="45" t="s">
        <v>182</v>
      </c>
      <c r="E985" s="45"/>
      <c r="F985" s="45"/>
      <c r="G985" s="45"/>
      <c r="H985" s="45"/>
      <c r="I985" s="45"/>
      <c r="J985" s="45"/>
      <c r="K985" s="892" t="s">
        <v>355</v>
      </c>
      <c r="L985" s="893"/>
      <c r="M985" s="892" t="s">
        <v>356</v>
      </c>
      <c r="N985" s="893"/>
      <c r="O985" s="892" t="s">
        <v>357</v>
      </c>
      <c r="P985" s="893"/>
      <c r="Q985" s="892" t="s">
        <v>358</v>
      </c>
      <c r="R985" s="893"/>
      <c r="S985" s="892" t="s">
        <v>359</v>
      </c>
      <c r="T985" s="893"/>
      <c r="U985" s="892" t="s">
        <v>360</v>
      </c>
      <c r="V985" s="893"/>
      <c r="W985" s="892" t="s">
        <v>361</v>
      </c>
      <c r="X985" s="893"/>
      <c r="Y985" s="892" t="s">
        <v>362</v>
      </c>
      <c r="Z985" s="893"/>
      <c r="AA985" s="892" t="s">
        <v>363</v>
      </c>
      <c r="AB985" s="893"/>
      <c r="AC985" s="892" t="s">
        <v>364</v>
      </c>
      <c r="AD985" s="893"/>
      <c r="AE985" s="45"/>
      <c r="AF985" s="17"/>
      <c r="AG985" s="518"/>
      <c r="AI985" s="449"/>
      <c r="AJ985" s="449"/>
      <c r="AK985" s="449"/>
      <c r="AL985" s="449"/>
      <c r="AM985" s="449"/>
      <c r="AN985" s="449"/>
      <c r="AO985" s="449"/>
      <c r="AP985" s="449"/>
      <c r="AQ985" s="449"/>
      <c r="AR985" s="449"/>
      <c r="AS985" s="449"/>
      <c r="AT985" s="449"/>
      <c r="AU985" s="449"/>
      <c r="AV985" s="449"/>
      <c r="AW985" s="449"/>
      <c r="AX985" s="449"/>
      <c r="AY985" s="449"/>
      <c r="AZ985" s="449"/>
      <c r="BA985" s="449"/>
      <c r="BB985" s="449"/>
      <c r="BC985" s="449"/>
      <c r="BD985" s="449"/>
      <c r="BE985" s="449"/>
      <c r="BF985" s="449"/>
      <c r="BG985" s="449"/>
      <c r="BH985" s="449"/>
      <c r="BI985" s="449"/>
      <c r="BJ985" s="449"/>
      <c r="BK985" s="449"/>
      <c r="BL985" s="449"/>
      <c r="BM985" s="449"/>
      <c r="BN985" s="449"/>
      <c r="BO985" s="449"/>
      <c r="BP985" s="449"/>
      <c r="BQ985" s="449"/>
      <c r="BR985" s="449"/>
      <c r="BS985" s="449"/>
      <c r="BT985" s="449"/>
      <c r="BU985" s="449"/>
      <c r="BV985" s="449"/>
      <c r="BW985" s="449"/>
      <c r="BX985" s="449"/>
      <c r="BY985" s="449"/>
      <c r="BZ985" s="449"/>
      <c r="CA985" s="449"/>
      <c r="CB985" s="449"/>
      <c r="CC985" s="449"/>
      <c r="CD985" s="449"/>
      <c r="CE985" s="449"/>
      <c r="CF985" s="449"/>
      <c r="CG985" s="449"/>
      <c r="CH985" s="449"/>
      <c r="CI985" s="449"/>
      <c r="CJ985" s="449"/>
      <c r="CK985" s="449"/>
      <c r="CL985" s="449"/>
      <c r="CM985" s="449"/>
      <c r="CN985" s="449"/>
      <c r="CO985" s="449"/>
      <c r="CP985" s="449"/>
      <c r="CQ985" s="449"/>
      <c r="CR985" s="449"/>
      <c r="CS985" s="449"/>
      <c r="CT985" s="449"/>
      <c r="CU985" s="449"/>
      <c r="CV985" s="449"/>
    </row>
    <row r="986" spans="1:100" s="448" customFormat="1" ht="18.75" customHeight="1">
      <c r="A986" s="432"/>
      <c r="B986" s="517"/>
      <c r="C986" s="45"/>
      <c r="D986" s="45"/>
      <c r="E986" s="45" t="s">
        <v>183</v>
      </c>
      <c r="F986" s="45"/>
      <c r="G986" s="45"/>
      <c r="H986" s="45"/>
      <c r="I986" s="45"/>
      <c r="J986" s="45"/>
      <c r="K986" s="892" t="s">
        <v>154</v>
      </c>
      <c r="L986" s="893"/>
      <c r="M986" s="892" t="s">
        <v>154</v>
      </c>
      <c r="N986" s="893"/>
      <c r="O986" s="892" t="s">
        <v>154</v>
      </c>
      <c r="P986" s="893"/>
      <c r="Q986" s="892" t="s">
        <v>154</v>
      </c>
      <c r="R986" s="893"/>
      <c r="S986" s="892" t="s">
        <v>154</v>
      </c>
      <c r="T986" s="893"/>
      <c r="U986" s="892" t="s">
        <v>154</v>
      </c>
      <c r="V986" s="893"/>
      <c r="W986" s="892" t="s">
        <v>154</v>
      </c>
      <c r="X986" s="893"/>
      <c r="Y986" s="892" t="s">
        <v>154</v>
      </c>
      <c r="Z986" s="893"/>
      <c r="AA986" s="892" t="s">
        <v>154</v>
      </c>
      <c r="AB986" s="893"/>
      <c r="AC986" s="892" t="s">
        <v>154</v>
      </c>
      <c r="AD986" s="893"/>
      <c r="AE986" s="45"/>
      <c r="AF986" s="17"/>
      <c r="AG986" s="518"/>
      <c r="AI986" s="449"/>
      <c r="AJ986" s="449"/>
      <c r="AK986" s="449"/>
      <c r="AL986" s="449"/>
      <c r="AM986" s="449"/>
      <c r="AN986" s="449"/>
      <c r="AO986" s="449"/>
      <c r="AP986" s="449"/>
      <c r="AQ986" s="449"/>
      <c r="AR986" s="449"/>
      <c r="AS986" s="449"/>
      <c r="AT986" s="449"/>
      <c r="AU986" s="449"/>
      <c r="AV986" s="449"/>
      <c r="AW986" s="449"/>
      <c r="AX986" s="449"/>
      <c r="AY986" s="449"/>
      <c r="AZ986" s="449"/>
      <c r="BA986" s="449"/>
      <c r="BB986" s="449"/>
      <c r="BC986" s="449"/>
      <c r="BD986" s="449"/>
      <c r="BE986" s="449"/>
      <c r="BF986" s="449"/>
      <c r="BG986" s="449"/>
      <c r="BH986" s="449"/>
      <c r="BI986" s="449"/>
      <c r="BJ986" s="449"/>
      <c r="BK986" s="449"/>
      <c r="BL986" s="449"/>
      <c r="BM986" s="449"/>
      <c r="BN986" s="449"/>
      <c r="BO986" s="449"/>
      <c r="BP986" s="449"/>
      <c r="BQ986" s="449"/>
      <c r="BR986" s="449"/>
      <c r="BS986" s="449"/>
      <c r="BT986" s="449"/>
      <c r="BU986" s="449"/>
      <c r="BV986" s="449"/>
      <c r="BW986" s="449"/>
      <c r="BX986" s="449"/>
      <c r="BY986" s="449"/>
      <c r="BZ986" s="449"/>
      <c r="CA986" s="449"/>
      <c r="CB986" s="449"/>
      <c r="CC986" s="449"/>
      <c r="CD986" s="449"/>
      <c r="CE986" s="449"/>
      <c r="CF986" s="449"/>
      <c r="CG986" s="449"/>
      <c r="CH986" s="449"/>
      <c r="CI986" s="449"/>
      <c r="CJ986" s="449"/>
      <c r="CK986" s="449"/>
      <c r="CL986" s="449"/>
      <c r="CM986" s="449"/>
      <c r="CN986" s="449"/>
      <c r="CO986" s="449"/>
      <c r="CP986" s="449"/>
      <c r="CQ986" s="449"/>
      <c r="CR986" s="449"/>
      <c r="CS986" s="449"/>
      <c r="CT986" s="449"/>
      <c r="CU986" s="449"/>
      <c r="CV986" s="449"/>
    </row>
    <row r="987" spans="1:100" s="448" customFormat="1" ht="21" customHeight="1">
      <c r="A987" s="432"/>
      <c r="B987" s="517"/>
      <c r="C987" s="45"/>
      <c r="D987" s="45"/>
      <c r="E987" s="45" t="s">
        <v>184</v>
      </c>
      <c r="F987" s="45"/>
      <c r="G987" s="45"/>
      <c r="H987" s="45"/>
      <c r="I987" s="45"/>
      <c r="J987" s="45"/>
      <c r="K987" s="783" t="s">
        <v>154</v>
      </c>
      <c r="L987" s="784"/>
      <c r="M987" s="783" t="s">
        <v>154</v>
      </c>
      <c r="N987" s="784"/>
      <c r="O987" s="783" t="s">
        <v>154</v>
      </c>
      <c r="P987" s="784"/>
      <c r="Q987" s="783" t="s">
        <v>154</v>
      </c>
      <c r="R987" s="784"/>
      <c r="S987" s="783" t="s">
        <v>154</v>
      </c>
      <c r="T987" s="784"/>
      <c r="U987" s="783" t="s">
        <v>154</v>
      </c>
      <c r="V987" s="784"/>
      <c r="W987" s="783" t="s">
        <v>154</v>
      </c>
      <c r="X987" s="784"/>
      <c r="Y987" s="783" t="s">
        <v>154</v>
      </c>
      <c r="Z987" s="784"/>
      <c r="AA987" s="783" t="s">
        <v>154</v>
      </c>
      <c r="AB987" s="784"/>
      <c r="AC987" s="783" t="s">
        <v>154</v>
      </c>
      <c r="AD987" s="784"/>
      <c r="AE987" s="45"/>
      <c r="AF987" s="17"/>
      <c r="AG987" s="518"/>
      <c r="AI987" s="449"/>
      <c r="AJ987" s="449"/>
      <c r="AK987" s="449"/>
      <c r="AL987" s="449"/>
      <c r="AM987" s="449"/>
      <c r="AN987" s="449"/>
      <c r="AO987" s="449"/>
      <c r="AP987" s="449"/>
      <c r="AQ987" s="449"/>
      <c r="AR987" s="449"/>
      <c r="AS987" s="449"/>
      <c r="AT987" s="449"/>
      <c r="AU987" s="449"/>
      <c r="AV987" s="449"/>
      <c r="AW987" s="449"/>
      <c r="AX987" s="449"/>
      <c r="AY987" s="449"/>
      <c r="AZ987" s="449"/>
      <c r="BA987" s="449"/>
      <c r="BB987" s="449"/>
      <c r="BC987" s="449"/>
      <c r="BD987" s="449"/>
      <c r="BE987" s="449"/>
      <c r="BF987" s="449"/>
      <c r="BG987" s="449"/>
      <c r="BH987" s="449"/>
      <c r="BI987" s="449"/>
      <c r="BJ987" s="449"/>
      <c r="BK987" s="449"/>
      <c r="BL987" s="449"/>
      <c r="BM987" s="449"/>
      <c r="BN987" s="449"/>
      <c r="BO987" s="449"/>
      <c r="BP987" s="449"/>
      <c r="BQ987" s="449"/>
      <c r="BR987" s="449"/>
      <c r="BS987" s="449"/>
      <c r="BT987" s="449"/>
      <c r="BU987" s="449"/>
      <c r="BV987" s="449"/>
      <c r="BW987" s="449"/>
      <c r="BX987" s="449"/>
      <c r="BY987" s="449"/>
      <c r="BZ987" s="449"/>
      <c r="CA987" s="449"/>
      <c r="CB987" s="449"/>
      <c r="CC987" s="449"/>
      <c r="CD987" s="449"/>
      <c r="CE987" s="449"/>
      <c r="CF987" s="449"/>
      <c r="CG987" s="449"/>
      <c r="CH987" s="449"/>
      <c r="CI987" s="449"/>
      <c r="CJ987" s="449"/>
      <c r="CK987" s="449"/>
      <c r="CL987" s="449"/>
      <c r="CM987" s="449"/>
      <c r="CN987" s="449"/>
      <c r="CO987" s="449"/>
      <c r="CP987" s="449"/>
      <c r="CQ987" s="449"/>
      <c r="CR987" s="449"/>
      <c r="CS987" s="449"/>
      <c r="CT987" s="449"/>
      <c r="CU987" s="449"/>
      <c r="CV987" s="449"/>
    </row>
    <row r="988" spans="1:100" s="448" customFormat="1" ht="6.75" customHeight="1">
      <c r="A988" s="432"/>
      <c r="B988" s="5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518"/>
      <c r="AI988" s="449"/>
      <c r="AJ988" s="449"/>
      <c r="AK988" s="449"/>
      <c r="AL988" s="449"/>
      <c r="AM988" s="449"/>
      <c r="AN988" s="449"/>
      <c r="AO988" s="449"/>
      <c r="AP988" s="449"/>
      <c r="AQ988" s="449"/>
      <c r="AR988" s="449"/>
      <c r="AS988" s="449"/>
      <c r="AT988" s="449"/>
      <c r="AU988" s="449"/>
      <c r="AV988" s="449"/>
      <c r="AW988" s="449"/>
      <c r="AX988" s="449"/>
      <c r="AY988" s="449"/>
      <c r="AZ988" s="449"/>
      <c r="BA988" s="449"/>
      <c r="BB988" s="449"/>
      <c r="BC988" s="449"/>
      <c r="BD988" s="449"/>
      <c r="BE988" s="449"/>
      <c r="BF988" s="449"/>
      <c r="BG988" s="449"/>
      <c r="BH988" s="449"/>
      <c r="BI988" s="449"/>
      <c r="BJ988" s="449"/>
      <c r="BK988" s="449"/>
      <c r="BL988" s="449"/>
      <c r="BM988" s="449"/>
      <c r="BN988" s="449"/>
      <c r="BO988" s="449"/>
      <c r="BP988" s="449"/>
      <c r="BQ988" s="449"/>
      <c r="BR988" s="449"/>
      <c r="BS988" s="449"/>
      <c r="BT988" s="449"/>
      <c r="BU988" s="449"/>
      <c r="BV988" s="449"/>
      <c r="BW988" s="449"/>
      <c r="BX988" s="449"/>
      <c r="BY988" s="449"/>
      <c r="BZ988" s="449"/>
      <c r="CA988" s="449"/>
      <c r="CB988" s="449"/>
      <c r="CC988" s="449"/>
      <c r="CD988" s="449"/>
      <c r="CE988" s="449"/>
      <c r="CF988" s="449"/>
      <c r="CG988" s="449"/>
      <c r="CH988" s="449"/>
      <c r="CI988" s="449"/>
      <c r="CJ988" s="449"/>
      <c r="CK988" s="449"/>
      <c r="CL988" s="449"/>
      <c r="CM988" s="449"/>
      <c r="CN988" s="449"/>
      <c r="CO988" s="449"/>
      <c r="CP988" s="449"/>
      <c r="CQ988" s="449"/>
      <c r="CR988" s="449"/>
      <c r="CS988" s="449"/>
      <c r="CT988" s="449"/>
      <c r="CU988" s="449"/>
      <c r="CV988" s="449"/>
    </row>
    <row r="989" spans="1:100" s="448" customFormat="1" ht="15" customHeight="1">
      <c r="A989" s="432"/>
      <c r="B989" s="517"/>
      <c r="C989" s="476" t="s">
        <v>185</v>
      </c>
      <c r="D989" s="17"/>
      <c r="E989" s="17"/>
      <c r="F989" s="17"/>
      <c r="G989" s="17"/>
      <c r="H989" s="17"/>
      <c r="I989" s="781" t="s">
        <v>131</v>
      </c>
      <c r="J989" s="782"/>
      <c r="K989" s="17"/>
      <c r="L989" s="17"/>
      <c r="M989" s="17"/>
      <c r="N989" s="17"/>
      <c r="O989" s="17"/>
      <c r="P989" s="17"/>
      <c r="Q989" s="17"/>
      <c r="R989" s="17"/>
      <c r="S989" s="17"/>
      <c r="T989" s="17"/>
      <c r="U989" s="17"/>
      <c r="V989" s="17"/>
      <c r="W989" s="17"/>
      <c r="X989" s="17"/>
      <c r="Y989" s="17"/>
      <c r="Z989" s="17"/>
      <c r="AA989" s="17"/>
      <c r="AB989" s="17"/>
      <c r="AC989" s="17"/>
      <c r="AD989" s="477"/>
      <c r="AE989" s="17"/>
      <c r="AF989" s="17"/>
      <c r="AG989" s="518"/>
      <c r="AI989" s="449"/>
      <c r="AJ989" s="449"/>
      <c r="AK989" s="449"/>
      <c r="AL989" s="449"/>
      <c r="AM989" s="449"/>
      <c r="AN989" s="449"/>
      <c r="AO989" s="449"/>
      <c r="AP989" s="449"/>
      <c r="AQ989" s="449"/>
      <c r="AR989" s="449"/>
      <c r="AS989" s="449"/>
      <c r="AT989" s="449"/>
      <c r="AU989" s="449"/>
      <c r="AV989" s="449"/>
      <c r="AW989" s="449"/>
      <c r="AX989" s="449"/>
      <c r="AY989" s="449"/>
      <c r="AZ989" s="449"/>
      <c r="BA989" s="449"/>
      <c r="BB989" s="449"/>
      <c r="BC989" s="449"/>
      <c r="BD989" s="449"/>
      <c r="BE989" s="449"/>
      <c r="BF989" s="449"/>
      <c r="BG989" s="449"/>
      <c r="BH989" s="449"/>
      <c r="BI989" s="449"/>
      <c r="BJ989" s="449"/>
      <c r="BK989" s="449"/>
      <c r="BL989" s="449"/>
      <c r="BM989" s="449"/>
      <c r="BN989" s="449"/>
      <c r="BO989" s="449"/>
      <c r="BP989" s="449"/>
      <c r="BQ989" s="449"/>
      <c r="BR989" s="449"/>
      <c r="BS989" s="449"/>
      <c r="BT989" s="449"/>
      <c r="BU989" s="449"/>
      <c r="BV989" s="449"/>
      <c r="BW989" s="449"/>
      <c r="BX989" s="449"/>
      <c r="BY989" s="449"/>
      <c r="BZ989" s="449"/>
      <c r="CA989" s="449"/>
      <c r="CB989" s="449"/>
      <c r="CC989" s="449"/>
      <c r="CD989" s="449"/>
      <c r="CE989" s="449"/>
      <c r="CF989" s="449"/>
      <c r="CG989" s="449"/>
      <c r="CH989" s="449"/>
      <c r="CI989" s="449"/>
      <c r="CJ989" s="449"/>
      <c r="CK989" s="449"/>
      <c r="CL989" s="449"/>
      <c r="CM989" s="449"/>
      <c r="CN989" s="449"/>
      <c r="CO989" s="449"/>
      <c r="CP989" s="449"/>
      <c r="CQ989" s="449"/>
      <c r="CR989" s="449"/>
      <c r="CS989" s="449"/>
      <c r="CT989" s="449"/>
      <c r="CU989" s="449"/>
      <c r="CV989" s="449"/>
    </row>
    <row r="990" spans="1:100" s="448" customFormat="1" ht="12" customHeight="1">
      <c r="A990" s="432"/>
      <c r="B990" s="517"/>
      <c r="C990" s="45"/>
      <c r="D990" s="478" t="s">
        <v>164</v>
      </c>
      <c r="E990" s="45"/>
      <c r="F990" s="45"/>
      <c r="G990" s="45"/>
      <c r="H990" s="45"/>
      <c r="I990" s="889">
        <v>336.13731570680034</v>
      </c>
      <c r="J990" s="890">
        <v>0</v>
      </c>
      <c r="K990" s="891">
        <v>21.34108527131783</v>
      </c>
      <c r="L990" s="888">
        <v>0</v>
      </c>
      <c r="M990" s="887">
        <v>13.393827433628317</v>
      </c>
      <c r="N990" s="888">
        <v>0</v>
      </c>
      <c r="O990" s="887">
        <v>18.294274744027305</v>
      </c>
      <c r="P990" s="888">
        <v>0</v>
      </c>
      <c r="Q990" s="887">
        <v>16.12403822055138</v>
      </c>
      <c r="R990" s="888">
        <v>0</v>
      </c>
      <c r="S990" s="887">
        <v>5.5753695054450274</v>
      </c>
      <c r="T990" s="888">
        <v>0</v>
      </c>
      <c r="U990" s="887">
        <v>2.5907137330754351</v>
      </c>
      <c r="V990" s="888">
        <v>0</v>
      </c>
      <c r="W990" s="887">
        <v>14.481574128645919</v>
      </c>
      <c r="X990" s="888">
        <v>0</v>
      </c>
      <c r="Y990" s="887">
        <v>36.356729927007294</v>
      </c>
      <c r="Z990" s="888">
        <v>0</v>
      </c>
      <c r="AA990" s="887">
        <v>103.79171171171171</v>
      </c>
      <c r="AB990" s="888">
        <v>0</v>
      </c>
      <c r="AC990" s="887">
        <v>104.18799103139014</v>
      </c>
      <c r="AD990" s="888">
        <v>0</v>
      </c>
      <c r="AE990" s="17" t="s">
        <v>313</v>
      </c>
      <c r="AF990" s="17"/>
      <c r="AG990" s="518"/>
      <c r="AI990" s="449"/>
      <c r="AJ990" s="449"/>
      <c r="AK990" s="449"/>
      <c r="AL990" s="449"/>
      <c r="AM990" s="449"/>
      <c r="AN990" s="449"/>
      <c r="AO990" s="449"/>
      <c r="AP990" s="449"/>
      <c r="AQ990" s="449"/>
      <c r="AR990" s="449"/>
      <c r="AS990" s="449"/>
      <c r="AT990" s="449"/>
      <c r="AU990" s="449"/>
      <c r="AV990" s="449"/>
      <c r="AW990" s="449"/>
      <c r="AX990" s="449"/>
      <c r="AY990" s="449"/>
      <c r="AZ990" s="449"/>
      <c r="BA990" s="449"/>
      <c r="BB990" s="449"/>
      <c r="BC990" s="449"/>
      <c r="BD990" s="449"/>
      <c r="BE990" s="449"/>
      <c r="BF990" s="449"/>
      <c r="BG990" s="449"/>
      <c r="BH990" s="449"/>
      <c r="BI990" s="449"/>
      <c r="BJ990" s="449"/>
      <c r="BK990" s="449"/>
      <c r="BL990" s="449"/>
      <c r="BM990" s="449"/>
      <c r="BN990" s="449"/>
      <c r="BO990" s="449"/>
      <c r="BP990" s="449"/>
      <c r="BQ990" s="449"/>
      <c r="BR990" s="449"/>
      <c r="BS990" s="449"/>
      <c r="BT990" s="449"/>
      <c r="BU990" s="449"/>
      <c r="BV990" s="449"/>
      <c r="BW990" s="449"/>
      <c r="BX990" s="449"/>
      <c r="BY990" s="449"/>
      <c r="BZ990" s="449"/>
      <c r="CA990" s="449"/>
      <c r="CB990" s="449"/>
      <c r="CC990" s="449"/>
      <c r="CD990" s="449"/>
      <c r="CE990" s="449"/>
      <c r="CF990" s="449"/>
      <c r="CG990" s="449"/>
      <c r="CH990" s="449"/>
      <c r="CI990" s="449"/>
      <c r="CJ990" s="449"/>
      <c r="CK990" s="449"/>
      <c r="CL990" s="449"/>
      <c r="CM990" s="449"/>
      <c r="CN990" s="449"/>
      <c r="CO990" s="449"/>
      <c r="CP990" s="449"/>
      <c r="CQ990" s="449"/>
      <c r="CR990" s="449"/>
      <c r="CS990" s="449"/>
      <c r="CT990" s="449"/>
      <c r="CU990" s="449"/>
      <c r="CV990" s="449"/>
    </row>
    <row r="991" spans="1:100" s="448" customFormat="1" ht="12" customHeight="1">
      <c r="A991" s="432"/>
      <c r="B991" s="517"/>
      <c r="C991" s="45"/>
      <c r="D991" s="478" t="s">
        <v>165</v>
      </c>
      <c r="E991" s="45"/>
      <c r="F991" s="45"/>
      <c r="G991" s="45"/>
      <c r="H991" s="45"/>
      <c r="I991" s="889">
        <v>10331</v>
      </c>
      <c r="J991" s="890">
        <v>0</v>
      </c>
      <c r="K991" s="891">
        <v>232</v>
      </c>
      <c r="L991" s="888">
        <v>0</v>
      </c>
      <c r="M991" s="887">
        <v>82</v>
      </c>
      <c r="N991" s="888">
        <v>0</v>
      </c>
      <c r="O991" s="887">
        <v>349</v>
      </c>
      <c r="P991" s="888">
        <v>0</v>
      </c>
      <c r="Q991" s="887">
        <v>1470</v>
      </c>
      <c r="R991" s="888">
        <v>0</v>
      </c>
      <c r="S991" s="887">
        <v>346</v>
      </c>
      <c r="T991" s="888">
        <v>0</v>
      </c>
      <c r="U991" s="887">
        <v>231</v>
      </c>
      <c r="V991" s="888">
        <v>0</v>
      </c>
      <c r="W991" s="887">
        <v>954</v>
      </c>
      <c r="X991" s="888">
        <v>0</v>
      </c>
      <c r="Y991" s="887">
        <v>504</v>
      </c>
      <c r="Z991" s="888">
        <v>0</v>
      </c>
      <c r="AA991" s="887">
        <v>4373</v>
      </c>
      <c r="AB991" s="888">
        <v>0</v>
      </c>
      <c r="AC991" s="887">
        <v>1790</v>
      </c>
      <c r="AD991" s="888">
        <v>0</v>
      </c>
      <c r="AE991" s="17" t="s">
        <v>313</v>
      </c>
      <c r="AF991" s="17"/>
      <c r="AG991" s="518"/>
      <c r="AI991" s="449"/>
      <c r="AJ991" s="449"/>
      <c r="AK991" s="449"/>
      <c r="AL991" s="449"/>
      <c r="AM991" s="449"/>
      <c r="AN991" s="449"/>
      <c r="AO991" s="449"/>
      <c r="AP991" s="449"/>
      <c r="AQ991" s="449"/>
      <c r="AR991" s="449"/>
      <c r="AS991" s="449"/>
      <c r="AT991" s="449"/>
      <c r="AU991" s="449"/>
      <c r="AV991" s="449"/>
      <c r="AW991" s="449"/>
      <c r="AX991" s="449"/>
      <c r="AY991" s="449"/>
      <c r="AZ991" s="449"/>
      <c r="BA991" s="449"/>
      <c r="BB991" s="449"/>
      <c r="BC991" s="449"/>
      <c r="BD991" s="449"/>
      <c r="BE991" s="449"/>
      <c r="BF991" s="449"/>
      <c r="BG991" s="449"/>
      <c r="BH991" s="449"/>
      <c r="BI991" s="449"/>
      <c r="BJ991" s="449"/>
      <c r="BK991" s="449"/>
      <c r="BL991" s="449"/>
      <c r="BM991" s="449"/>
      <c r="BN991" s="449"/>
      <c r="BO991" s="449"/>
      <c r="BP991" s="449"/>
      <c r="BQ991" s="449"/>
      <c r="BR991" s="449"/>
      <c r="BS991" s="449"/>
      <c r="BT991" s="449"/>
      <c r="BU991" s="449"/>
      <c r="BV991" s="449"/>
      <c r="BW991" s="449"/>
      <c r="BX991" s="449"/>
      <c r="BY991" s="449"/>
      <c r="BZ991" s="449"/>
      <c r="CA991" s="449"/>
      <c r="CB991" s="449"/>
      <c r="CC991" s="449"/>
      <c r="CD991" s="449"/>
      <c r="CE991" s="449"/>
      <c r="CF991" s="449"/>
      <c r="CG991" s="449"/>
      <c r="CH991" s="449"/>
      <c r="CI991" s="449"/>
      <c r="CJ991" s="449"/>
      <c r="CK991" s="449"/>
      <c r="CL991" s="449"/>
      <c r="CM991" s="449"/>
      <c r="CN991" s="449"/>
      <c r="CO991" s="449"/>
      <c r="CP991" s="449"/>
      <c r="CQ991" s="449"/>
      <c r="CR991" s="449"/>
      <c r="CS991" s="449"/>
      <c r="CT991" s="449"/>
      <c r="CU991" s="449"/>
      <c r="CV991" s="449"/>
    </row>
    <row r="992" spans="1:100" s="448" customFormat="1" ht="12" customHeight="1">
      <c r="A992" s="432"/>
      <c r="B992" s="517"/>
      <c r="C992" s="45"/>
      <c r="D992" s="478" t="s">
        <v>166</v>
      </c>
      <c r="E992" s="45"/>
      <c r="F992" s="45"/>
      <c r="G992" s="45"/>
      <c r="H992" s="45"/>
      <c r="I992" s="889"/>
      <c r="J992" s="890"/>
      <c r="K992" s="891">
        <v>19.8216</v>
      </c>
      <c r="L992" s="888">
        <v>0</v>
      </c>
      <c r="M992" s="887">
        <v>7.2648119999999992</v>
      </c>
      <c r="N992" s="888">
        <v>0</v>
      </c>
      <c r="O992" s="887">
        <v>25.729067999999998</v>
      </c>
      <c r="P992" s="888">
        <v>0</v>
      </c>
      <c r="Q992" s="887">
        <v>123.52303199999999</v>
      </c>
      <c r="R992" s="888">
        <v>0</v>
      </c>
      <c r="S992" s="887">
        <v>27.861348000000003</v>
      </c>
      <c r="T992" s="888">
        <v>0</v>
      </c>
      <c r="U992" s="887">
        <v>16.072787999999999</v>
      </c>
      <c r="V992" s="888">
        <v>0</v>
      </c>
      <c r="W992" s="887">
        <v>77.251319999999993</v>
      </c>
      <c r="X992" s="888">
        <v>0</v>
      </c>
      <c r="Y992" s="887">
        <v>29.885231999999998</v>
      </c>
      <c r="Z992" s="888">
        <v>0</v>
      </c>
      <c r="AA992" s="887">
        <v>324.88881600000002</v>
      </c>
      <c r="AB992" s="888">
        <v>0</v>
      </c>
      <c r="AC992" s="887">
        <v>139.40353200000001</v>
      </c>
      <c r="AD992" s="888">
        <v>0</v>
      </c>
      <c r="AE992" s="17" t="s">
        <v>314</v>
      </c>
      <c r="AF992" s="17"/>
      <c r="AG992" s="518"/>
      <c r="AI992" s="449"/>
      <c r="AJ992" s="449"/>
      <c r="AK992" s="449"/>
      <c r="AL992" s="449"/>
      <c r="AM992" s="449"/>
      <c r="AN992" s="449"/>
      <c r="AO992" s="449"/>
      <c r="AP992" s="449"/>
      <c r="AQ992" s="449"/>
      <c r="AR992" s="449"/>
      <c r="AS992" s="449"/>
      <c r="AT992" s="449"/>
      <c r="AU992" s="449"/>
      <c r="AV992" s="449"/>
      <c r="AW992" s="449"/>
      <c r="AX992" s="449"/>
      <c r="AY992" s="449"/>
      <c r="AZ992" s="449"/>
      <c r="BA992" s="449"/>
      <c r="BB992" s="449"/>
      <c r="BC992" s="449"/>
      <c r="BD992" s="449"/>
      <c r="BE992" s="449"/>
      <c r="BF992" s="449"/>
      <c r="BG992" s="449"/>
      <c r="BH992" s="449"/>
      <c r="BI992" s="449"/>
      <c r="BJ992" s="449"/>
      <c r="BK992" s="449"/>
      <c r="BL992" s="449"/>
      <c r="BM992" s="449"/>
      <c r="BN992" s="449"/>
      <c r="BO992" s="449"/>
      <c r="BP992" s="449"/>
      <c r="BQ992" s="449"/>
      <c r="BR992" s="449"/>
      <c r="BS992" s="449"/>
      <c r="BT992" s="449"/>
      <c r="BU992" s="449"/>
      <c r="BV992" s="449"/>
      <c r="BW992" s="449"/>
      <c r="BX992" s="449"/>
      <c r="BY992" s="449"/>
      <c r="BZ992" s="449"/>
      <c r="CA992" s="449"/>
      <c r="CB992" s="449"/>
      <c r="CC992" s="449"/>
      <c r="CD992" s="449"/>
      <c r="CE992" s="449"/>
      <c r="CF992" s="449"/>
      <c r="CG992" s="449"/>
      <c r="CH992" s="449"/>
      <c r="CI992" s="449"/>
      <c r="CJ992" s="449"/>
      <c r="CK992" s="449"/>
      <c r="CL992" s="449"/>
      <c r="CM992" s="449"/>
      <c r="CN992" s="449"/>
      <c r="CO992" s="449"/>
      <c r="CP992" s="449"/>
      <c r="CQ992" s="449"/>
      <c r="CR992" s="449"/>
      <c r="CS992" s="449"/>
      <c r="CT992" s="449"/>
      <c r="CU992" s="449"/>
      <c r="CV992" s="449"/>
    </row>
    <row r="993" spans="1:100" s="448" customFormat="1" ht="12" customHeight="1">
      <c r="A993" s="432"/>
      <c r="B993" s="517"/>
      <c r="C993" s="45"/>
      <c r="D993" s="478" t="s">
        <v>167</v>
      </c>
      <c r="E993" s="45"/>
      <c r="F993" s="45"/>
      <c r="G993" s="45"/>
      <c r="H993" s="17"/>
      <c r="I993" s="889">
        <v>725.72641899999996</v>
      </c>
      <c r="J993" s="890">
        <v>0</v>
      </c>
      <c r="K993" s="891">
        <v>18.169800000000002</v>
      </c>
      <c r="L993" s="888">
        <v>0</v>
      </c>
      <c r="M993" s="887">
        <v>6.6594110000000004</v>
      </c>
      <c r="N993" s="888">
        <v>0</v>
      </c>
      <c r="O993" s="887">
        <v>23.584979000000004</v>
      </c>
      <c r="P993" s="888">
        <v>0</v>
      </c>
      <c r="Q993" s="887">
        <v>113.22944600000001</v>
      </c>
      <c r="R993" s="888">
        <v>0</v>
      </c>
      <c r="S993" s="887">
        <v>25.539569000000004</v>
      </c>
      <c r="T993" s="888">
        <v>0</v>
      </c>
      <c r="U993" s="887">
        <v>14.733389000000001</v>
      </c>
      <c r="V993" s="888">
        <v>0</v>
      </c>
      <c r="W993" s="887">
        <v>70.81371</v>
      </c>
      <c r="X993" s="888">
        <v>0</v>
      </c>
      <c r="Y993" s="887">
        <v>27.394796000000003</v>
      </c>
      <c r="Z993" s="888">
        <v>0</v>
      </c>
      <c r="AA993" s="887">
        <v>297.81474800000001</v>
      </c>
      <c r="AB993" s="888">
        <v>0</v>
      </c>
      <c r="AC993" s="887">
        <v>127.78657100000001</v>
      </c>
      <c r="AD993" s="888">
        <v>0</v>
      </c>
      <c r="AE993" s="17" t="s">
        <v>314</v>
      </c>
      <c r="AF993" s="17"/>
      <c r="AG993" s="518"/>
      <c r="AI993" s="449"/>
      <c r="AJ993" s="449"/>
      <c r="AK993" s="449"/>
      <c r="AL993" s="449"/>
      <c r="AM993" s="449"/>
      <c r="AN993" s="449"/>
      <c r="AO993" s="449"/>
      <c r="AP993" s="449"/>
      <c r="AQ993" s="449"/>
      <c r="AR993" s="449"/>
      <c r="AS993" s="449"/>
      <c r="AT993" s="449"/>
      <c r="AU993" s="449"/>
      <c r="AV993" s="449"/>
      <c r="AW993" s="449"/>
      <c r="AX993" s="449"/>
      <c r="AY993" s="449"/>
      <c r="AZ993" s="449"/>
      <c r="BA993" s="449"/>
      <c r="BB993" s="449"/>
      <c r="BC993" s="449"/>
      <c r="BD993" s="449"/>
      <c r="BE993" s="449"/>
      <c r="BF993" s="449"/>
      <c r="BG993" s="449"/>
      <c r="BH993" s="449"/>
      <c r="BI993" s="449"/>
      <c r="BJ993" s="449"/>
      <c r="BK993" s="449"/>
      <c r="BL993" s="449"/>
      <c r="BM993" s="449"/>
      <c r="BN993" s="449"/>
      <c r="BO993" s="449"/>
      <c r="BP993" s="449"/>
      <c r="BQ993" s="449"/>
      <c r="BR993" s="449"/>
      <c r="BS993" s="449"/>
      <c r="BT993" s="449"/>
      <c r="BU993" s="449"/>
      <c r="BV993" s="449"/>
      <c r="BW993" s="449"/>
      <c r="BX993" s="449"/>
      <c r="BY993" s="449"/>
      <c r="BZ993" s="449"/>
      <c r="CA993" s="449"/>
      <c r="CB993" s="449"/>
      <c r="CC993" s="449"/>
      <c r="CD993" s="449"/>
      <c r="CE993" s="449"/>
      <c r="CF993" s="449"/>
      <c r="CG993" s="449"/>
      <c r="CH993" s="449"/>
      <c r="CI993" s="449"/>
      <c r="CJ993" s="449"/>
      <c r="CK993" s="449"/>
      <c r="CL993" s="449"/>
      <c r="CM993" s="449"/>
      <c r="CN993" s="449"/>
      <c r="CO993" s="449"/>
      <c r="CP993" s="449"/>
      <c r="CQ993" s="449"/>
      <c r="CR993" s="449"/>
      <c r="CS993" s="449"/>
      <c r="CT993" s="449"/>
      <c r="CU993" s="449"/>
      <c r="CV993" s="449"/>
    </row>
    <row r="994" spans="1:100" s="448" customFormat="1" ht="6.75" customHeight="1">
      <c r="A994" s="432"/>
      <c r="B994" s="5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518"/>
      <c r="AI994" s="449"/>
      <c r="AJ994" s="449"/>
      <c r="AK994" s="449"/>
      <c r="AL994" s="449"/>
      <c r="AM994" s="449"/>
      <c r="AN994" s="449"/>
      <c r="AO994" s="449"/>
      <c r="AP994" s="449"/>
      <c r="AQ994" s="449"/>
      <c r="AR994" s="449"/>
      <c r="AS994" s="449"/>
      <c r="AT994" s="449"/>
      <c r="AU994" s="449"/>
      <c r="AV994" s="449"/>
      <c r="AW994" s="449"/>
      <c r="AX994" s="449"/>
      <c r="AY994" s="449"/>
      <c r="AZ994" s="449"/>
      <c r="BA994" s="449"/>
      <c r="BB994" s="449"/>
      <c r="BC994" s="449"/>
      <c r="BD994" s="449"/>
      <c r="BE994" s="449"/>
      <c r="BF994" s="449"/>
      <c r="BG994" s="449"/>
      <c r="BH994" s="449"/>
      <c r="BI994" s="449"/>
      <c r="BJ994" s="449"/>
      <c r="BK994" s="449"/>
      <c r="BL994" s="449"/>
      <c r="BM994" s="449"/>
      <c r="BN994" s="449"/>
      <c r="BO994" s="449"/>
      <c r="BP994" s="449"/>
      <c r="BQ994" s="449"/>
      <c r="BR994" s="449"/>
      <c r="BS994" s="449"/>
      <c r="BT994" s="449"/>
      <c r="BU994" s="449"/>
      <c r="BV994" s="449"/>
      <c r="BW994" s="449"/>
      <c r="BX994" s="449"/>
      <c r="BY994" s="449"/>
      <c r="BZ994" s="449"/>
      <c r="CA994" s="449"/>
      <c r="CB994" s="449"/>
      <c r="CC994" s="449"/>
      <c r="CD994" s="449"/>
      <c r="CE994" s="449"/>
      <c r="CF994" s="449"/>
      <c r="CG994" s="449"/>
      <c r="CH994" s="449"/>
      <c r="CI994" s="449"/>
      <c r="CJ994" s="449"/>
      <c r="CK994" s="449"/>
      <c r="CL994" s="449"/>
      <c r="CM994" s="449"/>
      <c r="CN994" s="449"/>
      <c r="CO994" s="449"/>
      <c r="CP994" s="449"/>
      <c r="CQ994" s="449"/>
      <c r="CR994" s="449"/>
      <c r="CS994" s="449"/>
      <c r="CT994" s="449"/>
      <c r="CU994" s="449"/>
      <c r="CV994" s="449"/>
    </row>
    <row r="995" spans="1:100" s="448" customFormat="1" ht="16.5" customHeight="1">
      <c r="A995" s="432"/>
      <c r="B995" s="517"/>
      <c r="C995" s="476" t="s">
        <v>186</v>
      </c>
      <c r="D995" s="17"/>
      <c r="E995" s="45"/>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477"/>
      <c r="AE995" s="17"/>
      <c r="AF995" s="17"/>
      <c r="AG995" s="518"/>
      <c r="AI995" s="449"/>
      <c r="AJ995" s="449"/>
      <c r="AK995" s="449"/>
      <c r="AL995" s="449"/>
      <c r="AM995" s="449"/>
      <c r="AN995" s="449"/>
      <c r="AO995" s="449"/>
      <c r="AP995" s="449"/>
      <c r="AQ995" s="449"/>
      <c r="AR995" s="449"/>
      <c r="AS995" s="449"/>
      <c r="AT995" s="449"/>
      <c r="AU995" s="449"/>
      <c r="AV995" s="449"/>
      <c r="AW995" s="449"/>
      <c r="AX995" s="449"/>
      <c r="AY995" s="449"/>
      <c r="AZ995" s="449"/>
      <c r="BA995" s="449"/>
      <c r="BB995" s="449"/>
      <c r="BC995" s="449"/>
      <c r="BD995" s="449"/>
      <c r="BE995" s="449"/>
      <c r="BF995" s="449"/>
      <c r="BG995" s="449"/>
      <c r="BH995" s="449"/>
      <c r="BI995" s="449"/>
      <c r="BJ995" s="449"/>
      <c r="BK995" s="449"/>
      <c r="BL995" s="449"/>
      <c r="BM995" s="449"/>
      <c r="BN995" s="449"/>
      <c r="BO995" s="449"/>
      <c r="BP995" s="449"/>
      <c r="BQ995" s="449"/>
      <c r="BR995" s="449"/>
      <c r="BS995" s="449"/>
      <c r="BT995" s="449"/>
      <c r="BU995" s="449"/>
      <c r="BV995" s="449"/>
      <c r="BW995" s="449"/>
      <c r="BX995" s="449"/>
      <c r="BY995" s="449"/>
      <c r="BZ995" s="449"/>
      <c r="CA995" s="449"/>
      <c r="CB995" s="449"/>
      <c r="CC995" s="449"/>
      <c r="CD995" s="449"/>
      <c r="CE995" s="449"/>
      <c r="CF995" s="449"/>
      <c r="CG995" s="449"/>
      <c r="CH995" s="449"/>
      <c r="CI995" s="449"/>
      <c r="CJ995" s="449"/>
      <c r="CK995" s="449"/>
      <c r="CL995" s="449"/>
      <c r="CM995" s="449"/>
      <c r="CN995" s="449"/>
      <c r="CO995" s="449"/>
      <c r="CP995" s="449"/>
      <c r="CQ995" s="449"/>
      <c r="CR995" s="449"/>
      <c r="CS995" s="449"/>
      <c r="CT995" s="449"/>
      <c r="CU995" s="449"/>
      <c r="CV995" s="449"/>
    </row>
    <row r="996" spans="1:100" s="448" customFormat="1" ht="12.75" customHeight="1">
      <c r="A996" s="432"/>
      <c r="B996" s="517"/>
      <c r="C996" s="45"/>
      <c r="D996" s="479" t="s">
        <v>168</v>
      </c>
      <c r="E996" s="45"/>
      <c r="F996" s="45"/>
      <c r="G996" s="45"/>
      <c r="H996" s="45"/>
      <c r="I996" s="45"/>
      <c r="J996" s="45"/>
      <c r="K996" s="17"/>
      <c r="L996" s="17"/>
      <c r="M996" s="17"/>
      <c r="N996" s="17"/>
      <c r="O996" s="17"/>
      <c r="P996" s="17"/>
      <c r="Q996" s="17"/>
      <c r="R996" s="17"/>
      <c r="S996" s="17"/>
      <c r="T996" s="17"/>
      <c r="U996" s="17"/>
      <c r="V996" s="17"/>
      <c r="W996" s="17"/>
      <c r="X996" s="17"/>
      <c r="Y996" s="17"/>
      <c r="Z996" s="17"/>
      <c r="AA996" s="17"/>
      <c r="AB996" s="17"/>
      <c r="AC996" s="17"/>
      <c r="AD996" s="17"/>
      <c r="AE996" s="45"/>
      <c r="AF996" s="17"/>
      <c r="AG996" s="518"/>
      <c r="AI996" s="449"/>
      <c r="AJ996" s="453"/>
      <c r="AK996" s="453"/>
    </row>
    <row r="997" spans="1:100" s="448" customFormat="1" ht="12.75" customHeight="1">
      <c r="A997" s="432"/>
      <c r="B997" s="517"/>
      <c r="C997" s="45"/>
      <c r="D997" s="480" t="s">
        <v>169</v>
      </c>
      <c r="E997" s="45"/>
      <c r="F997" s="45"/>
      <c r="G997" s="45"/>
      <c r="H997" s="45"/>
      <c r="I997" s="45"/>
      <c r="J997" s="45"/>
      <c r="K997" s="17"/>
      <c r="L997" s="17"/>
      <c r="M997" s="17"/>
      <c r="N997" s="17"/>
      <c r="O997" s="17"/>
      <c r="P997" s="17"/>
      <c r="Q997" s="17"/>
      <c r="R997" s="17"/>
      <c r="S997" s="17"/>
      <c r="T997" s="17"/>
      <c r="U997" s="17"/>
      <c r="V997" s="17"/>
      <c r="W997" s="17"/>
      <c r="X997" s="17"/>
      <c r="Y997" s="17"/>
      <c r="Z997" s="17"/>
      <c r="AA997" s="17"/>
      <c r="AB997" s="17"/>
      <c r="AC997" s="17"/>
      <c r="AD997" s="477"/>
      <c r="AE997" s="45"/>
      <c r="AF997" s="17"/>
      <c r="AG997" s="518"/>
      <c r="AI997" s="449"/>
      <c r="AJ997" s="453"/>
      <c r="AK997" s="453"/>
    </row>
    <row r="998" spans="1:100" s="448" customFormat="1" ht="11.25" customHeight="1">
      <c r="A998" s="432"/>
      <c r="B998" s="517"/>
      <c r="C998" s="45"/>
      <c r="D998" s="45"/>
      <c r="E998" s="45" t="s">
        <v>170</v>
      </c>
      <c r="F998" s="45"/>
      <c r="G998" s="45"/>
      <c r="H998" s="45"/>
      <c r="I998" s="45"/>
      <c r="J998" s="45"/>
      <c r="K998" s="885">
        <v>0.43</v>
      </c>
      <c r="L998" s="886"/>
      <c r="M998" s="885">
        <v>0.28000000000000003</v>
      </c>
      <c r="N998" s="886"/>
      <c r="O998" s="885">
        <v>0.28926701550168854</v>
      </c>
      <c r="P998" s="886"/>
      <c r="Q998" s="885">
        <v>0.49580847315988819</v>
      </c>
      <c r="R998" s="886"/>
      <c r="S998" s="885">
        <v>0.2784905367823553</v>
      </c>
      <c r="T998" s="886"/>
      <c r="U998" s="885">
        <v>0.33082724576470496</v>
      </c>
      <c r="V998" s="886"/>
      <c r="W998" s="885">
        <v>0.43651900627717427</v>
      </c>
      <c r="X998" s="886"/>
      <c r="Y998" s="885">
        <v>0.30990375179285878</v>
      </c>
      <c r="Z998" s="886"/>
      <c r="AA998" s="885">
        <v>0.32439430590677737</v>
      </c>
      <c r="AB998" s="886"/>
      <c r="AC998" s="885">
        <v>0.33852537406297567</v>
      </c>
      <c r="AD998" s="886"/>
      <c r="AE998" s="45" t="s">
        <v>171</v>
      </c>
      <c r="AF998" s="17"/>
      <c r="AG998" s="518"/>
      <c r="AI998" s="449"/>
      <c r="AJ998" s="453"/>
      <c r="AK998" s="453"/>
    </row>
    <row r="999" spans="1:100" s="448" customFormat="1" ht="11.25" customHeight="1">
      <c r="A999" s="432"/>
      <c r="B999" s="517"/>
      <c r="C999" s="45"/>
      <c r="D999" s="45"/>
      <c r="E999" s="45" t="s">
        <v>172</v>
      </c>
      <c r="F999" s="45"/>
      <c r="G999" s="45"/>
      <c r="H999" s="45"/>
      <c r="I999" s="45"/>
      <c r="J999" s="45"/>
      <c r="K999" s="885">
        <v>0.55710013318803719</v>
      </c>
      <c r="L999" s="886"/>
      <c r="M999" s="885">
        <v>0.36</v>
      </c>
      <c r="N999" s="886"/>
      <c r="O999" s="885">
        <v>0.96423694525740311</v>
      </c>
      <c r="P999" s="886"/>
      <c r="Q999" s="885">
        <v>0.44257622642876848</v>
      </c>
      <c r="R999" s="886"/>
      <c r="S999" s="885">
        <v>0.34957546777707954</v>
      </c>
      <c r="T999" s="886"/>
      <c r="U999" s="885">
        <v>0.43982741363850503</v>
      </c>
      <c r="V999" s="886"/>
      <c r="W999" s="885">
        <v>0.38173399755499321</v>
      </c>
      <c r="X999" s="886"/>
      <c r="Y999" s="885">
        <v>1.3893446496918611</v>
      </c>
      <c r="Z999" s="886"/>
      <c r="AA999" s="885">
        <v>0.59890298524471097</v>
      </c>
      <c r="AB999" s="886"/>
      <c r="AC999" s="885">
        <v>0.30791150628809033</v>
      </c>
      <c r="AD999" s="886"/>
      <c r="AE999" s="45" t="s">
        <v>171</v>
      </c>
      <c r="AF999" s="17"/>
      <c r="AG999" s="518"/>
      <c r="AI999" s="449"/>
      <c r="AJ999" s="453"/>
      <c r="AK999" s="453"/>
    </row>
    <row r="1000" spans="1:100" s="448" customFormat="1" ht="11.25" customHeight="1">
      <c r="A1000" s="432"/>
      <c r="B1000" s="517"/>
      <c r="C1000" s="45"/>
      <c r="D1000" s="45"/>
      <c r="E1000" s="45" t="s">
        <v>173</v>
      </c>
      <c r="F1000" s="45"/>
      <c r="G1000" s="45"/>
      <c r="H1000" s="45"/>
      <c r="I1000" s="45"/>
      <c r="J1000" s="45"/>
      <c r="K1000" s="885">
        <v>2.9017786068660354</v>
      </c>
      <c r="L1000" s="886"/>
      <c r="M1000" s="885">
        <v>1.6690184049079755</v>
      </c>
      <c r="N1000" s="886"/>
      <c r="O1000" s="885">
        <v>2.5650602001122609</v>
      </c>
      <c r="P1000" s="886"/>
      <c r="Q1000" s="885">
        <v>2.4492354887879855</v>
      </c>
      <c r="R1000" s="886"/>
      <c r="S1000" s="885">
        <v>1.7423393739703461</v>
      </c>
      <c r="T1000" s="886"/>
      <c r="U1000" s="885">
        <v>1.8178671133445001</v>
      </c>
      <c r="V1000" s="886"/>
      <c r="W1000" s="885">
        <v>2.8343702849507517</v>
      </c>
      <c r="X1000" s="886"/>
      <c r="Y1000" s="885">
        <v>1.8424501407789768</v>
      </c>
      <c r="Z1000" s="886"/>
      <c r="AA1000" s="885">
        <v>2.2602039991443847</v>
      </c>
      <c r="AB1000" s="886"/>
      <c r="AC1000" s="885">
        <v>1.9634266357214942</v>
      </c>
      <c r="AD1000" s="886"/>
      <c r="AE1000" s="45" t="s">
        <v>171</v>
      </c>
      <c r="AF1000" s="17"/>
      <c r="AG1000" s="518"/>
      <c r="AI1000" s="449"/>
      <c r="AJ1000" s="453"/>
      <c r="AK1000" s="453"/>
    </row>
    <row r="1001" spans="1:100" s="448" customFormat="1" ht="11.25" customHeight="1">
      <c r="A1001" s="432"/>
      <c r="B1001" s="517"/>
      <c r="C1001" s="45"/>
      <c r="D1001" s="45"/>
      <c r="E1001" s="45" t="s">
        <v>174</v>
      </c>
      <c r="F1001" s="45"/>
      <c r="G1001" s="45"/>
      <c r="H1001" s="45"/>
      <c r="I1001" s="45"/>
      <c r="J1001" s="45"/>
      <c r="K1001" s="885">
        <v>0.52989338903014904</v>
      </c>
      <c r="L1001" s="886"/>
      <c r="M1001" s="885">
        <v>0.38440719457021044</v>
      </c>
      <c r="N1001" s="886"/>
      <c r="O1001" s="885">
        <v>1.487823393338616</v>
      </c>
      <c r="P1001" s="886"/>
      <c r="Q1001" s="885">
        <v>0.42305188224978157</v>
      </c>
      <c r="R1001" s="886"/>
      <c r="S1001" s="885">
        <v>0.47499495860717145</v>
      </c>
      <c r="T1001" s="886"/>
      <c r="U1001" s="885">
        <v>0.55645449720359652</v>
      </c>
      <c r="V1001" s="886"/>
      <c r="W1001" s="885">
        <v>0.80104848476375534</v>
      </c>
      <c r="X1001" s="886"/>
      <c r="Y1001" s="885">
        <v>2.0501996437571575</v>
      </c>
      <c r="Z1001" s="886"/>
      <c r="AA1001" s="885">
        <v>1.6071558890993547</v>
      </c>
      <c r="AB1001" s="886"/>
      <c r="AC1001" s="885">
        <v>0.75783336123793477</v>
      </c>
      <c r="AD1001" s="886"/>
      <c r="AE1001" s="45" t="s">
        <v>171</v>
      </c>
      <c r="AF1001" s="17"/>
      <c r="AG1001" s="518"/>
      <c r="AI1001" s="449"/>
      <c r="AJ1001" s="453"/>
      <c r="AK1001" s="453"/>
    </row>
    <row r="1002" spans="1:100" s="448" customFormat="1" ht="12.75" customHeight="1">
      <c r="A1002" s="432"/>
      <c r="B1002" s="517"/>
      <c r="C1002" s="45"/>
      <c r="D1002" s="479" t="s">
        <v>175</v>
      </c>
      <c r="E1002" s="45"/>
      <c r="F1002" s="45"/>
      <c r="G1002" s="45"/>
      <c r="H1002" s="45"/>
      <c r="I1002" s="45"/>
      <c r="J1002" s="45"/>
      <c r="K1002" s="17"/>
      <c r="L1002" s="17"/>
      <c r="M1002" s="17"/>
      <c r="N1002" s="17"/>
      <c r="O1002" s="17"/>
      <c r="P1002" s="17"/>
      <c r="Q1002" s="17"/>
      <c r="R1002" s="17"/>
      <c r="S1002" s="17"/>
      <c r="T1002" s="17"/>
      <c r="U1002" s="17"/>
      <c r="V1002" s="17"/>
      <c r="W1002" s="17"/>
      <c r="X1002" s="17"/>
      <c r="Y1002" s="17"/>
      <c r="Z1002" s="17"/>
      <c r="AA1002" s="17"/>
      <c r="AB1002" s="17"/>
      <c r="AC1002" s="17"/>
      <c r="AD1002" s="17"/>
      <c r="AE1002" s="45"/>
      <c r="AF1002" s="17"/>
      <c r="AG1002" s="518"/>
      <c r="AI1002" s="449"/>
      <c r="AJ1002" s="453"/>
      <c r="AK1002" s="453"/>
    </row>
    <row r="1003" spans="1:100" s="448" customFormat="1" ht="12.75" customHeight="1">
      <c r="A1003" s="432"/>
      <c r="B1003" s="517"/>
      <c r="C1003" s="45"/>
      <c r="D1003" s="475" t="s">
        <v>176</v>
      </c>
      <c r="E1003" s="45"/>
      <c r="F1003" s="45"/>
      <c r="G1003" s="45"/>
      <c r="H1003" s="45"/>
      <c r="I1003" s="45"/>
      <c r="J1003" s="45"/>
      <c r="K1003" s="17"/>
      <c r="L1003" s="17"/>
      <c r="M1003" s="17"/>
      <c r="N1003" s="17"/>
      <c r="O1003" s="17"/>
      <c r="P1003" s="17"/>
      <c r="Q1003" s="17"/>
      <c r="R1003" s="17"/>
      <c r="S1003" s="17"/>
      <c r="T1003" s="17"/>
      <c r="U1003" s="17"/>
      <c r="V1003" s="17"/>
      <c r="W1003" s="17"/>
      <c r="X1003" s="17"/>
      <c r="Y1003" s="17"/>
      <c r="Z1003" s="17"/>
      <c r="AA1003" s="17"/>
      <c r="AB1003" s="17"/>
      <c r="AC1003" s="17"/>
      <c r="AD1003" s="477"/>
      <c r="AE1003" s="45"/>
      <c r="AF1003" s="17"/>
      <c r="AG1003" s="518"/>
      <c r="AI1003" s="449"/>
      <c r="AJ1003" s="453"/>
      <c r="AK1003" s="453"/>
    </row>
    <row r="1004" spans="1:100" s="448" customFormat="1" ht="11.25" customHeight="1">
      <c r="A1004" s="432"/>
      <c r="B1004" s="517"/>
      <c r="C1004" s="45"/>
      <c r="D1004" s="45"/>
      <c r="E1004" s="45" t="s">
        <v>170</v>
      </c>
      <c r="F1004" s="45"/>
      <c r="G1004" s="45"/>
      <c r="H1004" s="45"/>
      <c r="I1004" s="45"/>
      <c r="J1004" s="45"/>
      <c r="K1004" s="880">
        <v>0</v>
      </c>
      <c r="L1004" s="881"/>
      <c r="M1004" s="880">
        <v>0</v>
      </c>
      <c r="N1004" s="881"/>
      <c r="O1004" s="880">
        <v>0</v>
      </c>
      <c r="P1004" s="881"/>
      <c r="Q1004" s="880">
        <v>0</v>
      </c>
      <c r="R1004" s="881"/>
      <c r="S1004" s="880">
        <v>0</v>
      </c>
      <c r="T1004" s="881"/>
      <c r="U1004" s="880">
        <v>0</v>
      </c>
      <c r="V1004" s="881"/>
      <c r="W1004" s="880">
        <v>0</v>
      </c>
      <c r="X1004" s="881"/>
      <c r="Y1004" s="880">
        <v>0</v>
      </c>
      <c r="Z1004" s="881"/>
      <c r="AA1004" s="880">
        <v>0</v>
      </c>
      <c r="AB1004" s="881"/>
      <c r="AC1004" s="880">
        <v>0</v>
      </c>
      <c r="AD1004" s="881"/>
      <c r="AE1004" s="45"/>
      <c r="AF1004" s="17"/>
      <c r="AG1004" s="518"/>
      <c r="AI1004" s="449"/>
      <c r="AJ1004" s="453"/>
      <c r="AK1004" s="453"/>
    </row>
    <row r="1005" spans="1:100" s="448" customFormat="1" ht="11.25" customHeight="1">
      <c r="A1005" s="432"/>
      <c r="B1005" s="517"/>
      <c r="C1005" s="45"/>
      <c r="D1005" s="45"/>
      <c r="E1005" s="45" t="s">
        <v>172</v>
      </c>
      <c r="F1005" s="45"/>
      <c r="G1005" s="45"/>
      <c r="H1005" s="45"/>
      <c r="I1005" s="45"/>
      <c r="J1005" s="45"/>
      <c r="K1005" s="880">
        <v>0</v>
      </c>
      <c r="L1005" s="881"/>
      <c r="M1005" s="880">
        <v>0</v>
      </c>
      <c r="N1005" s="881"/>
      <c r="O1005" s="880">
        <v>0</v>
      </c>
      <c r="P1005" s="881"/>
      <c r="Q1005" s="880">
        <v>0</v>
      </c>
      <c r="R1005" s="881"/>
      <c r="S1005" s="880">
        <v>0</v>
      </c>
      <c r="T1005" s="881"/>
      <c r="U1005" s="880">
        <v>0</v>
      </c>
      <c r="V1005" s="881"/>
      <c r="W1005" s="880">
        <v>0</v>
      </c>
      <c r="X1005" s="881"/>
      <c r="Y1005" s="880">
        <v>0</v>
      </c>
      <c r="Z1005" s="881"/>
      <c r="AA1005" s="880">
        <v>0</v>
      </c>
      <c r="AB1005" s="881"/>
      <c r="AC1005" s="880">
        <v>0</v>
      </c>
      <c r="AD1005" s="881"/>
      <c r="AE1005" s="45"/>
      <c r="AF1005" s="17"/>
      <c r="AG1005" s="518"/>
      <c r="AI1005" s="449"/>
      <c r="AJ1005" s="453"/>
      <c r="AK1005" s="453"/>
    </row>
    <row r="1006" spans="1:100" s="448" customFormat="1" ht="11.25" customHeight="1">
      <c r="A1006" s="432"/>
      <c r="B1006" s="517"/>
      <c r="C1006" s="45"/>
      <c r="D1006" s="45"/>
      <c r="E1006" s="45" t="s">
        <v>173</v>
      </c>
      <c r="F1006" s="45"/>
      <c r="G1006" s="45"/>
      <c r="H1006" s="45"/>
      <c r="I1006" s="45"/>
      <c r="J1006" s="45"/>
      <c r="K1006" s="880">
        <v>0</v>
      </c>
      <c r="L1006" s="881"/>
      <c r="M1006" s="880">
        <v>0</v>
      </c>
      <c r="N1006" s="881"/>
      <c r="O1006" s="880">
        <v>0</v>
      </c>
      <c r="P1006" s="881"/>
      <c r="Q1006" s="880">
        <v>0</v>
      </c>
      <c r="R1006" s="881"/>
      <c r="S1006" s="880">
        <v>0</v>
      </c>
      <c r="T1006" s="881"/>
      <c r="U1006" s="880">
        <v>0</v>
      </c>
      <c r="V1006" s="881"/>
      <c r="W1006" s="880">
        <v>0</v>
      </c>
      <c r="X1006" s="881"/>
      <c r="Y1006" s="880">
        <v>0</v>
      </c>
      <c r="Z1006" s="881"/>
      <c r="AA1006" s="880">
        <v>0</v>
      </c>
      <c r="AB1006" s="881"/>
      <c r="AC1006" s="880">
        <v>0</v>
      </c>
      <c r="AD1006" s="881"/>
      <c r="AE1006" s="45"/>
      <c r="AF1006" s="17"/>
      <c r="AG1006" s="518"/>
      <c r="AI1006" s="449"/>
      <c r="AJ1006" s="453"/>
      <c r="AK1006" s="453"/>
    </row>
    <row r="1007" spans="1:100" s="448" customFormat="1" ht="11.25" customHeight="1">
      <c r="A1007" s="432"/>
      <c r="B1007" s="517"/>
      <c r="C1007" s="45"/>
      <c r="D1007" s="493"/>
      <c r="E1007" s="493" t="s">
        <v>174</v>
      </c>
      <c r="F1007" s="493"/>
      <c r="G1007" s="493"/>
      <c r="H1007" s="493"/>
      <c r="I1007" s="493"/>
      <c r="J1007" s="493"/>
      <c r="K1007" s="794">
        <v>0</v>
      </c>
      <c r="L1007" s="795"/>
      <c r="M1007" s="794">
        <v>0</v>
      </c>
      <c r="N1007" s="795"/>
      <c r="O1007" s="794">
        <v>0</v>
      </c>
      <c r="P1007" s="795"/>
      <c r="Q1007" s="794">
        <v>0</v>
      </c>
      <c r="R1007" s="795"/>
      <c r="S1007" s="794">
        <v>0</v>
      </c>
      <c r="T1007" s="795"/>
      <c r="U1007" s="794">
        <v>0</v>
      </c>
      <c r="V1007" s="795"/>
      <c r="W1007" s="794">
        <v>0</v>
      </c>
      <c r="X1007" s="795"/>
      <c r="Y1007" s="794">
        <v>0</v>
      </c>
      <c r="Z1007" s="795"/>
      <c r="AA1007" s="794">
        <v>0</v>
      </c>
      <c r="AB1007" s="795"/>
      <c r="AC1007" s="794">
        <v>0</v>
      </c>
      <c r="AD1007" s="795"/>
      <c r="AE1007" s="45"/>
      <c r="AF1007" s="17"/>
      <c r="AG1007" s="518"/>
      <c r="AI1007" s="449"/>
      <c r="AJ1007" s="453"/>
      <c r="AK1007" s="453"/>
    </row>
    <row r="1008" spans="1:100" s="448" customFormat="1" ht="11.25" customHeight="1">
      <c r="A1008" s="432"/>
      <c r="B1008" s="517"/>
      <c r="C1008" s="45"/>
      <c r="D1008" s="45"/>
      <c r="E1008" s="481" t="s">
        <v>177</v>
      </c>
      <c r="F1008" s="45"/>
      <c r="G1008" s="45"/>
      <c r="H1008" s="45"/>
      <c r="I1008" s="45"/>
      <c r="J1008" s="45"/>
      <c r="K1008" s="833">
        <v>0</v>
      </c>
      <c r="L1008" s="834"/>
      <c r="M1008" s="833">
        <v>0</v>
      </c>
      <c r="N1008" s="834"/>
      <c r="O1008" s="833">
        <v>0</v>
      </c>
      <c r="P1008" s="834"/>
      <c r="Q1008" s="833">
        <v>0</v>
      </c>
      <c r="R1008" s="834"/>
      <c r="S1008" s="833">
        <v>0</v>
      </c>
      <c r="T1008" s="834"/>
      <c r="U1008" s="833">
        <v>0</v>
      </c>
      <c r="V1008" s="834"/>
      <c r="W1008" s="833">
        <v>0</v>
      </c>
      <c r="X1008" s="834"/>
      <c r="Y1008" s="833">
        <v>0</v>
      </c>
      <c r="Z1008" s="834"/>
      <c r="AA1008" s="833">
        <v>0</v>
      </c>
      <c r="AB1008" s="834"/>
      <c r="AC1008" s="833">
        <v>0</v>
      </c>
      <c r="AD1008" s="834"/>
      <c r="AE1008" s="45"/>
      <c r="AF1008" s="17"/>
      <c r="AG1008" s="518"/>
      <c r="AI1008" s="449"/>
      <c r="AJ1008" s="453"/>
      <c r="AK1008" s="453"/>
    </row>
    <row r="1009" spans="1:100" s="448" customFormat="1" ht="12.75" customHeight="1">
      <c r="A1009" s="432"/>
      <c r="B1009" s="517"/>
      <c r="C1009" s="45"/>
      <c r="D1009" s="475" t="s">
        <v>178</v>
      </c>
      <c r="E1009" s="45"/>
      <c r="F1009" s="45"/>
      <c r="G1009" s="45"/>
      <c r="H1009" s="45"/>
      <c r="I1009" s="45"/>
      <c r="J1009" s="45"/>
      <c r="K1009" s="17"/>
      <c r="L1009" s="17"/>
      <c r="M1009" s="17"/>
      <c r="N1009" s="17"/>
      <c r="O1009" s="17"/>
      <c r="P1009" s="17"/>
      <c r="Q1009" s="17"/>
      <c r="R1009" s="17"/>
      <c r="S1009" s="17"/>
      <c r="T1009" s="17"/>
      <c r="U1009" s="17"/>
      <c r="V1009" s="17"/>
      <c r="W1009" s="17"/>
      <c r="X1009" s="17"/>
      <c r="Y1009" s="17"/>
      <c r="Z1009" s="17"/>
      <c r="AA1009" s="17"/>
      <c r="AB1009" s="17"/>
      <c r="AC1009" s="17"/>
      <c r="AD1009" s="477"/>
      <c r="AE1009" s="45"/>
      <c r="AF1009" s="17"/>
      <c r="AG1009" s="518"/>
      <c r="AI1009" s="449"/>
      <c r="AJ1009" s="453"/>
      <c r="AK1009" s="453"/>
    </row>
    <row r="1010" spans="1:100" s="448" customFormat="1" ht="11.25" customHeight="1">
      <c r="A1010" s="432"/>
      <c r="B1010" s="517"/>
      <c r="C1010" s="45"/>
      <c r="D1010" s="45"/>
      <c r="E1010" s="45" t="s">
        <v>170</v>
      </c>
      <c r="F1010" s="45"/>
      <c r="G1010" s="45"/>
      <c r="H1010" s="45"/>
      <c r="I1010" s="45"/>
      <c r="J1010" s="45"/>
      <c r="K1010" s="885">
        <v>0</v>
      </c>
      <c r="L1010" s="886"/>
      <c r="M1010" s="885">
        <v>0</v>
      </c>
      <c r="N1010" s="886"/>
      <c r="O1010" s="885">
        <v>0</v>
      </c>
      <c r="P1010" s="886"/>
      <c r="Q1010" s="885">
        <v>0</v>
      </c>
      <c r="R1010" s="886"/>
      <c r="S1010" s="885">
        <v>0</v>
      </c>
      <c r="T1010" s="886"/>
      <c r="U1010" s="885">
        <v>0</v>
      </c>
      <c r="V1010" s="886"/>
      <c r="W1010" s="885">
        <v>0</v>
      </c>
      <c r="X1010" s="886"/>
      <c r="Y1010" s="885">
        <v>0</v>
      </c>
      <c r="Z1010" s="886"/>
      <c r="AA1010" s="885">
        <v>0</v>
      </c>
      <c r="AB1010" s="886"/>
      <c r="AC1010" s="885">
        <v>0</v>
      </c>
      <c r="AD1010" s="886"/>
      <c r="AE1010" s="45" t="s">
        <v>171</v>
      </c>
      <c r="AF1010" s="17"/>
      <c r="AG1010" s="518"/>
      <c r="AI1010" s="449"/>
      <c r="AJ1010" s="453"/>
      <c r="AK1010" s="453"/>
    </row>
    <row r="1011" spans="1:100" s="448" customFormat="1" ht="11.25" customHeight="1">
      <c r="A1011" s="432"/>
      <c r="B1011" s="517"/>
      <c r="C1011" s="45"/>
      <c r="D1011" s="45"/>
      <c r="E1011" s="45" t="s">
        <v>172</v>
      </c>
      <c r="F1011" s="45"/>
      <c r="G1011" s="45"/>
      <c r="H1011" s="45"/>
      <c r="I1011" s="45"/>
      <c r="J1011" s="45"/>
      <c r="K1011" s="885">
        <v>0</v>
      </c>
      <c r="L1011" s="886"/>
      <c r="M1011" s="885">
        <v>0</v>
      </c>
      <c r="N1011" s="886"/>
      <c r="O1011" s="885">
        <v>0</v>
      </c>
      <c r="P1011" s="886"/>
      <c r="Q1011" s="885">
        <v>0</v>
      </c>
      <c r="R1011" s="886"/>
      <c r="S1011" s="885">
        <v>0</v>
      </c>
      <c r="T1011" s="886"/>
      <c r="U1011" s="885">
        <v>0</v>
      </c>
      <c r="V1011" s="886"/>
      <c r="W1011" s="885">
        <v>0</v>
      </c>
      <c r="X1011" s="886"/>
      <c r="Y1011" s="885">
        <v>0</v>
      </c>
      <c r="Z1011" s="886"/>
      <c r="AA1011" s="885">
        <v>0</v>
      </c>
      <c r="AB1011" s="886"/>
      <c r="AC1011" s="885">
        <v>0</v>
      </c>
      <c r="AD1011" s="886"/>
      <c r="AE1011" s="45" t="s">
        <v>171</v>
      </c>
      <c r="AF1011" s="17"/>
      <c r="AG1011" s="518"/>
      <c r="AI1011" s="449"/>
      <c r="AJ1011" s="453"/>
      <c r="AK1011" s="453"/>
    </row>
    <row r="1012" spans="1:100" s="448" customFormat="1" ht="11.25" customHeight="1">
      <c r="A1012" s="432"/>
      <c r="B1012" s="517"/>
      <c r="C1012" s="45"/>
      <c r="D1012" s="45"/>
      <c r="E1012" s="45" t="s">
        <v>173</v>
      </c>
      <c r="F1012" s="45"/>
      <c r="G1012" s="45"/>
      <c r="H1012" s="45"/>
      <c r="I1012" s="45"/>
      <c r="J1012" s="45"/>
      <c r="K1012" s="885">
        <v>0</v>
      </c>
      <c r="L1012" s="886"/>
      <c r="M1012" s="885">
        <v>0</v>
      </c>
      <c r="N1012" s="886"/>
      <c r="O1012" s="885">
        <v>0</v>
      </c>
      <c r="P1012" s="886"/>
      <c r="Q1012" s="885">
        <v>0</v>
      </c>
      <c r="R1012" s="886"/>
      <c r="S1012" s="885">
        <v>0</v>
      </c>
      <c r="T1012" s="886"/>
      <c r="U1012" s="885">
        <v>0</v>
      </c>
      <c r="V1012" s="886"/>
      <c r="W1012" s="885">
        <v>0</v>
      </c>
      <c r="X1012" s="886"/>
      <c r="Y1012" s="885">
        <v>0</v>
      </c>
      <c r="Z1012" s="886"/>
      <c r="AA1012" s="885">
        <v>0</v>
      </c>
      <c r="AB1012" s="886"/>
      <c r="AC1012" s="885">
        <v>0</v>
      </c>
      <c r="AD1012" s="886"/>
      <c r="AE1012" s="45" t="s">
        <v>171</v>
      </c>
      <c r="AF1012" s="17"/>
      <c r="AG1012" s="518"/>
      <c r="AI1012" s="449"/>
      <c r="AJ1012" s="453"/>
      <c r="AK1012" s="453"/>
    </row>
    <row r="1013" spans="1:100" s="448" customFormat="1" ht="11.25" customHeight="1">
      <c r="A1013" s="432"/>
      <c r="B1013" s="517"/>
      <c r="C1013" s="45"/>
      <c r="D1013" s="45"/>
      <c r="E1013" s="45" t="s">
        <v>174</v>
      </c>
      <c r="F1013" s="45"/>
      <c r="G1013" s="45"/>
      <c r="H1013" s="45"/>
      <c r="I1013" s="45"/>
      <c r="J1013" s="45"/>
      <c r="K1013" s="885">
        <v>0</v>
      </c>
      <c r="L1013" s="886"/>
      <c r="M1013" s="885">
        <v>0</v>
      </c>
      <c r="N1013" s="886"/>
      <c r="O1013" s="885">
        <v>0</v>
      </c>
      <c r="P1013" s="886"/>
      <c r="Q1013" s="885">
        <v>0</v>
      </c>
      <c r="R1013" s="886"/>
      <c r="S1013" s="885">
        <v>0</v>
      </c>
      <c r="T1013" s="886"/>
      <c r="U1013" s="885">
        <v>0</v>
      </c>
      <c r="V1013" s="886"/>
      <c r="W1013" s="885">
        <v>0</v>
      </c>
      <c r="X1013" s="886"/>
      <c r="Y1013" s="885">
        <v>0</v>
      </c>
      <c r="Z1013" s="886"/>
      <c r="AA1013" s="885">
        <v>0</v>
      </c>
      <c r="AB1013" s="886"/>
      <c r="AC1013" s="885">
        <v>0</v>
      </c>
      <c r="AD1013" s="886"/>
      <c r="AE1013" s="45" t="s">
        <v>171</v>
      </c>
      <c r="AF1013" s="17"/>
      <c r="AG1013" s="518"/>
      <c r="AI1013" s="449"/>
      <c r="AJ1013" s="453"/>
      <c r="AK1013" s="453"/>
    </row>
    <row r="1014" spans="1:100" s="448" customFormat="1" ht="6.75" customHeight="1" collapsed="1">
      <c r="A1014" s="432"/>
      <c r="B1014" s="517"/>
      <c r="C1014" s="45"/>
      <c r="D1014" s="45"/>
      <c r="E1014" s="45"/>
      <c r="F1014" s="45"/>
      <c r="G1014" s="45"/>
      <c r="H1014" s="45"/>
      <c r="I1014" s="45"/>
      <c r="J1014" s="45"/>
      <c r="K1014" s="17"/>
      <c r="L1014" s="17"/>
      <c r="M1014" s="17"/>
      <c r="N1014" s="17"/>
      <c r="O1014" s="17"/>
      <c r="P1014" s="17"/>
      <c r="Q1014" s="17"/>
      <c r="R1014" s="17"/>
      <c r="S1014" s="17"/>
      <c r="T1014" s="17"/>
      <c r="U1014" s="17"/>
      <c r="V1014" s="17"/>
      <c r="W1014" s="17"/>
      <c r="X1014" s="17"/>
      <c r="Y1014" s="17"/>
      <c r="Z1014" s="17"/>
      <c r="AA1014" s="17"/>
      <c r="AB1014" s="17"/>
      <c r="AC1014" s="17"/>
      <c r="AD1014" s="17"/>
      <c r="AE1014" s="45"/>
      <c r="AF1014" s="17"/>
      <c r="AG1014" s="518"/>
      <c r="AI1014" s="449"/>
      <c r="AJ1014" s="453"/>
      <c r="AK1014" s="453"/>
    </row>
    <row r="1015" spans="1:100" s="448" customFormat="1" ht="16.5" customHeight="1">
      <c r="A1015" s="432"/>
      <c r="B1015" s="517"/>
      <c r="C1015" s="476" t="s">
        <v>187</v>
      </c>
      <c r="D1015" s="17"/>
      <c r="E1015" s="45"/>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477"/>
      <c r="AE1015" s="17"/>
      <c r="AF1015" s="17"/>
      <c r="AG1015" s="518"/>
      <c r="AI1015" s="449"/>
      <c r="AJ1015" s="449"/>
      <c r="AK1015" s="449"/>
      <c r="AL1015" s="449"/>
      <c r="AM1015" s="449"/>
      <c r="AN1015" s="449"/>
      <c r="AO1015" s="449"/>
      <c r="AP1015" s="449"/>
      <c r="AQ1015" s="449"/>
      <c r="AR1015" s="449"/>
      <c r="AS1015" s="449"/>
      <c r="AT1015" s="449"/>
      <c r="AU1015" s="449"/>
      <c r="AV1015" s="449"/>
      <c r="AW1015" s="449"/>
      <c r="AX1015" s="449"/>
      <c r="AY1015" s="449"/>
      <c r="AZ1015" s="449"/>
      <c r="BA1015" s="449"/>
      <c r="BB1015" s="449"/>
      <c r="BC1015" s="449"/>
      <c r="BD1015" s="449"/>
      <c r="BE1015" s="449"/>
      <c r="BF1015" s="449"/>
      <c r="BG1015" s="449"/>
      <c r="BH1015" s="449"/>
      <c r="BI1015" s="449"/>
      <c r="BJ1015" s="449"/>
      <c r="BK1015" s="449"/>
      <c r="BL1015" s="449"/>
      <c r="BM1015" s="449"/>
      <c r="BN1015" s="449"/>
      <c r="BO1015" s="449"/>
      <c r="BP1015" s="449"/>
      <c r="BQ1015" s="449"/>
      <c r="BR1015" s="449"/>
      <c r="BS1015" s="449"/>
      <c r="BT1015" s="449"/>
      <c r="BU1015" s="449"/>
      <c r="BV1015" s="449"/>
      <c r="BW1015" s="449"/>
      <c r="BX1015" s="449"/>
      <c r="BY1015" s="449"/>
      <c r="BZ1015" s="449"/>
      <c r="CA1015" s="449"/>
      <c r="CB1015" s="449"/>
      <c r="CC1015" s="449"/>
      <c r="CD1015" s="449"/>
      <c r="CE1015" s="449"/>
      <c r="CF1015" s="449"/>
      <c r="CG1015" s="449"/>
      <c r="CH1015" s="449"/>
      <c r="CI1015" s="449"/>
      <c r="CJ1015" s="449"/>
      <c r="CK1015" s="449"/>
      <c r="CL1015" s="449"/>
      <c r="CM1015" s="449"/>
      <c r="CN1015" s="449"/>
      <c r="CO1015" s="449"/>
      <c r="CP1015" s="449"/>
      <c r="CQ1015" s="449"/>
      <c r="CR1015" s="449"/>
      <c r="CS1015" s="449"/>
      <c r="CT1015" s="449"/>
      <c r="CU1015" s="449"/>
      <c r="CV1015" s="449"/>
    </row>
    <row r="1016" spans="1:100" s="448" customFormat="1" ht="5.25" customHeight="1">
      <c r="A1016" s="432"/>
      <c r="B1016" s="517"/>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518"/>
      <c r="AI1016" s="449"/>
      <c r="AJ1016" s="449"/>
      <c r="AK1016" s="449"/>
      <c r="AL1016" s="449"/>
      <c r="AM1016" s="449"/>
      <c r="AN1016" s="449"/>
      <c r="AO1016" s="449"/>
      <c r="AP1016" s="449"/>
      <c r="AQ1016" s="449"/>
      <c r="AR1016" s="449"/>
      <c r="AS1016" s="449"/>
      <c r="AT1016" s="449"/>
      <c r="AU1016" s="449"/>
      <c r="AV1016" s="449"/>
      <c r="AW1016" s="449"/>
      <c r="AX1016" s="449"/>
      <c r="AY1016" s="449"/>
      <c r="AZ1016" s="449"/>
      <c r="BA1016" s="449"/>
      <c r="BB1016" s="449"/>
      <c r="BC1016" s="449"/>
      <c r="BD1016" s="449"/>
      <c r="BE1016" s="449"/>
      <c r="BF1016" s="449"/>
      <c r="BG1016" s="449"/>
      <c r="BH1016" s="449"/>
      <c r="BI1016" s="449"/>
      <c r="BJ1016" s="449"/>
      <c r="BK1016" s="449"/>
      <c r="BL1016" s="449"/>
      <c r="BM1016" s="449"/>
      <c r="BN1016" s="449"/>
      <c r="BO1016" s="449"/>
      <c r="BP1016" s="449"/>
      <c r="BQ1016" s="449"/>
      <c r="BR1016" s="449"/>
      <c r="BS1016" s="449"/>
      <c r="BT1016" s="449"/>
      <c r="BU1016" s="449"/>
      <c r="BV1016" s="449"/>
      <c r="BW1016" s="449"/>
      <c r="BX1016" s="449"/>
      <c r="BY1016" s="449"/>
      <c r="BZ1016" s="449"/>
      <c r="CA1016" s="449"/>
      <c r="CB1016" s="449"/>
      <c r="CC1016" s="449"/>
      <c r="CD1016" s="449"/>
      <c r="CE1016" s="449"/>
      <c r="CF1016" s="449"/>
      <c r="CG1016" s="449"/>
      <c r="CH1016" s="449"/>
      <c r="CI1016" s="449"/>
      <c r="CJ1016" s="449"/>
      <c r="CK1016" s="449"/>
      <c r="CL1016" s="449"/>
      <c r="CM1016" s="449"/>
      <c r="CN1016" s="449"/>
      <c r="CO1016" s="449"/>
      <c r="CP1016" s="449"/>
      <c r="CQ1016" s="449"/>
      <c r="CR1016" s="449"/>
      <c r="CS1016" s="449"/>
      <c r="CT1016" s="449"/>
      <c r="CU1016" s="449"/>
      <c r="CV1016" s="449"/>
    </row>
    <row r="1017" spans="1:100" s="448" customFormat="1" ht="12.75" customHeight="1">
      <c r="A1017" s="432"/>
      <c r="B1017" s="517"/>
      <c r="C1017" s="45"/>
      <c r="D1017" s="482" t="s">
        <v>188</v>
      </c>
      <c r="E1017" s="45"/>
      <c r="F1017" s="45"/>
      <c r="G1017" s="45"/>
      <c r="H1017" s="45"/>
      <c r="I1017" s="45"/>
      <c r="J1017" s="45"/>
      <c r="K1017" s="17"/>
      <c r="L1017" s="17"/>
      <c r="M1017" s="17"/>
      <c r="N1017" s="17"/>
      <c r="O1017" s="17"/>
      <c r="P1017" s="17"/>
      <c r="Q1017" s="17"/>
      <c r="R1017" s="17"/>
      <c r="S1017" s="17"/>
      <c r="T1017" s="17"/>
      <c r="U1017" s="17"/>
      <c r="V1017" s="17"/>
      <c r="W1017" s="17"/>
      <c r="X1017" s="17"/>
      <c r="Y1017" s="17"/>
      <c r="Z1017" s="17"/>
      <c r="AA1017" s="17"/>
      <c r="AB1017" s="17"/>
      <c r="AC1017" s="17"/>
      <c r="AD1017" s="17"/>
      <c r="AE1017" s="45"/>
      <c r="AF1017" s="17"/>
      <c r="AG1017" s="518"/>
      <c r="AI1017" s="449"/>
      <c r="AJ1017" s="453"/>
      <c r="AK1017" s="453"/>
    </row>
    <row r="1018" spans="1:100" s="448" customFormat="1" ht="12" customHeight="1">
      <c r="A1018" s="432"/>
      <c r="B1018" s="517"/>
      <c r="C1018" s="45"/>
      <c r="D1018" s="45"/>
      <c r="E1018" s="483" t="s">
        <v>189</v>
      </c>
      <c r="F1018" s="45"/>
      <c r="G1018" s="45"/>
      <c r="H1018" s="45"/>
      <c r="I1018" s="45"/>
      <c r="J1018" s="45"/>
      <c r="K1018" s="883">
        <v>1</v>
      </c>
      <c r="L1018" s="884">
        <v>0</v>
      </c>
      <c r="M1018" s="883">
        <v>1</v>
      </c>
      <c r="N1018" s="884">
        <v>0</v>
      </c>
      <c r="O1018" s="883">
        <v>1</v>
      </c>
      <c r="P1018" s="884">
        <v>0</v>
      </c>
      <c r="Q1018" s="883">
        <v>1</v>
      </c>
      <c r="R1018" s="884">
        <v>0</v>
      </c>
      <c r="S1018" s="883">
        <v>1</v>
      </c>
      <c r="T1018" s="884">
        <v>0</v>
      </c>
      <c r="U1018" s="883">
        <v>1</v>
      </c>
      <c r="V1018" s="884">
        <v>0</v>
      </c>
      <c r="W1018" s="883">
        <v>1</v>
      </c>
      <c r="X1018" s="884">
        <v>0</v>
      </c>
      <c r="Y1018" s="883">
        <v>1</v>
      </c>
      <c r="Z1018" s="884">
        <v>0</v>
      </c>
      <c r="AA1018" s="883">
        <v>1</v>
      </c>
      <c r="AB1018" s="884">
        <v>0</v>
      </c>
      <c r="AC1018" s="883">
        <v>1</v>
      </c>
      <c r="AD1018" s="884">
        <v>0</v>
      </c>
      <c r="AE1018" s="45"/>
      <c r="AF1018" s="17"/>
      <c r="AG1018" s="518"/>
      <c r="AI1018" s="449"/>
      <c r="AJ1018" s="449"/>
      <c r="AK1018" s="449"/>
      <c r="AL1018" s="449"/>
      <c r="AM1018" s="449"/>
      <c r="AN1018" s="449"/>
      <c r="AO1018" s="449"/>
      <c r="AP1018" s="449"/>
      <c r="AQ1018" s="449"/>
      <c r="AR1018" s="449"/>
      <c r="AS1018" s="449"/>
      <c r="AT1018" s="449"/>
      <c r="AU1018" s="449"/>
      <c r="AV1018" s="449"/>
      <c r="AW1018" s="449"/>
      <c r="AX1018" s="449"/>
      <c r="AY1018" s="449"/>
      <c r="AZ1018" s="449"/>
      <c r="BA1018" s="449"/>
      <c r="BB1018" s="449"/>
      <c r="BC1018" s="449"/>
      <c r="BD1018" s="449"/>
      <c r="BE1018" s="449"/>
      <c r="BF1018" s="449"/>
      <c r="BG1018" s="449"/>
      <c r="BH1018" s="449"/>
      <c r="BI1018" s="449"/>
      <c r="BJ1018" s="449"/>
      <c r="BK1018" s="449"/>
      <c r="BL1018" s="449"/>
      <c r="BM1018" s="449"/>
      <c r="BN1018" s="449"/>
      <c r="BO1018" s="449"/>
      <c r="BP1018" s="449"/>
      <c r="BQ1018" s="449"/>
      <c r="BR1018" s="449"/>
      <c r="BS1018" s="449"/>
      <c r="BT1018" s="449"/>
      <c r="BU1018" s="449"/>
      <c r="BV1018" s="449"/>
      <c r="BW1018" s="449"/>
      <c r="BX1018" s="449"/>
      <c r="BY1018" s="449"/>
      <c r="BZ1018" s="449"/>
      <c r="CA1018" s="449"/>
      <c r="CB1018" s="449"/>
      <c r="CC1018" s="449"/>
      <c r="CD1018" s="449"/>
      <c r="CE1018" s="449"/>
      <c r="CF1018" s="449"/>
      <c r="CG1018" s="449"/>
      <c r="CH1018" s="449"/>
      <c r="CI1018" s="449"/>
      <c r="CJ1018" s="449"/>
      <c r="CK1018" s="449"/>
      <c r="CL1018" s="449"/>
      <c r="CM1018" s="449"/>
      <c r="CN1018" s="449"/>
      <c r="CO1018" s="449"/>
      <c r="CP1018" s="449"/>
      <c r="CQ1018" s="449"/>
      <c r="CR1018" s="449"/>
      <c r="CS1018" s="449"/>
      <c r="CT1018" s="449"/>
      <c r="CU1018" s="449"/>
      <c r="CV1018" s="449"/>
    </row>
    <row r="1019" spans="1:100" s="448" customFormat="1" ht="5.25" customHeight="1">
      <c r="A1019" s="432"/>
      <c r="B1019" s="517"/>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518"/>
      <c r="AI1019" s="449"/>
      <c r="AJ1019" s="449"/>
      <c r="AK1019" s="449"/>
      <c r="AL1019" s="449"/>
      <c r="AM1019" s="449"/>
      <c r="AN1019" s="449"/>
      <c r="AO1019" s="449"/>
      <c r="AP1019" s="449"/>
      <c r="AQ1019" s="449"/>
      <c r="AR1019" s="449"/>
      <c r="AS1019" s="449"/>
      <c r="AT1019" s="449"/>
      <c r="AU1019" s="449"/>
      <c r="AV1019" s="449"/>
      <c r="AW1019" s="449"/>
      <c r="AX1019" s="449"/>
      <c r="AY1019" s="449"/>
      <c r="AZ1019" s="449"/>
      <c r="BA1019" s="449"/>
      <c r="BB1019" s="449"/>
      <c r="BC1019" s="449"/>
      <c r="BD1019" s="449"/>
      <c r="BE1019" s="449"/>
      <c r="BF1019" s="449"/>
      <c r="BG1019" s="449"/>
      <c r="BH1019" s="449"/>
      <c r="BI1019" s="449"/>
      <c r="BJ1019" s="449"/>
      <c r="BK1019" s="449"/>
      <c r="BL1019" s="449"/>
      <c r="BM1019" s="449"/>
      <c r="BN1019" s="449"/>
      <c r="BO1019" s="449"/>
      <c r="BP1019" s="449"/>
      <c r="BQ1019" s="449"/>
      <c r="BR1019" s="449"/>
      <c r="BS1019" s="449"/>
      <c r="BT1019" s="449"/>
      <c r="BU1019" s="449"/>
      <c r="BV1019" s="449"/>
      <c r="BW1019" s="449"/>
      <c r="BX1019" s="449"/>
      <c r="BY1019" s="449"/>
      <c r="BZ1019" s="449"/>
      <c r="CA1019" s="449"/>
      <c r="CB1019" s="449"/>
      <c r="CC1019" s="449"/>
      <c r="CD1019" s="449"/>
      <c r="CE1019" s="449"/>
      <c r="CF1019" s="449"/>
      <c r="CG1019" s="449"/>
      <c r="CH1019" s="449"/>
      <c r="CI1019" s="449"/>
      <c r="CJ1019" s="449"/>
      <c r="CK1019" s="449"/>
      <c r="CL1019" s="449"/>
      <c r="CM1019" s="449"/>
      <c r="CN1019" s="449"/>
      <c r="CO1019" s="449"/>
      <c r="CP1019" s="449"/>
      <c r="CQ1019" s="449"/>
      <c r="CR1019" s="449"/>
      <c r="CS1019" s="449"/>
      <c r="CT1019" s="449"/>
      <c r="CU1019" s="449"/>
      <c r="CV1019" s="449"/>
    </row>
    <row r="1020" spans="1:100" s="448" customFormat="1" ht="12.75" customHeight="1">
      <c r="A1020" s="432"/>
      <c r="B1020" s="517"/>
      <c r="C1020" s="45"/>
      <c r="D1020" s="482" t="s">
        <v>190</v>
      </c>
      <c r="E1020" s="45"/>
      <c r="F1020" s="45"/>
      <c r="G1020" s="45"/>
      <c r="H1020" s="45"/>
      <c r="I1020" s="45"/>
      <c r="J1020" s="45"/>
      <c r="K1020" s="17"/>
      <c r="L1020" s="17"/>
      <c r="M1020" s="17"/>
      <c r="N1020" s="17"/>
      <c r="O1020" s="17"/>
      <c r="P1020" s="17"/>
      <c r="Q1020" s="17"/>
      <c r="R1020" s="17"/>
      <c r="S1020" s="17"/>
      <c r="T1020" s="17"/>
      <c r="U1020" s="17"/>
      <c r="V1020" s="17"/>
      <c r="W1020" s="17"/>
      <c r="X1020" s="17"/>
      <c r="Y1020" s="17"/>
      <c r="Z1020" s="17"/>
      <c r="AA1020" s="17"/>
      <c r="AB1020" s="17"/>
      <c r="AC1020" s="17"/>
      <c r="AD1020" s="17"/>
      <c r="AE1020" s="45"/>
      <c r="AF1020" s="17"/>
      <c r="AG1020" s="518"/>
      <c r="AI1020" s="449"/>
      <c r="AJ1020" s="453"/>
      <c r="AK1020" s="453"/>
    </row>
    <row r="1021" spans="1:100" s="448" customFormat="1" ht="10.5" customHeight="1">
      <c r="A1021" s="432"/>
      <c r="B1021" s="517"/>
      <c r="C1021" s="476"/>
      <c r="D1021" s="17"/>
      <c r="E1021" s="483" t="s">
        <v>191</v>
      </c>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477"/>
      <c r="AE1021" s="17"/>
      <c r="AF1021" s="17"/>
      <c r="AG1021" s="518"/>
      <c r="AI1021" s="449"/>
      <c r="AJ1021" s="449"/>
      <c r="AK1021" s="449"/>
      <c r="AL1021" s="449"/>
      <c r="AM1021" s="449"/>
      <c r="AN1021" s="449"/>
      <c r="AO1021" s="449"/>
      <c r="AP1021" s="449"/>
      <c r="AQ1021" s="449"/>
      <c r="AR1021" s="449"/>
      <c r="AS1021" s="449"/>
      <c r="AT1021" s="449"/>
      <c r="AU1021" s="449"/>
      <c r="AV1021" s="449"/>
      <c r="AW1021" s="449"/>
      <c r="AX1021" s="449"/>
      <c r="AY1021" s="449"/>
      <c r="AZ1021" s="449"/>
      <c r="BA1021" s="449"/>
      <c r="BB1021" s="449"/>
      <c r="BC1021" s="449"/>
      <c r="BD1021" s="449"/>
      <c r="BE1021" s="449"/>
      <c r="BF1021" s="449"/>
      <c r="BG1021" s="449"/>
      <c r="BH1021" s="449"/>
      <c r="BI1021" s="449"/>
      <c r="BJ1021" s="449"/>
      <c r="BK1021" s="449"/>
      <c r="BL1021" s="449"/>
      <c r="BM1021" s="449"/>
      <c r="BN1021" s="449"/>
      <c r="BO1021" s="449"/>
      <c r="BP1021" s="449"/>
      <c r="BQ1021" s="449"/>
      <c r="BR1021" s="449"/>
      <c r="BS1021" s="449"/>
      <c r="BT1021" s="449"/>
      <c r="BU1021" s="449"/>
      <c r="BV1021" s="449"/>
      <c r="BW1021" s="449"/>
      <c r="BX1021" s="449"/>
      <c r="BY1021" s="449"/>
      <c r="BZ1021" s="449"/>
      <c r="CA1021" s="449"/>
      <c r="CB1021" s="449"/>
      <c r="CC1021" s="449"/>
      <c r="CD1021" s="449"/>
      <c r="CE1021" s="449"/>
      <c r="CF1021" s="449"/>
      <c r="CG1021" s="449"/>
      <c r="CH1021" s="449"/>
      <c r="CI1021" s="449"/>
      <c r="CJ1021" s="449"/>
      <c r="CK1021" s="449"/>
      <c r="CL1021" s="449"/>
      <c r="CM1021" s="449"/>
      <c r="CN1021" s="449"/>
      <c r="CO1021" s="449"/>
      <c r="CP1021" s="449"/>
      <c r="CQ1021" s="449"/>
      <c r="CR1021" s="449"/>
      <c r="CS1021" s="449"/>
      <c r="CT1021" s="449"/>
      <c r="CU1021" s="449"/>
      <c r="CV1021" s="449"/>
    </row>
    <row r="1022" spans="1:100" s="448" customFormat="1" ht="11.25" customHeight="1">
      <c r="A1022" s="432"/>
      <c r="B1022" s="517"/>
      <c r="C1022" s="45"/>
      <c r="D1022" s="45">
        <v>1</v>
      </c>
      <c r="E1022" s="599" t="s">
        <v>160</v>
      </c>
      <c r="F1022" s="600"/>
      <c r="G1022" s="599" t="s">
        <v>217</v>
      </c>
      <c r="H1022" s="600"/>
      <c r="I1022" s="600"/>
      <c r="J1022" s="601" t="s">
        <v>218</v>
      </c>
      <c r="K1022" s="880">
        <v>0</v>
      </c>
      <c r="L1022" s="881">
        <v>0</v>
      </c>
      <c r="M1022" s="880">
        <v>0</v>
      </c>
      <c r="N1022" s="881">
        <v>0</v>
      </c>
      <c r="O1022" s="880">
        <v>0</v>
      </c>
      <c r="P1022" s="881">
        <v>0</v>
      </c>
      <c r="Q1022" s="880">
        <v>0</v>
      </c>
      <c r="R1022" s="881">
        <v>0</v>
      </c>
      <c r="S1022" s="880">
        <v>0</v>
      </c>
      <c r="T1022" s="881">
        <v>0</v>
      </c>
      <c r="U1022" s="880">
        <v>0</v>
      </c>
      <c r="V1022" s="881">
        <v>0</v>
      </c>
      <c r="W1022" s="880">
        <v>0.16900000000000001</v>
      </c>
      <c r="X1022" s="881">
        <v>0</v>
      </c>
      <c r="Y1022" s="880">
        <v>0</v>
      </c>
      <c r="Z1022" s="881">
        <v>0</v>
      </c>
      <c r="AA1022" s="880">
        <v>0.13100000000000001</v>
      </c>
      <c r="AB1022" s="881">
        <v>0</v>
      </c>
      <c r="AC1022" s="880">
        <v>0</v>
      </c>
      <c r="AD1022" s="881">
        <v>0</v>
      </c>
      <c r="AE1022" s="45"/>
      <c r="AF1022" s="17"/>
      <c r="AG1022" s="518"/>
      <c r="AI1022" s="449"/>
      <c r="AJ1022" s="449"/>
      <c r="AK1022" s="449"/>
      <c r="AL1022" s="449"/>
      <c r="AM1022" s="449"/>
      <c r="AN1022" s="449"/>
      <c r="AO1022" s="449"/>
      <c r="AP1022" s="449"/>
      <c r="AQ1022" s="449"/>
      <c r="AR1022" s="449"/>
      <c r="AS1022" s="449"/>
      <c r="AT1022" s="449"/>
      <c r="AU1022" s="449"/>
      <c r="AV1022" s="449"/>
      <c r="AW1022" s="449"/>
      <c r="AX1022" s="449"/>
      <c r="AY1022" s="449"/>
      <c r="AZ1022" s="449"/>
      <c r="BA1022" s="449"/>
      <c r="BB1022" s="449"/>
      <c r="BC1022" s="449"/>
      <c r="BD1022" s="449"/>
      <c r="BE1022" s="449"/>
      <c r="BF1022" s="449"/>
      <c r="BG1022" s="449"/>
      <c r="BH1022" s="449"/>
      <c r="BI1022" s="449"/>
      <c r="BJ1022" s="449"/>
      <c r="BK1022" s="449"/>
      <c r="BL1022" s="449"/>
      <c r="BM1022" s="449"/>
      <c r="BN1022" s="449"/>
      <c r="BO1022" s="449"/>
      <c r="BP1022" s="449"/>
      <c r="BQ1022" s="449"/>
      <c r="BR1022" s="449"/>
      <c r="BS1022" s="449"/>
      <c r="BT1022" s="449"/>
      <c r="BU1022" s="449"/>
      <c r="BV1022" s="449"/>
      <c r="BW1022" s="449"/>
      <c r="BX1022" s="449"/>
      <c r="BY1022" s="449"/>
      <c r="BZ1022" s="449"/>
      <c r="CA1022" s="449"/>
      <c r="CB1022" s="449"/>
      <c r="CC1022" s="449"/>
      <c r="CD1022" s="449"/>
      <c r="CE1022" s="449"/>
      <c r="CF1022" s="449"/>
      <c r="CG1022" s="449"/>
      <c r="CH1022" s="449"/>
      <c r="CI1022" s="449"/>
      <c r="CJ1022" s="449"/>
      <c r="CK1022" s="449"/>
      <c r="CL1022" s="449"/>
      <c r="CM1022" s="449"/>
      <c r="CN1022" s="449"/>
      <c r="CO1022" s="449"/>
      <c r="CP1022" s="449"/>
      <c r="CQ1022" s="449"/>
      <c r="CR1022" s="449"/>
      <c r="CS1022" s="449"/>
      <c r="CT1022" s="449"/>
      <c r="CU1022" s="449"/>
      <c r="CV1022" s="449"/>
    </row>
    <row r="1023" spans="1:100" s="448" customFormat="1" ht="11.25" customHeight="1">
      <c r="A1023" s="432"/>
      <c r="B1023" s="517"/>
      <c r="C1023" s="45"/>
      <c r="D1023" s="45">
        <v>2</v>
      </c>
      <c r="E1023" s="599" t="s">
        <v>162</v>
      </c>
      <c r="F1023" s="600"/>
      <c r="G1023" s="599" t="s">
        <v>226</v>
      </c>
      <c r="H1023" s="600"/>
      <c r="I1023" s="600"/>
      <c r="J1023" s="601" t="s">
        <v>223</v>
      </c>
      <c r="K1023" s="880">
        <v>0.67300000000000004</v>
      </c>
      <c r="L1023" s="881">
        <v>0</v>
      </c>
      <c r="M1023" s="880">
        <v>0</v>
      </c>
      <c r="N1023" s="881">
        <v>0</v>
      </c>
      <c r="O1023" s="880">
        <v>0</v>
      </c>
      <c r="P1023" s="881">
        <v>0</v>
      </c>
      <c r="Q1023" s="880">
        <v>0.81599999999999995</v>
      </c>
      <c r="R1023" s="881">
        <v>0</v>
      </c>
      <c r="S1023" s="880">
        <v>0</v>
      </c>
      <c r="T1023" s="881">
        <v>0</v>
      </c>
      <c r="U1023" s="880">
        <v>0</v>
      </c>
      <c r="V1023" s="881">
        <v>0</v>
      </c>
      <c r="W1023" s="880">
        <v>0.34399999999999997</v>
      </c>
      <c r="X1023" s="881">
        <v>0</v>
      </c>
      <c r="Y1023" s="880">
        <v>0.21299999999999999</v>
      </c>
      <c r="Z1023" s="881">
        <v>0</v>
      </c>
      <c r="AA1023" s="880">
        <v>0</v>
      </c>
      <c r="AB1023" s="881">
        <v>0</v>
      </c>
      <c r="AC1023" s="880">
        <v>0.89500000000000002</v>
      </c>
      <c r="AD1023" s="881">
        <v>0</v>
      </c>
      <c r="AE1023" s="45"/>
      <c r="AF1023" s="17"/>
      <c r="AG1023" s="518"/>
      <c r="AI1023" s="449"/>
      <c r="AJ1023" s="449"/>
      <c r="AK1023" s="449"/>
      <c r="AL1023" s="449"/>
      <c r="AM1023" s="449"/>
      <c r="AN1023" s="449"/>
      <c r="AO1023" s="449"/>
      <c r="AP1023" s="449"/>
      <c r="AQ1023" s="449"/>
      <c r="AR1023" s="449"/>
      <c r="AS1023" s="449"/>
      <c r="AT1023" s="449"/>
      <c r="AU1023" s="449"/>
      <c r="AV1023" s="449"/>
      <c r="AW1023" s="449"/>
      <c r="AX1023" s="449"/>
      <c r="AY1023" s="449"/>
      <c r="AZ1023" s="449"/>
      <c r="BA1023" s="449"/>
      <c r="BB1023" s="449"/>
      <c r="BC1023" s="449"/>
      <c r="BD1023" s="449"/>
      <c r="BE1023" s="449"/>
      <c r="BF1023" s="449"/>
      <c r="BG1023" s="449"/>
      <c r="BH1023" s="449"/>
      <c r="BI1023" s="449"/>
      <c r="BJ1023" s="449"/>
      <c r="BK1023" s="449"/>
      <c r="BL1023" s="449"/>
      <c r="BM1023" s="449"/>
      <c r="BN1023" s="449"/>
      <c r="BO1023" s="449"/>
      <c r="BP1023" s="449"/>
      <c r="BQ1023" s="449"/>
      <c r="BR1023" s="449"/>
      <c r="BS1023" s="449"/>
      <c r="BT1023" s="449"/>
      <c r="BU1023" s="449"/>
      <c r="BV1023" s="449"/>
      <c r="BW1023" s="449"/>
      <c r="BX1023" s="449"/>
      <c r="BY1023" s="449"/>
      <c r="BZ1023" s="449"/>
      <c r="CA1023" s="449"/>
      <c r="CB1023" s="449"/>
      <c r="CC1023" s="449"/>
      <c r="CD1023" s="449"/>
      <c r="CE1023" s="449"/>
      <c r="CF1023" s="449"/>
      <c r="CG1023" s="449"/>
      <c r="CH1023" s="449"/>
      <c r="CI1023" s="449"/>
      <c r="CJ1023" s="449"/>
      <c r="CK1023" s="449"/>
      <c r="CL1023" s="449"/>
      <c r="CM1023" s="449"/>
      <c r="CN1023" s="449"/>
      <c r="CO1023" s="449"/>
      <c r="CP1023" s="449"/>
      <c r="CQ1023" s="449"/>
      <c r="CR1023" s="449"/>
      <c r="CS1023" s="449"/>
      <c r="CT1023" s="449"/>
      <c r="CU1023" s="449"/>
      <c r="CV1023" s="449"/>
    </row>
    <row r="1024" spans="1:100" s="448" customFormat="1" ht="11.25" customHeight="1">
      <c r="A1024" s="432"/>
      <c r="B1024" s="517"/>
      <c r="C1024" s="45"/>
      <c r="D1024" s="45">
        <v>3</v>
      </c>
      <c r="E1024" s="599" t="s">
        <v>161</v>
      </c>
      <c r="F1024" s="600"/>
      <c r="G1024" s="599" t="s">
        <v>317</v>
      </c>
      <c r="H1024" s="600"/>
      <c r="I1024" s="600"/>
      <c r="J1024" s="601" t="s">
        <v>223</v>
      </c>
      <c r="K1024" s="880">
        <v>0</v>
      </c>
      <c r="L1024" s="881">
        <v>0</v>
      </c>
      <c r="M1024" s="880">
        <v>0</v>
      </c>
      <c r="N1024" s="881">
        <v>0</v>
      </c>
      <c r="O1024" s="880">
        <v>0</v>
      </c>
      <c r="P1024" s="881">
        <v>0</v>
      </c>
      <c r="Q1024" s="880">
        <v>0</v>
      </c>
      <c r="R1024" s="881">
        <v>0</v>
      </c>
      <c r="S1024" s="880">
        <v>0.17899999999999999</v>
      </c>
      <c r="T1024" s="881">
        <v>0</v>
      </c>
      <c r="U1024" s="880">
        <v>0</v>
      </c>
      <c r="V1024" s="881">
        <v>0</v>
      </c>
      <c r="W1024" s="880">
        <v>0</v>
      </c>
      <c r="X1024" s="881">
        <v>0</v>
      </c>
      <c r="Y1024" s="880">
        <v>0</v>
      </c>
      <c r="Z1024" s="881">
        <v>0</v>
      </c>
      <c r="AA1024" s="880">
        <v>0</v>
      </c>
      <c r="AB1024" s="881">
        <v>0</v>
      </c>
      <c r="AC1024" s="880">
        <v>0</v>
      </c>
      <c r="AD1024" s="881">
        <v>0</v>
      </c>
      <c r="AE1024" s="45"/>
      <c r="AF1024" s="17"/>
      <c r="AG1024" s="518"/>
      <c r="AI1024" s="449"/>
      <c r="AJ1024" s="449"/>
      <c r="AK1024" s="449"/>
      <c r="AL1024" s="449"/>
      <c r="AM1024" s="449"/>
      <c r="AN1024" s="449"/>
      <c r="AO1024" s="449"/>
      <c r="AP1024" s="449"/>
      <c r="AQ1024" s="449"/>
      <c r="AR1024" s="449"/>
      <c r="AS1024" s="449"/>
      <c r="AT1024" s="449"/>
      <c r="AU1024" s="449"/>
      <c r="AV1024" s="449"/>
      <c r="AW1024" s="449"/>
      <c r="AX1024" s="449"/>
      <c r="AY1024" s="449"/>
      <c r="AZ1024" s="449"/>
      <c r="BA1024" s="449"/>
      <c r="BB1024" s="449"/>
      <c r="BC1024" s="449"/>
      <c r="BD1024" s="449"/>
      <c r="BE1024" s="449"/>
      <c r="BF1024" s="449"/>
      <c r="BG1024" s="449"/>
      <c r="BH1024" s="449"/>
      <c r="BI1024" s="449"/>
      <c r="BJ1024" s="449"/>
      <c r="BK1024" s="449"/>
      <c r="BL1024" s="449"/>
      <c r="BM1024" s="449"/>
      <c r="BN1024" s="449"/>
      <c r="BO1024" s="449"/>
      <c r="BP1024" s="449"/>
      <c r="BQ1024" s="449"/>
      <c r="BR1024" s="449"/>
      <c r="BS1024" s="449"/>
      <c r="BT1024" s="449"/>
      <c r="BU1024" s="449"/>
      <c r="BV1024" s="449"/>
      <c r="BW1024" s="449"/>
      <c r="BX1024" s="449"/>
      <c r="BY1024" s="449"/>
      <c r="BZ1024" s="449"/>
      <c r="CA1024" s="449"/>
      <c r="CB1024" s="449"/>
      <c r="CC1024" s="449"/>
      <c r="CD1024" s="449"/>
      <c r="CE1024" s="449"/>
      <c r="CF1024" s="449"/>
      <c r="CG1024" s="449"/>
      <c r="CH1024" s="449"/>
      <c r="CI1024" s="449"/>
      <c r="CJ1024" s="449"/>
      <c r="CK1024" s="449"/>
      <c r="CL1024" s="449"/>
      <c r="CM1024" s="449"/>
      <c r="CN1024" s="449"/>
      <c r="CO1024" s="449"/>
      <c r="CP1024" s="449"/>
      <c r="CQ1024" s="449"/>
      <c r="CR1024" s="449"/>
      <c r="CS1024" s="449"/>
      <c r="CT1024" s="449"/>
      <c r="CU1024" s="449"/>
      <c r="CV1024" s="449"/>
    </row>
    <row r="1025" spans="1:100" s="448" customFormat="1" ht="11.25" customHeight="1">
      <c r="A1025" s="432"/>
      <c r="B1025" s="517"/>
      <c r="C1025" s="45"/>
      <c r="D1025" s="45">
        <v>4</v>
      </c>
      <c r="E1025" s="599" t="s">
        <v>161</v>
      </c>
      <c r="F1025" s="600"/>
      <c r="G1025" s="599" t="s">
        <v>317</v>
      </c>
      <c r="H1025" s="600"/>
      <c r="I1025" s="600"/>
      <c r="J1025" s="601" t="s">
        <v>218</v>
      </c>
      <c r="K1025" s="880">
        <v>0</v>
      </c>
      <c r="L1025" s="881">
        <v>0</v>
      </c>
      <c r="M1025" s="880">
        <v>0</v>
      </c>
      <c r="N1025" s="881">
        <v>0</v>
      </c>
      <c r="O1025" s="880">
        <v>0</v>
      </c>
      <c r="P1025" s="881">
        <v>0</v>
      </c>
      <c r="Q1025" s="880">
        <v>0</v>
      </c>
      <c r="R1025" s="881">
        <v>0</v>
      </c>
      <c r="S1025" s="880">
        <v>0.28000000000000003</v>
      </c>
      <c r="T1025" s="881">
        <v>0</v>
      </c>
      <c r="U1025" s="880">
        <v>0.59899999999999998</v>
      </c>
      <c r="V1025" s="881">
        <v>0</v>
      </c>
      <c r="W1025" s="880">
        <v>0</v>
      </c>
      <c r="X1025" s="881">
        <v>0</v>
      </c>
      <c r="Y1025" s="880">
        <v>0</v>
      </c>
      <c r="Z1025" s="881">
        <v>0</v>
      </c>
      <c r="AA1025" s="880">
        <v>0</v>
      </c>
      <c r="AB1025" s="881">
        <v>0</v>
      </c>
      <c r="AC1025" s="880">
        <v>0</v>
      </c>
      <c r="AD1025" s="881">
        <v>0</v>
      </c>
      <c r="AE1025" s="45"/>
      <c r="AF1025" s="17"/>
      <c r="AG1025" s="518"/>
      <c r="AI1025" s="449"/>
      <c r="AJ1025" s="449"/>
      <c r="AK1025" s="449"/>
      <c r="AL1025" s="449"/>
      <c r="AM1025" s="449"/>
      <c r="AN1025" s="449"/>
      <c r="AO1025" s="449"/>
      <c r="AP1025" s="449"/>
      <c r="AQ1025" s="449"/>
      <c r="AR1025" s="449"/>
      <c r="AS1025" s="449"/>
      <c r="AT1025" s="449"/>
      <c r="AU1025" s="449"/>
      <c r="AV1025" s="449"/>
      <c r="AW1025" s="449"/>
      <c r="AX1025" s="449"/>
      <c r="AY1025" s="449"/>
      <c r="AZ1025" s="449"/>
      <c r="BA1025" s="449"/>
      <c r="BB1025" s="449"/>
      <c r="BC1025" s="449"/>
      <c r="BD1025" s="449"/>
      <c r="BE1025" s="449"/>
      <c r="BF1025" s="449"/>
      <c r="BG1025" s="449"/>
      <c r="BH1025" s="449"/>
      <c r="BI1025" s="449"/>
      <c r="BJ1025" s="449"/>
      <c r="BK1025" s="449"/>
      <c r="BL1025" s="449"/>
      <c r="BM1025" s="449"/>
      <c r="BN1025" s="449"/>
      <c r="BO1025" s="449"/>
      <c r="BP1025" s="449"/>
      <c r="BQ1025" s="449"/>
      <c r="BR1025" s="449"/>
      <c r="BS1025" s="449"/>
      <c r="BT1025" s="449"/>
      <c r="BU1025" s="449"/>
      <c r="BV1025" s="449"/>
      <c r="BW1025" s="449"/>
      <c r="BX1025" s="449"/>
      <c r="BY1025" s="449"/>
      <c r="BZ1025" s="449"/>
      <c r="CA1025" s="449"/>
      <c r="CB1025" s="449"/>
      <c r="CC1025" s="449"/>
      <c r="CD1025" s="449"/>
      <c r="CE1025" s="449"/>
      <c r="CF1025" s="449"/>
      <c r="CG1025" s="449"/>
      <c r="CH1025" s="449"/>
      <c r="CI1025" s="449"/>
      <c r="CJ1025" s="449"/>
      <c r="CK1025" s="449"/>
      <c r="CL1025" s="449"/>
      <c r="CM1025" s="449"/>
      <c r="CN1025" s="449"/>
      <c r="CO1025" s="449"/>
      <c r="CP1025" s="449"/>
      <c r="CQ1025" s="449"/>
      <c r="CR1025" s="449"/>
      <c r="CS1025" s="449"/>
      <c r="CT1025" s="449"/>
      <c r="CU1025" s="449"/>
      <c r="CV1025" s="449"/>
    </row>
    <row r="1026" spans="1:100" s="448" customFormat="1" ht="11.25" customHeight="1">
      <c r="A1026" s="432"/>
      <c r="B1026" s="517"/>
      <c r="C1026" s="45"/>
      <c r="D1026" s="45">
        <v>5</v>
      </c>
      <c r="E1026" s="599" t="s">
        <v>161</v>
      </c>
      <c r="F1026" s="600"/>
      <c r="G1026" s="599" t="s">
        <v>317</v>
      </c>
      <c r="H1026" s="600"/>
      <c r="I1026" s="600"/>
      <c r="J1026" s="601" t="s">
        <v>218</v>
      </c>
      <c r="K1026" s="880">
        <v>0</v>
      </c>
      <c r="L1026" s="881">
        <v>0</v>
      </c>
      <c r="M1026" s="880">
        <v>0</v>
      </c>
      <c r="N1026" s="881">
        <v>0</v>
      </c>
      <c r="O1026" s="880">
        <v>0</v>
      </c>
      <c r="P1026" s="881">
        <v>0</v>
      </c>
      <c r="Q1026" s="880">
        <v>0</v>
      </c>
      <c r="R1026" s="881">
        <v>0</v>
      </c>
      <c r="S1026" s="880">
        <v>0.41299999999999998</v>
      </c>
      <c r="T1026" s="881">
        <v>0</v>
      </c>
      <c r="U1026" s="880">
        <v>0</v>
      </c>
      <c r="V1026" s="881">
        <v>0</v>
      </c>
      <c r="W1026" s="880">
        <v>0</v>
      </c>
      <c r="X1026" s="881">
        <v>0</v>
      </c>
      <c r="Y1026" s="880">
        <v>0</v>
      </c>
      <c r="Z1026" s="881">
        <v>0</v>
      </c>
      <c r="AA1026" s="880">
        <v>0</v>
      </c>
      <c r="AB1026" s="881">
        <v>0</v>
      </c>
      <c r="AC1026" s="880">
        <v>0</v>
      </c>
      <c r="AD1026" s="881">
        <v>0</v>
      </c>
      <c r="AE1026" s="45"/>
      <c r="AF1026" s="17"/>
      <c r="AG1026" s="518"/>
      <c r="AI1026" s="449"/>
      <c r="AJ1026" s="449"/>
      <c r="AK1026" s="449"/>
      <c r="AL1026" s="449"/>
      <c r="AM1026" s="449"/>
      <c r="AN1026" s="449"/>
      <c r="AO1026" s="449"/>
      <c r="AP1026" s="449"/>
      <c r="AQ1026" s="449"/>
      <c r="AR1026" s="449"/>
      <c r="AS1026" s="449"/>
      <c r="AT1026" s="449"/>
      <c r="AU1026" s="449"/>
      <c r="AV1026" s="449"/>
      <c r="AW1026" s="449"/>
      <c r="AX1026" s="449"/>
      <c r="AY1026" s="449"/>
      <c r="AZ1026" s="449"/>
      <c r="BA1026" s="449"/>
      <c r="BB1026" s="449"/>
      <c r="BC1026" s="449"/>
      <c r="BD1026" s="449"/>
      <c r="BE1026" s="449"/>
      <c r="BF1026" s="449"/>
      <c r="BG1026" s="449"/>
      <c r="BH1026" s="449"/>
      <c r="BI1026" s="449"/>
      <c r="BJ1026" s="449"/>
      <c r="BK1026" s="449"/>
      <c r="BL1026" s="449"/>
      <c r="BM1026" s="449"/>
      <c r="BN1026" s="449"/>
      <c r="BO1026" s="449"/>
      <c r="BP1026" s="449"/>
      <c r="BQ1026" s="449"/>
      <c r="BR1026" s="449"/>
      <c r="BS1026" s="449"/>
      <c r="BT1026" s="449"/>
      <c r="BU1026" s="449"/>
      <c r="BV1026" s="449"/>
      <c r="BW1026" s="449"/>
      <c r="BX1026" s="449"/>
      <c r="BY1026" s="449"/>
      <c r="BZ1026" s="449"/>
      <c r="CA1026" s="449"/>
      <c r="CB1026" s="449"/>
      <c r="CC1026" s="449"/>
      <c r="CD1026" s="449"/>
      <c r="CE1026" s="449"/>
      <c r="CF1026" s="449"/>
      <c r="CG1026" s="449"/>
      <c r="CH1026" s="449"/>
      <c r="CI1026" s="449"/>
      <c r="CJ1026" s="449"/>
      <c r="CK1026" s="449"/>
      <c r="CL1026" s="449"/>
      <c r="CM1026" s="449"/>
      <c r="CN1026" s="449"/>
      <c r="CO1026" s="449"/>
      <c r="CP1026" s="449"/>
      <c r="CQ1026" s="449"/>
      <c r="CR1026" s="449"/>
      <c r="CS1026" s="449"/>
      <c r="CT1026" s="449"/>
      <c r="CU1026" s="449"/>
      <c r="CV1026" s="449"/>
    </row>
    <row r="1027" spans="1:100" s="448" customFormat="1" ht="11.25" customHeight="1">
      <c r="A1027" s="432"/>
      <c r="B1027" s="517"/>
      <c r="C1027" s="45"/>
      <c r="D1027" s="45">
        <v>6</v>
      </c>
      <c r="E1027" s="599" t="s">
        <v>161</v>
      </c>
      <c r="F1027" s="600"/>
      <c r="G1027" s="599" t="s">
        <v>317</v>
      </c>
      <c r="H1027" s="600"/>
      <c r="I1027" s="600"/>
      <c r="J1027" s="601" t="s">
        <v>218</v>
      </c>
      <c r="K1027" s="880">
        <v>0</v>
      </c>
      <c r="L1027" s="881">
        <v>0</v>
      </c>
      <c r="M1027" s="880">
        <v>0</v>
      </c>
      <c r="N1027" s="881">
        <v>0</v>
      </c>
      <c r="O1027" s="880">
        <v>0</v>
      </c>
      <c r="P1027" s="881">
        <v>0</v>
      </c>
      <c r="Q1027" s="880">
        <v>0</v>
      </c>
      <c r="R1027" s="881">
        <v>0</v>
      </c>
      <c r="S1027" s="880">
        <v>0</v>
      </c>
      <c r="T1027" s="881">
        <v>0</v>
      </c>
      <c r="U1027" s="880">
        <v>0</v>
      </c>
      <c r="V1027" s="881">
        <v>0</v>
      </c>
      <c r="W1027" s="880">
        <v>0</v>
      </c>
      <c r="X1027" s="881">
        <v>0</v>
      </c>
      <c r="Y1027" s="880">
        <v>0</v>
      </c>
      <c r="Z1027" s="881">
        <v>0</v>
      </c>
      <c r="AA1027" s="880">
        <v>0.11799999999999999</v>
      </c>
      <c r="AB1027" s="881">
        <v>0</v>
      </c>
      <c r="AC1027" s="880">
        <v>0</v>
      </c>
      <c r="AD1027" s="881">
        <v>0</v>
      </c>
      <c r="AE1027" s="45"/>
      <c r="AF1027" s="17"/>
      <c r="AG1027" s="518"/>
      <c r="AI1027" s="449"/>
      <c r="AJ1027" s="449"/>
      <c r="AK1027" s="449"/>
      <c r="AL1027" s="449"/>
      <c r="AM1027" s="449"/>
      <c r="AN1027" s="449"/>
      <c r="AO1027" s="449"/>
      <c r="AP1027" s="449"/>
      <c r="AQ1027" s="449"/>
      <c r="AR1027" s="449"/>
      <c r="AS1027" s="449"/>
      <c r="AT1027" s="449"/>
      <c r="AU1027" s="449"/>
      <c r="AV1027" s="449"/>
      <c r="AW1027" s="449"/>
      <c r="AX1027" s="449"/>
      <c r="AY1027" s="449"/>
      <c r="AZ1027" s="449"/>
      <c r="BA1027" s="449"/>
      <c r="BB1027" s="449"/>
      <c r="BC1027" s="449"/>
      <c r="BD1027" s="449"/>
      <c r="BE1027" s="449"/>
      <c r="BF1027" s="449"/>
      <c r="BG1027" s="449"/>
      <c r="BH1027" s="449"/>
      <c r="BI1027" s="449"/>
      <c r="BJ1027" s="449"/>
      <c r="BK1027" s="449"/>
      <c r="BL1027" s="449"/>
      <c r="BM1027" s="449"/>
      <c r="BN1027" s="449"/>
      <c r="BO1027" s="449"/>
      <c r="BP1027" s="449"/>
      <c r="BQ1027" s="449"/>
      <c r="BR1027" s="449"/>
      <c r="BS1027" s="449"/>
      <c r="BT1027" s="449"/>
      <c r="BU1027" s="449"/>
      <c r="BV1027" s="449"/>
      <c r="BW1027" s="449"/>
      <c r="BX1027" s="449"/>
      <c r="BY1027" s="449"/>
      <c r="BZ1027" s="449"/>
      <c r="CA1027" s="449"/>
      <c r="CB1027" s="449"/>
      <c r="CC1027" s="449"/>
      <c r="CD1027" s="449"/>
      <c r="CE1027" s="449"/>
      <c r="CF1027" s="449"/>
      <c r="CG1027" s="449"/>
      <c r="CH1027" s="449"/>
      <c r="CI1027" s="449"/>
      <c r="CJ1027" s="449"/>
      <c r="CK1027" s="449"/>
      <c r="CL1027" s="449"/>
      <c r="CM1027" s="449"/>
      <c r="CN1027" s="449"/>
      <c r="CO1027" s="449"/>
      <c r="CP1027" s="449"/>
      <c r="CQ1027" s="449"/>
      <c r="CR1027" s="449"/>
      <c r="CS1027" s="449"/>
      <c r="CT1027" s="449"/>
      <c r="CU1027" s="449"/>
      <c r="CV1027" s="449"/>
    </row>
    <row r="1028" spans="1:100" s="448" customFormat="1" ht="11.25" customHeight="1">
      <c r="A1028" s="432"/>
      <c r="B1028" s="517"/>
      <c r="C1028" s="45"/>
      <c r="D1028" s="45">
        <v>7</v>
      </c>
      <c r="E1028" s="599" t="s">
        <v>161</v>
      </c>
      <c r="F1028" s="600"/>
      <c r="G1028" s="599" t="s">
        <v>335</v>
      </c>
      <c r="H1028" s="600"/>
      <c r="I1028" s="600"/>
      <c r="J1028" s="601" t="s">
        <v>223</v>
      </c>
      <c r="K1028" s="880">
        <v>0</v>
      </c>
      <c r="L1028" s="881">
        <v>0</v>
      </c>
      <c r="M1028" s="880">
        <v>0</v>
      </c>
      <c r="N1028" s="881">
        <v>0</v>
      </c>
      <c r="O1028" s="880">
        <v>0.129</v>
      </c>
      <c r="P1028" s="881">
        <v>0</v>
      </c>
      <c r="Q1028" s="880">
        <v>0</v>
      </c>
      <c r="R1028" s="881">
        <v>0</v>
      </c>
      <c r="S1028" s="880">
        <v>0</v>
      </c>
      <c r="T1028" s="881">
        <v>0</v>
      </c>
      <c r="U1028" s="880">
        <v>0</v>
      </c>
      <c r="V1028" s="881">
        <v>0</v>
      </c>
      <c r="W1028" s="880">
        <v>0</v>
      </c>
      <c r="X1028" s="881">
        <v>0</v>
      </c>
      <c r="Y1028" s="880">
        <v>0</v>
      </c>
      <c r="Z1028" s="881">
        <v>0</v>
      </c>
      <c r="AA1028" s="880">
        <v>0</v>
      </c>
      <c r="AB1028" s="881">
        <v>0</v>
      </c>
      <c r="AC1028" s="880">
        <v>0</v>
      </c>
      <c r="AD1028" s="881">
        <v>0</v>
      </c>
      <c r="AE1028" s="45"/>
      <c r="AF1028" s="17"/>
      <c r="AG1028" s="518"/>
      <c r="AI1028" s="449"/>
      <c r="AJ1028" s="449"/>
      <c r="AK1028" s="449"/>
      <c r="AL1028" s="449"/>
      <c r="AM1028" s="449"/>
      <c r="AN1028" s="449"/>
      <c r="AO1028" s="449"/>
      <c r="AP1028" s="449"/>
      <c r="AQ1028" s="449"/>
      <c r="AR1028" s="449"/>
      <c r="AS1028" s="449"/>
      <c r="AT1028" s="449"/>
      <c r="AU1028" s="449"/>
      <c r="AV1028" s="449"/>
      <c r="AW1028" s="449"/>
      <c r="AX1028" s="449"/>
      <c r="AY1028" s="449"/>
      <c r="AZ1028" s="449"/>
      <c r="BA1028" s="449"/>
      <c r="BB1028" s="449"/>
      <c r="BC1028" s="449"/>
      <c r="BD1028" s="449"/>
      <c r="BE1028" s="449"/>
      <c r="BF1028" s="449"/>
      <c r="BG1028" s="449"/>
      <c r="BH1028" s="449"/>
      <c r="BI1028" s="449"/>
      <c r="BJ1028" s="449"/>
      <c r="BK1028" s="449"/>
      <c r="BL1028" s="449"/>
      <c r="BM1028" s="449"/>
      <c r="BN1028" s="449"/>
      <c r="BO1028" s="449"/>
      <c r="BP1028" s="449"/>
      <c r="BQ1028" s="449"/>
      <c r="BR1028" s="449"/>
      <c r="BS1028" s="449"/>
      <c r="BT1028" s="449"/>
      <c r="BU1028" s="449"/>
      <c r="BV1028" s="449"/>
      <c r="BW1028" s="449"/>
      <c r="BX1028" s="449"/>
      <c r="BY1028" s="449"/>
      <c r="BZ1028" s="449"/>
      <c r="CA1028" s="449"/>
      <c r="CB1028" s="449"/>
      <c r="CC1028" s="449"/>
      <c r="CD1028" s="449"/>
      <c r="CE1028" s="449"/>
      <c r="CF1028" s="449"/>
      <c r="CG1028" s="449"/>
      <c r="CH1028" s="449"/>
      <c r="CI1028" s="449"/>
      <c r="CJ1028" s="449"/>
      <c r="CK1028" s="449"/>
      <c r="CL1028" s="449"/>
      <c r="CM1028" s="449"/>
      <c r="CN1028" s="449"/>
      <c r="CO1028" s="449"/>
      <c r="CP1028" s="449"/>
      <c r="CQ1028" s="449"/>
      <c r="CR1028" s="449"/>
      <c r="CS1028" s="449"/>
      <c r="CT1028" s="449"/>
      <c r="CU1028" s="449"/>
      <c r="CV1028" s="449"/>
    </row>
    <row r="1029" spans="1:100" s="448" customFormat="1" ht="11.25" customHeight="1">
      <c r="A1029" s="432"/>
      <c r="B1029" s="517"/>
      <c r="C1029" s="45"/>
      <c r="D1029" s="45">
        <v>8</v>
      </c>
      <c r="E1029" s="599" t="s">
        <v>161</v>
      </c>
      <c r="F1029" s="600"/>
      <c r="G1029" s="599" t="s">
        <v>335</v>
      </c>
      <c r="H1029" s="600"/>
      <c r="I1029" s="600"/>
      <c r="J1029" s="601" t="s">
        <v>223</v>
      </c>
      <c r="K1029" s="880">
        <v>0</v>
      </c>
      <c r="L1029" s="881">
        <v>0</v>
      </c>
      <c r="M1029" s="880">
        <v>0</v>
      </c>
      <c r="N1029" s="881">
        <v>0</v>
      </c>
      <c r="O1029" s="880">
        <v>0.58199999999999996</v>
      </c>
      <c r="P1029" s="881">
        <v>0</v>
      </c>
      <c r="Q1029" s="880">
        <v>0.14199999999999999</v>
      </c>
      <c r="R1029" s="881">
        <v>0</v>
      </c>
      <c r="S1029" s="880">
        <v>0</v>
      </c>
      <c r="T1029" s="881">
        <v>0</v>
      </c>
      <c r="U1029" s="880">
        <v>0</v>
      </c>
      <c r="V1029" s="881">
        <v>0</v>
      </c>
      <c r="W1029" s="880">
        <v>0.14299999999999999</v>
      </c>
      <c r="X1029" s="881">
        <v>0</v>
      </c>
      <c r="Y1029" s="880">
        <v>0</v>
      </c>
      <c r="Z1029" s="881">
        <v>0</v>
      </c>
      <c r="AA1029" s="880">
        <v>1.7000000000000001E-2</v>
      </c>
      <c r="AB1029" s="881">
        <v>0</v>
      </c>
      <c r="AC1029" s="880">
        <v>0.105</v>
      </c>
      <c r="AD1029" s="881">
        <v>0</v>
      </c>
      <c r="AE1029" s="45"/>
      <c r="AF1029" s="17"/>
      <c r="AG1029" s="518"/>
      <c r="AI1029" s="449"/>
      <c r="AJ1029" s="449"/>
      <c r="AK1029" s="449"/>
      <c r="AL1029" s="449"/>
      <c r="AM1029" s="449"/>
      <c r="AN1029" s="449"/>
      <c r="AO1029" s="449"/>
      <c r="AP1029" s="449"/>
      <c r="AQ1029" s="449"/>
      <c r="AR1029" s="449"/>
      <c r="AS1029" s="449"/>
      <c r="AT1029" s="449"/>
      <c r="AU1029" s="449"/>
      <c r="AV1029" s="449"/>
      <c r="AW1029" s="449"/>
      <c r="AX1029" s="449"/>
      <c r="AY1029" s="449"/>
      <c r="AZ1029" s="449"/>
      <c r="BA1029" s="449"/>
      <c r="BB1029" s="449"/>
      <c r="BC1029" s="449"/>
      <c r="BD1029" s="449"/>
      <c r="BE1029" s="449"/>
      <c r="BF1029" s="449"/>
      <c r="BG1029" s="449"/>
      <c r="BH1029" s="449"/>
      <c r="BI1029" s="449"/>
      <c r="BJ1029" s="449"/>
      <c r="BK1029" s="449"/>
      <c r="BL1029" s="449"/>
      <c r="BM1029" s="449"/>
      <c r="BN1029" s="449"/>
      <c r="BO1029" s="449"/>
      <c r="BP1029" s="449"/>
      <c r="BQ1029" s="449"/>
      <c r="BR1029" s="449"/>
      <c r="BS1029" s="449"/>
      <c r="BT1029" s="449"/>
      <c r="BU1029" s="449"/>
      <c r="BV1029" s="449"/>
      <c r="BW1029" s="449"/>
      <c r="BX1029" s="449"/>
      <c r="BY1029" s="449"/>
      <c r="BZ1029" s="449"/>
      <c r="CA1029" s="449"/>
      <c r="CB1029" s="449"/>
      <c r="CC1029" s="449"/>
      <c r="CD1029" s="449"/>
      <c r="CE1029" s="449"/>
      <c r="CF1029" s="449"/>
      <c r="CG1029" s="449"/>
      <c r="CH1029" s="449"/>
      <c r="CI1029" s="449"/>
      <c r="CJ1029" s="449"/>
      <c r="CK1029" s="449"/>
      <c r="CL1029" s="449"/>
      <c r="CM1029" s="449"/>
      <c r="CN1029" s="449"/>
      <c r="CO1029" s="449"/>
      <c r="CP1029" s="449"/>
      <c r="CQ1029" s="449"/>
      <c r="CR1029" s="449"/>
      <c r="CS1029" s="449"/>
      <c r="CT1029" s="449"/>
      <c r="CU1029" s="449"/>
      <c r="CV1029" s="449"/>
    </row>
    <row r="1030" spans="1:100" s="448" customFormat="1" ht="11.25" customHeight="1">
      <c r="A1030" s="432"/>
      <c r="B1030" s="517"/>
      <c r="C1030" s="45"/>
      <c r="D1030" s="45">
        <v>9</v>
      </c>
      <c r="E1030" s="599" t="s">
        <v>161</v>
      </c>
      <c r="F1030" s="600"/>
      <c r="G1030" s="599" t="s">
        <v>335</v>
      </c>
      <c r="H1030" s="600"/>
      <c r="I1030" s="600"/>
      <c r="J1030" s="601" t="s">
        <v>218</v>
      </c>
      <c r="K1030" s="880">
        <v>0</v>
      </c>
      <c r="L1030" s="881">
        <v>0</v>
      </c>
      <c r="M1030" s="880">
        <v>0</v>
      </c>
      <c r="N1030" s="881">
        <v>0</v>
      </c>
      <c r="O1030" s="880">
        <v>0</v>
      </c>
      <c r="P1030" s="881">
        <v>0</v>
      </c>
      <c r="Q1030" s="880">
        <v>0</v>
      </c>
      <c r="R1030" s="881">
        <v>0</v>
      </c>
      <c r="S1030" s="880">
        <v>0</v>
      </c>
      <c r="T1030" s="881">
        <v>0</v>
      </c>
      <c r="U1030" s="880">
        <v>0</v>
      </c>
      <c r="V1030" s="881">
        <v>0</v>
      </c>
      <c r="W1030" s="880">
        <v>0</v>
      </c>
      <c r="X1030" s="881">
        <v>0</v>
      </c>
      <c r="Y1030" s="880">
        <v>0</v>
      </c>
      <c r="Z1030" s="881">
        <v>0</v>
      </c>
      <c r="AA1030" s="880">
        <v>7.0000000000000007E-2</v>
      </c>
      <c r="AB1030" s="881">
        <v>0</v>
      </c>
      <c r="AC1030" s="880">
        <v>0</v>
      </c>
      <c r="AD1030" s="881">
        <v>0</v>
      </c>
      <c r="AE1030" s="45"/>
      <c r="AF1030" s="17"/>
      <c r="AG1030" s="518"/>
      <c r="AI1030" s="449"/>
      <c r="AJ1030" s="449"/>
      <c r="AK1030" s="449"/>
      <c r="AL1030" s="449"/>
      <c r="AM1030" s="449"/>
      <c r="AN1030" s="449"/>
      <c r="AO1030" s="449"/>
      <c r="AP1030" s="449"/>
      <c r="AQ1030" s="449"/>
      <c r="AR1030" s="449"/>
      <c r="AS1030" s="449"/>
      <c r="AT1030" s="449"/>
      <c r="AU1030" s="449"/>
      <c r="AV1030" s="449"/>
      <c r="AW1030" s="449"/>
      <c r="AX1030" s="449"/>
      <c r="AY1030" s="449"/>
      <c r="AZ1030" s="449"/>
      <c r="BA1030" s="449"/>
      <c r="BB1030" s="449"/>
      <c r="BC1030" s="449"/>
      <c r="BD1030" s="449"/>
      <c r="BE1030" s="449"/>
      <c r="BF1030" s="449"/>
      <c r="BG1030" s="449"/>
      <c r="BH1030" s="449"/>
      <c r="BI1030" s="449"/>
      <c r="BJ1030" s="449"/>
      <c r="BK1030" s="449"/>
      <c r="BL1030" s="449"/>
      <c r="BM1030" s="449"/>
      <c r="BN1030" s="449"/>
      <c r="BO1030" s="449"/>
      <c r="BP1030" s="449"/>
      <c r="BQ1030" s="449"/>
      <c r="BR1030" s="449"/>
      <c r="BS1030" s="449"/>
      <c r="BT1030" s="449"/>
      <c r="BU1030" s="449"/>
      <c r="BV1030" s="449"/>
      <c r="BW1030" s="449"/>
      <c r="BX1030" s="449"/>
      <c r="BY1030" s="449"/>
      <c r="BZ1030" s="449"/>
      <c r="CA1030" s="449"/>
      <c r="CB1030" s="449"/>
      <c r="CC1030" s="449"/>
      <c r="CD1030" s="449"/>
      <c r="CE1030" s="449"/>
      <c r="CF1030" s="449"/>
      <c r="CG1030" s="449"/>
      <c r="CH1030" s="449"/>
      <c r="CI1030" s="449"/>
      <c r="CJ1030" s="449"/>
      <c r="CK1030" s="449"/>
      <c r="CL1030" s="449"/>
      <c r="CM1030" s="449"/>
      <c r="CN1030" s="449"/>
      <c r="CO1030" s="449"/>
      <c r="CP1030" s="449"/>
      <c r="CQ1030" s="449"/>
      <c r="CR1030" s="449"/>
      <c r="CS1030" s="449"/>
      <c r="CT1030" s="449"/>
      <c r="CU1030" s="449"/>
      <c r="CV1030" s="449"/>
    </row>
    <row r="1031" spans="1:100" s="448" customFormat="1" ht="11.25" customHeight="1">
      <c r="A1031" s="432"/>
      <c r="B1031" s="517"/>
      <c r="C1031" s="45"/>
      <c r="D1031" s="45">
        <v>10</v>
      </c>
      <c r="E1031" s="599" t="s">
        <v>161</v>
      </c>
      <c r="F1031" s="600"/>
      <c r="G1031" s="599" t="s">
        <v>335</v>
      </c>
      <c r="H1031" s="600"/>
      <c r="I1031" s="600"/>
      <c r="J1031" s="601" t="s">
        <v>218</v>
      </c>
      <c r="K1031" s="880">
        <v>0</v>
      </c>
      <c r="L1031" s="881">
        <v>0</v>
      </c>
      <c r="M1031" s="880">
        <v>0</v>
      </c>
      <c r="N1031" s="881">
        <v>0</v>
      </c>
      <c r="O1031" s="880">
        <v>0.28899999999999998</v>
      </c>
      <c r="P1031" s="881">
        <v>0</v>
      </c>
      <c r="Q1031" s="880">
        <v>4.2000000000000003E-2</v>
      </c>
      <c r="R1031" s="881">
        <v>0</v>
      </c>
      <c r="S1031" s="880">
        <v>0</v>
      </c>
      <c r="T1031" s="881">
        <v>0</v>
      </c>
      <c r="U1031" s="880">
        <v>0</v>
      </c>
      <c r="V1031" s="881">
        <v>0</v>
      </c>
      <c r="W1031" s="880">
        <v>0</v>
      </c>
      <c r="X1031" s="881">
        <v>0</v>
      </c>
      <c r="Y1031" s="880">
        <v>0.78700000000000003</v>
      </c>
      <c r="Z1031" s="881">
        <v>0</v>
      </c>
      <c r="AA1031" s="880">
        <v>0.66400000000000003</v>
      </c>
      <c r="AB1031" s="881">
        <v>0</v>
      </c>
      <c r="AC1031" s="880">
        <v>0</v>
      </c>
      <c r="AD1031" s="881">
        <v>0</v>
      </c>
      <c r="AE1031" s="45"/>
      <c r="AF1031" s="17"/>
      <c r="AG1031" s="518"/>
      <c r="AI1031" s="449"/>
      <c r="AJ1031" s="449"/>
      <c r="AK1031" s="449"/>
      <c r="AL1031" s="449"/>
      <c r="AM1031" s="449"/>
      <c r="AN1031" s="449"/>
      <c r="AO1031" s="449"/>
      <c r="AP1031" s="449"/>
      <c r="AQ1031" s="449"/>
      <c r="AR1031" s="449"/>
      <c r="AS1031" s="449"/>
      <c r="AT1031" s="449"/>
      <c r="AU1031" s="449"/>
      <c r="AV1031" s="449"/>
      <c r="AW1031" s="449"/>
      <c r="AX1031" s="449"/>
      <c r="AY1031" s="449"/>
      <c r="AZ1031" s="449"/>
      <c r="BA1031" s="449"/>
      <c r="BB1031" s="449"/>
      <c r="BC1031" s="449"/>
      <c r="BD1031" s="449"/>
      <c r="BE1031" s="449"/>
      <c r="BF1031" s="449"/>
      <c r="BG1031" s="449"/>
      <c r="BH1031" s="449"/>
      <c r="BI1031" s="449"/>
      <c r="BJ1031" s="449"/>
      <c r="BK1031" s="449"/>
      <c r="BL1031" s="449"/>
      <c r="BM1031" s="449"/>
      <c r="BN1031" s="449"/>
      <c r="BO1031" s="449"/>
      <c r="BP1031" s="449"/>
      <c r="BQ1031" s="449"/>
      <c r="BR1031" s="449"/>
      <c r="BS1031" s="449"/>
      <c r="BT1031" s="449"/>
      <c r="BU1031" s="449"/>
      <c r="BV1031" s="449"/>
      <c r="BW1031" s="449"/>
      <c r="BX1031" s="449"/>
      <c r="BY1031" s="449"/>
      <c r="BZ1031" s="449"/>
      <c r="CA1031" s="449"/>
      <c r="CB1031" s="449"/>
      <c r="CC1031" s="449"/>
      <c r="CD1031" s="449"/>
      <c r="CE1031" s="449"/>
      <c r="CF1031" s="449"/>
      <c r="CG1031" s="449"/>
      <c r="CH1031" s="449"/>
      <c r="CI1031" s="449"/>
      <c r="CJ1031" s="449"/>
      <c r="CK1031" s="449"/>
      <c r="CL1031" s="449"/>
      <c r="CM1031" s="449"/>
      <c r="CN1031" s="449"/>
      <c r="CO1031" s="449"/>
      <c r="CP1031" s="449"/>
      <c r="CQ1031" s="449"/>
      <c r="CR1031" s="449"/>
      <c r="CS1031" s="449"/>
      <c r="CT1031" s="449"/>
      <c r="CU1031" s="449"/>
      <c r="CV1031" s="449"/>
    </row>
    <row r="1032" spans="1:100" s="448" customFormat="1" ht="11.25" customHeight="1">
      <c r="A1032" s="432"/>
      <c r="B1032" s="517"/>
      <c r="C1032" s="45"/>
      <c r="D1032" s="45">
        <v>11</v>
      </c>
      <c r="E1032" s="599" t="s">
        <v>161</v>
      </c>
      <c r="F1032" s="600"/>
      <c r="G1032" s="599" t="s">
        <v>219</v>
      </c>
      <c r="H1032" s="600"/>
      <c r="I1032" s="600"/>
      <c r="J1032" s="601" t="s">
        <v>223</v>
      </c>
      <c r="K1032" s="880">
        <v>0.159</v>
      </c>
      <c r="L1032" s="881">
        <v>0</v>
      </c>
      <c r="M1032" s="880">
        <v>0</v>
      </c>
      <c r="N1032" s="881">
        <v>0</v>
      </c>
      <c r="O1032" s="880">
        <v>0</v>
      </c>
      <c r="P1032" s="881">
        <v>0</v>
      </c>
      <c r="Q1032" s="880">
        <v>0</v>
      </c>
      <c r="R1032" s="881">
        <v>0</v>
      </c>
      <c r="S1032" s="880">
        <v>0</v>
      </c>
      <c r="T1032" s="881">
        <v>0</v>
      </c>
      <c r="U1032" s="880">
        <v>0</v>
      </c>
      <c r="V1032" s="881">
        <v>0</v>
      </c>
      <c r="W1032" s="880">
        <v>0.192</v>
      </c>
      <c r="X1032" s="881">
        <v>0</v>
      </c>
      <c r="Y1032" s="880">
        <v>0</v>
      </c>
      <c r="Z1032" s="881">
        <v>0</v>
      </c>
      <c r="AA1032" s="880">
        <v>0</v>
      </c>
      <c r="AB1032" s="881">
        <v>0</v>
      </c>
      <c r="AC1032" s="880">
        <v>0</v>
      </c>
      <c r="AD1032" s="881">
        <v>0</v>
      </c>
      <c r="AE1032" s="45"/>
      <c r="AF1032" s="17"/>
      <c r="AG1032" s="518"/>
      <c r="AI1032" s="449"/>
      <c r="AJ1032" s="449"/>
      <c r="AK1032" s="449"/>
      <c r="AL1032" s="449"/>
      <c r="AM1032" s="449"/>
      <c r="AN1032" s="449"/>
      <c r="AO1032" s="449"/>
      <c r="AP1032" s="449"/>
      <c r="AQ1032" s="449"/>
      <c r="AR1032" s="449"/>
      <c r="AS1032" s="449"/>
      <c r="AT1032" s="449"/>
      <c r="AU1032" s="449"/>
      <c r="AV1032" s="449"/>
      <c r="AW1032" s="449"/>
      <c r="AX1032" s="449"/>
      <c r="AY1032" s="449"/>
      <c r="AZ1032" s="449"/>
      <c r="BA1032" s="449"/>
      <c r="BB1032" s="449"/>
      <c r="BC1032" s="449"/>
      <c r="BD1032" s="449"/>
      <c r="BE1032" s="449"/>
      <c r="BF1032" s="449"/>
      <c r="BG1032" s="449"/>
      <c r="BH1032" s="449"/>
      <c r="BI1032" s="449"/>
      <c r="BJ1032" s="449"/>
      <c r="BK1032" s="449"/>
      <c r="BL1032" s="449"/>
      <c r="BM1032" s="449"/>
      <c r="BN1032" s="449"/>
      <c r="BO1032" s="449"/>
      <c r="BP1032" s="449"/>
      <c r="BQ1032" s="449"/>
      <c r="BR1032" s="449"/>
      <c r="BS1032" s="449"/>
      <c r="BT1032" s="449"/>
      <c r="BU1032" s="449"/>
      <c r="BV1032" s="449"/>
      <c r="BW1032" s="449"/>
      <c r="BX1032" s="449"/>
      <c r="BY1032" s="449"/>
      <c r="BZ1032" s="449"/>
      <c r="CA1032" s="449"/>
      <c r="CB1032" s="449"/>
      <c r="CC1032" s="449"/>
      <c r="CD1032" s="449"/>
      <c r="CE1032" s="449"/>
      <c r="CF1032" s="449"/>
      <c r="CG1032" s="449"/>
      <c r="CH1032" s="449"/>
      <c r="CI1032" s="449"/>
      <c r="CJ1032" s="449"/>
      <c r="CK1032" s="449"/>
      <c r="CL1032" s="449"/>
      <c r="CM1032" s="449"/>
      <c r="CN1032" s="449"/>
      <c r="CO1032" s="449"/>
      <c r="CP1032" s="449"/>
      <c r="CQ1032" s="449"/>
      <c r="CR1032" s="449"/>
      <c r="CS1032" s="449"/>
      <c r="CT1032" s="449"/>
      <c r="CU1032" s="449"/>
      <c r="CV1032" s="449"/>
    </row>
    <row r="1033" spans="1:100" s="448" customFormat="1" ht="11.25" customHeight="1">
      <c r="A1033" s="432"/>
      <c r="B1033" s="517"/>
      <c r="C1033" s="45"/>
      <c r="D1033" s="45">
        <v>12</v>
      </c>
      <c r="E1033" s="599" t="s">
        <v>161</v>
      </c>
      <c r="F1033" s="600"/>
      <c r="G1033" s="599" t="s">
        <v>219</v>
      </c>
      <c r="H1033" s="600"/>
      <c r="I1033" s="600"/>
      <c r="J1033" s="601" t="s">
        <v>223</v>
      </c>
      <c r="K1033" s="880">
        <v>0.16800000000000001</v>
      </c>
      <c r="L1033" s="881">
        <v>0</v>
      </c>
      <c r="M1033" s="880">
        <v>0.91200000000000003</v>
      </c>
      <c r="N1033" s="881">
        <v>0</v>
      </c>
      <c r="O1033" s="880">
        <v>0</v>
      </c>
      <c r="P1033" s="881">
        <v>0</v>
      </c>
      <c r="Q1033" s="880">
        <v>0</v>
      </c>
      <c r="R1033" s="881">
        <v>0</v>
      </c>
      <c r="S1033" s="880">
        <v>0.128</v>
      </c>
      <c r="T1033" s="881">
        <v>0</v>
      </c>
      <c r="U1033" s="880">
        <v>0</v>
      </c>
      <c r="V1033" s="881">
        <v>0</v>
      </c>
      <c r="W1033" s="880">
        <v>0</v>
      </c>
      <c r="X1033" s="881">
        <v>0</v>
      </c>
      <c r="Y1033" s="880">
        <v>0</v>
      </c>
      <c r="Z1033" s="881">
        <v>0</v>
      </c>
      <c r="AA1033" s="880">
        <v>0</v>
      </c>
      <c r="AB1033" s="881">
        <v>0</v>
      </c>
      <c r="AC1033" s="880">
        <v>0</v>
      </c>
      <c r="AD1033" s="881">
        <v>0</v>
      </c>
      <c r="AE1033" s="45"/>
      <c r="AF1033" s="17"/>
      <c r="AG1033" s="518"/>
      <c r="AI1033" s="449"/>
      <c r="AJ1033" s="449"/>
      <c r="AK1033" s="449"/>
      <c r="AL1033" s="449"/>
      <c r="AM1033" s="449"/>
      <c r="AN1033" s="449"/>
      <c r="AO1033" s="449"/>
      <c r="AP1033" s="449"/>
      <c r="AQ1033" s="449"/>
      <c r="AR1033" s="449"/>
      <c r="AS1033" s="449"/>
      <c r="AT1033" s="449"/>
      <c r="AU1033" s="449"/>
      <c r="AV1033" s="449"/>
      <c r="AW1033" s="449"/>
      <c r="AX1033" s="449"/>
      <c r="AY1033" s="449"/>
      <c r="AZ1033" s="449"/>
      <c r="BA1033" s="449"/>
      <c r="BB1033" s="449"/>
      <c r="BC1033" s="449"/>
      <c r="BD1033" s="449"/>
      <c r="BE1033" s="449"/>
      <c r="BF1033" s="449"/>
      <c r="BG1033" s="449"/>
      <c r="BH1033" s="449"/>
      <c r="BI1033" s="449"/>
      <c r="BJ1033" s="449"/>
      <c r="BK1033" s="449"/>
      <c r="BL1033" s="449"/>
      <c r="BM1033" s="449"/>
      <c r="BN1033" s="449"/>
      <c r="BO1033" s="449"/>
      <c r="BP1033" s="449"/>
      <c r="BQ1033" s="449"/>
      <c r="BR1033" s="449"/>
      <c r="BS1033" s="449"/>
      <c r="BT1033" s="449"/>
      <c r="BU1033" s="449"/>
      <c r="BV1033" s="449"/>
      <c r="BW1033" s="449"/>
      <c r="BX1033" s="449"/>
      <c r="BY1033" s="449"/>
      <c r="BZ1033" s="449"/>
      <c r="CA1033" s="449"/>
      <c r="CB1033" s="449"/>
      <c r="CC1033" s="449"/>
      <c r="CD1033" s="449"/>
      <c r="CE1033" s="449"/>
      <c r="CF1033" s="449"/>
      <c r="CG1033" s="449"/>
      <c r="CH1033" s="449"/>
      <c r="CI1033" s="449"/>
      <c r="CJ1033" s="449"/>
      <c r="CK1033" s="449"/>
      <c r="CL1033" s="449"/>
      <c r="CM1033" s="449"/>
      <c r="CN1033" s="449"/>
      <c r="CO1033" s="449"/>
      <c r="CP1033" s="449"/>
      <c r="CQ1033" s="449"/>
      <c r="CR1033" s="449"/>
      <c r="CS1033" s="449"/>
      <c r="CT1033" s="449"/>
      <c r="CU1033" s="449"/>
      <c r="CV1033" s="449"/>
    </row>
    <row r="1034" spans="1:100" s="448" customFormat="1" ht="11.25" customHeight="1">
      <c r="A1034" s="432"/>
      <c r="B1034" s="517"/>
      <c r="C1034" s="45"/>
      <c r="D1034" s="45">
        <v>13</v>
      </c>
      <c r="E1034" s="599" t="s">
        <v>161</v>
      </c>
      <c r="F1034" s="600"/>
      <c r="G1034" s="599" t="s">
        <v>219</v>
      </c>
      <c r="H1034" s="600"/>
      <c r="I1034" s="600"/>
      <c r="J1034" s="601" t="s">
        <v>218</v>
      </c>
      <c r="K1034" s="880">
        <v>0</v>
      </c>
      <c r="L1034" s="881">
        <v>0</v>
      </c>
      <c r="M1034" s="880">
        <v>8.7999999999999995E-2</v>
      </c>
      <c r="N1034" s="881">
        <v>0</v>
      </c>
      <c r="O1034" s="880">
        <v>0</v>
      </c>
      <c r="P1034" s="881">
        <v>0</v>
      </c>
      <c r="Q1034" s="880">
        <v>0</v>
      </c>
      <c r="R1034" s="881">
        <v>0</v>
      </c>
      <c r="S1034" s="880">
        <v>0</v>
      </c>
      <c r="T1034" s="881">
        <v>0</v>
      </c>
      <c r="U1034" s="880">
        <v>0</v>
      </c>
      <c r="V1034" s="881">
        <v>0</v>
      </c>
      <c r="W1034" s="880">
        <v>0</v>
      </c>
      <c r="X1034" s="881">
        <v>0</v>
      </c>
      <c r="Y1034" s="880">
        <v>0</v>
      </c>
      <c r="Z1034" s="881">
        <v>0</v>
      </c>
      <c r="AA1034" s="880">
        <v>0</v>
      </c>
      <c r="AB1034" s="881">
        <v>0</v>
      </c>
      <c r="AC1034" s="880">
        <v>0</v>
      </c>
      <c r="AD1034" s="881">
        <v>0</v>
      </c>
      <c r="AE1034" s="45"/>
      <c r="AF1034" s="17"/>
      <c r="AG1034" s="518"/>
      <c r="AI1034" s="449"/>
      <c r="AJ1034" s="449"/>
      <c r="AK1034" s="449"/>
      <c r="AL1034" s="449"/>
      <c r="AM1034" s="449"/>
      <c r="AN1034" s="449"/>
      <c r="AO1034" s="449"/>
      <c r="AP1034" s="449"/>
      <c r="AQ1034" s="449"/>
      <c r="AR1034" s="449"/>
      <c r="AS1034" s="449"/>
      <c r="AT1034" s="449"/>
      <c r="AU1034" s="449"/>
      <c r="AV1034" s="449"/>
      <c r="AW1034" s="449"/>
      <c r="AX1034" s="449"/>
      <c r="AY1034" s="449"/>
      <c r="AZ1034" s="449"/>
      <c r="BA1034" s="449"/>
      <c r="BB1034" s="449"/>
      <c r="BC1034" s="449"/>
      <c r="BD1034" s="449"/>
      <c r="BE1034" s="449"/>
      <c r="BF1034" s="449"/>
      <c r="BG1034" s="449"/>
      <c r="BH1034" s="449"/>
      <c r="BI1034" s="449"/>
      <c r="BJ1034" s="449"/>
      <c r="BK1034" s="449"/>
      <c r="BL1034" s="449"/>
      <c r="BM1034" s="449"/>
      <c r="BN1034" s="449"/>
      <c r="BO1034" s="449"/>
      <c r="BP1034" s="449"/>
      <c r="BQ1034" s="449"/>
      <c r="BR1034" s="449"/>
      <c r="BS1034" s="449"/>
      <c r="BT1034" s="449"/>
      <c r="BU1034" s="449"/>
      <c r="BV1034" s="449"/>
      <c r="BW1034" s="449"/>
      <c r="BX1034" s="449"/>
      <c r="BY1034" s="449"/>
      <c r="BZ1034" s="449"/>
      <c r="CA1034" s="449"/>
      <c r="CB1034" s="449"/>
      <c r="CC1034" s="449"/>
      <c r="CD1034" s="449"/>
      <c r="CE1034" s="449"/>
      <c r="CF1034" s="449"/>
      <c r="CG1034" s="449"/>
      <c r="CH1034" s="449"/>
      <c r="CI1034" s="449"/>
      <c r="CJ1034" s="449"/>
      <c r="CK1034" s="449"/>
      <c r="CL1034" s="449"/>
      <c r="CM1034" s="449"/>
      <c r="CN1034" s="449"/>
      <c r="CO1034" s="449"/>
      <c r="CP1034" s="449"/>
      <c r="CQ1034" s="449"/>
      <c r="CR1034" s="449"/>
      <c r="CS1034" s="449"/>
      <c r="CT1034" s="449"/>
      <c r="CU1034" s="449"/>
      <c r="CV1034" s="449"/>
    </row>
    <row r="1035" spans="1:100" s="448" customFormat="1" ht="11.25" customHeight="1">
      <c r="A1035" s="432"/>
      <c r="B1035" s="517"/>
      <c r="C1035" s="45"/>
      <c r="D1035" s="45">
        <v>14</v>
      </c>
      <c r="E1035" s="599" t="s">
        <v>161</v>
      </c>
      <c r="F1035" s="600"/>
      <c r="G1035" s="599" t="s">
        <v>219</v>
      </c>
      <c r="H1035" s="600"/>
      <c r="I1035" s="600"/>
      <c r="J1035" s="601" t="s">
        <v>218</v>
      </c>
      <c r="K1035" s="880">
        <v>0</v>
      </c>
      <c r="L1035" s="881">
        <v>0</v>
      </c>
      <c r="M1035" s="880">
        <v>0</v>
      </c>
      <c r="N1035" s="881">
        <v>0</v>
      </c>
      <c r="O1035" s="880">
        <v>0</v>
      </c>
      <c r="P1035" s="881">
        <v>0</v>
      </c>
      <c r="Q1035" s="880">
        <v>0</v>
      </c>
      <c r="R1035" s="881">
        <v>0</v>
      </c>
      <c r="S1035" s="880">
        <v>0</v>
      </c>
      <c r="T1035" s="881">
        <v>0</v>
      </c>
      <c r="U1035" s="880">
        <v>0.40100000000000002</v>
      </c>
      <c r="V1035" s="881">
        <v>0</v>
      </c>
      <c r="W1035" s="880">
        <v>0</v>
      </c>
      <c r="X1035" s="881">
        <v>0</v>
      </c>
      <c r="Y1035" s="880">
        <v>0</v>
      </c>
      <c r="Z1035" s="881">
        <v>0</v>
      </c>
      <c r="AA1035" s="880">
        <v>0</v>
      </c>
      <c r="AB1035" s="881">
        <v>0</v>
      </c>
      <c r="AC1035" s="880">
        <v>0</v>
      </c>
      <c r="AD1035" s="881">
        <v>0</v>
      </c>
      <c r="AE1035" s="45"/>
      <c r="AF1035" s="17"/>
      <c r="AG1035" s="518"/>
      <c r="AI1035" s="449"/>
      <c r="AJ1035" s="449"/>
      <c r="AK1035" s="449"/>
      <c r="AL1035" s="449"/>
      <c r="AM1035" s="449"/>
      <c r="AN1035" s="449"/>
      <c r="AO1035" s="449"/>
      <c r="AP1035" s="449"/>
      <c r="AQ1035" s="449"/>
      <c r="AR1035" s="449"/>
      <c r="AS1035" s="449"/>
      <c r="AT1035" s="449"/>
      <c r="AU1035" s="449"/>
      <c r="AV1035" s="449"/>
      <c r="AW1035" s="449"/>
      <c r="AX1035" s="449"/>
      <c r="AY1035" s="449"/>
      <c r="AZ1035" s="449"/>
      <c r="BA1035" s="449"/>
      <c r="BB1035" s="449"/>
      <c r="BC1035" s="449"/>
      <c r="BD1035" s="449"/>
      <c r="BE1035" s="449"/>
      <c r="BF1035" s="449"/>
      <c r="BG1035" s="449"/>
      <c r="BH1035" s="449"/>
      <c r="BI1035" s="449"/>
      <c r="BJ1035" s="449"/>
      <c r="BK1035" s="449"/>
      <c r="BL1035" s="449"/>
      <c r="BM1035" s="449"/>
      <c r="BN1035" s="449"/>
      <c r="BO1035" s="449"/>
      <c r="BP1035" s="449"/>
      <c r="BQ1035" s="449"/>
      <c r="BR1035" s="449"/>
      <c r="BS1035" s="449"/>
      <c r="BT1035" s="449"/>
      <c r="BU1035" s="449"/>
      <c r="BV1035" s="449"/>
      <c r="BW1035" s="449"/>
      <c r="BX1035" s="449"/>
      <c r="BY1035" s="449"/>
      <c r="BZ1035" s="449"/>
      <c r="CA1035" s="449"/>
      <c r="CB1035" s="449"/>
      <c r="CC1035" s="449"/>
      <c r="CD1035" s="449"/>
      <c r="CE1035" s="449"/>
      <c r="CF1035" s="449"/>
      <c r="CG1035" s="449"/>
      <c r="CH1035" s="449"/>
      <c r="CI1035" s="449"/>
      <c r="CJ1035" s="449"/>
      <c r="CK1035" s="449"/>
      <c r="CL1035" s="449"/>
      <c r="CM1035" s="449"/>
      <c r="CN1035" s="449"/>
      <c r="CO1035" s="449"/>
      <c r="CP1035" s="449"/>
      <c r="CQ1035" s="449"/>
      <c r="CR1035" s="449"/>
      <c r="CS1035" s="449"/>
      <c r="CT1035" s="449"/>
      <c r="CU1035" s="449"/>
      <c r="CV1035" s="449"/>
    </row>
    <row r="1036" spans="1:100" s="448" customFormat="1" ht="11.25" customHeight="1">
      <c r="A1036" s="432"/>
      <c r="B1036" s="517"/>
      <c r="C1036" s="45"/>
      <c r="D1036" s="45">
        <v>15</v>
      </c>
      <c r="E1036" s="599" t="s">
        <v>161</v>
      </c>
      <c r="F1036" s="600"/>
      <c r="G1036" s="599" t="s">
        <v>219</v>
      </c>
      <c r="H1036" s="600"/>
      <c r="I1036" s="600"/>
      <c r="J1036" s="601" t="s">
        <v>218</v>
      </c>
      <c r="K1036" s="880">
        <v>0</v>
      </c>
      <c r="L1036" s="881">
        <v>0</v>
      </c>
      <c r="M1036" s="880">
        <v>0</v>
      </c>
      <c r="N1036" s="881">
        <v>0</v>
      </c>
      <c r="O1036" s="880">
        <v>0</v>
      </c>
      <c r="P1036" s="881">
        <v>0</v>
      </c>
      <c r="Q1036" s="880">
        <v>0</v>
      </c>
      <c r="R1036" s="881">
        <v>0</v>
      </c>
      <c r="S1036" s="880">
        <v>0</v>
      </c>
      <c r="T1036" s="881">
        <v>0</v>
      </c>
      <c r="U1036" s="880">
        <v>0</v>
      </c>
      <c r="V1036" s="881">
        <v>0</v>
      </c>
      <c r="W1036" s="880">
        <v>0.152</v>
      </c>
      <c r="X1036" s="881">
        <v>0</v>
      </c>
      <c r="Y1036" s="880">
        <v>0</v>
      </c>
      <c r="Z1036" s="881">
        <v>0</v>
      </c>
      <c r="AA1036" s="880">
        <v>0</v>
      </c>
      <c r="AB1036" s="881">
        <v>0</v>
      </c>
      <c r="AC1036" s="880">
        <v>0</v>
      </c>
      <c r="AD1036" s="881">
        <v>0</v>
      </c>
      <c r="AE1036" s="45"/>
      <c r="AF1036" s="17"/>
      <c r="AG1036" s="518"/>
      <c r="AI1036" s="449"/>
      <c r="AJ1036" s="449"/>
      <c r="AK1036" s="449"/>
      <c r="AL1036" s="449"/>
      <c r="AM1036" s="449"/>
      <c r="AN1036" s="449"/>
      <c r="AO1036" s="449"/>
      <c r="AP1036" s="449"/>
      <c r="AQ1036" s="449"/>
      <c r="AR1036" s="449"/>
      <c r="AS1036" s="449"/>
      <c r="AT1036" s="449"/>
      <c r="AU1036" s="449"/>
      <c r="AV1036" s="449"/>
      <c r="AW1036" s="449"/>
      <c r="AX1036" s="449"/>
      <c r="AY1036" s="449"/>
      <c r="AZ1036" s="449"/>
      <c r="BA1036" s="449"/>
      <c r="BB1036" s="449"/>
      <c r="BC1036" s="449"/>
      <c r="BD1036" s="449"/>
      <c r="BE1036" s="449"/>
      <c r="BF1036" s="449"/>
      <c r="BG1036" s="449"/>
      <c r="BH1036" s="449"/>
      <c r="BI1036" s="449"/>
      <c r="BJ1036" s="449"/>
      <c r="BK1036" s="449"/>
      <c r="BL1036" s="449"/>
      <c r="BM1036" s="449"/>
      <c r="BN1036" s="449"/>
      <c r="BO1036" s="449"/>
      <c r="BP1036" s="449"/>
      <c r="BQ1036" s="449"/>
      <c r="BR1036" s="449"/>
      <c r="BS1036" s="449"/>
      <c r="BT1036" s="449"/>
      <c r="BU1036" s="449"/>
      <c r="BV1036" s="449"/>
      <c r="BW1036" s="449"/>
      <c r="BX1036" s="449"/>
      <c r="BY1036" s="449"/>
      <c r="BZ1036" s="449"/>
      <c r="CA1036" s="449"/>
      <c r="CB1036" s="449"/>
      <c r="CC1036" s="449"/>
      <c r="CD1036" s="449"/>
      <c r="CE1036" s="449"/>
      <c r="CF1036" s="449"/>
      <c r="CG1036" s="449"/>
      <c r="CH1036" s="449"/>
      <c r="CI1036" s="449"/>
      <c r="CJ1036" s="449"/>
      <c r="CK1036" s="449"/>
      <c r="CL1036" s="449"/>
      <c r="CM1036" s="449"/>
      <c r="CN1036" s="449"/>
      <c r="CO1036" s="449"/>
      <c r="CP1036" s="449"/>
      <c r="CQ1036" s="449"/>
      <c r="CR1036" s="449"/>
      <c r="CS1036" s="449"/>
      <c r="CT1036" s="449"/>
      <c r="CU1036" s="449"/>
      <c r="CV1036" s="449"/>
    </row>
    <row r="1037" spans="1:100" s="448" customFormat="1" ht="11.25" customHeight="1">
      <c r="A1037" s="432"/>
      <c r="B1037" s="517"/>
      <c r="C1037" s="45"/>
      <c r="D1037" s="45">
        <v>16</v>
      </c>
      <c r="E1037" s="599" t="s">
        <v>160</v>
      </c>
      <c r="F1037" s="600"/>
      <c r="G1037" s="599" t="s">
        <v>217</v>
      </c>
      <c r="H1037" s="600"/>
      <c r="I1037" s="600"/>
      <c r="J1037" s="601" t="s">
        <v>218</v>
      </c>
      <c r="K1037" s="880">
        <v>0</v>
      </c>
      <c r="L1037" s="881">
        <v>0</v>
      </c>
      <c r="M1037" s="880">
        <v>0</v>
      </c>
      <c r="N1037" s="881">
        <v>0</v>
      </c>
      <c r="O1037" s="880">
        <v>0</v>
      </c>
      <c r="P1037" s="881">
        <v>0</v>
      </c>
      <c r="Q1037" s="880">
        <v>0</v>
      </c>
      <c r="R1037" s="881">
        <v>0</v>
      </c>
      <c r="S1037" s="880">
        <v>0</v>
      </c>
      <c r="T1037" s="881">
        <v>0</v>
      </c>
      <c r="U1037" s="880">
        <v>0</v>
      </c>
      <c r="V1037" s="881">
        <v>0</v>
      </c>
      <c r="W1037" s="880">
        <v>0</v>
      </c>
      <c r="X1037" s="881">
        <v>0</v>
      </c>
      <c r="Y1037" s="880">
        <v>0</v>
      </c>
      <c r="Z1037" s="881">
        <v>0</v>
      </c>
      <c r="AA1037" s="880">
        <v>0</v>
      </c>
      <c r="AB1037" s="881">
        <v>0</v>
      </c>
      <c r="AC1037" s="880">
        <v>0</v>
      </c>
      <c r="AD1037" s="881">
        <v>0</v>
      </c>
      <c r="AE1037" s="45"/>
      <c r="AF1037" s="17"/>
      <c r="AG1037" s="518"/>
      <c r="AI1037" s="449"/>
      <c r="AJ1037" s="449"/>
      <c r="AK1037" s="449"/>
      <c r="AL1037" s="449"/>
      <c r="AM1037" s="449"/>
      <c r="AN1037" s="449"/>
      <c r="AO1037" s="449"/>
      <c r="AP1037" s="449"/>
      <c r="AQ1037" s="449"/>
      <c r="AR1037" s="449"/>
      <c r="AS1037" s="449"/>
      <c r="AT1037" s="449"/>
      <c r="AU1037" s="449"/>
      <c r="AV1037" s="449"/>
      <c r="AW1037" s="449"/>
      <c r="AX1037" s="449"/>
      <c r="AY1037" s="449"/>
      <c r="AZ1037" s="449"/>
      <c r="BA1037" s="449"/>
      <c r="BB1037" s="449"/>
      <c r="BC1037" s="449"/>
      <c r="BD1037" s="449"/>
      <c r="BE1037" s="449"/>
      <c r="BF1037" s="449"/>
      <c r="BG1037" s="449"/>
      <c r="BH1037" s="449"/>
      <c r="BI1037" s="449"/>
      <c r="BJ1037" s="449"/>
      <c r="BK1037" s="449"/>
      <c r="BL1037" s="449"/>
      <c r="BM1037" s="449"/>
      <c r="BN1037" s="449"/>
      <c r="BO1037" s="449"/>
      <c r="BP1037" s="449"/>
      <c r="BQ1037" s="449"/>
      <c r="BR1037" s="449"/>
      <c r="BS1037" s="449"/>
      <c r="BT1037" s="449"/>
      <c r="BU1037" s="449"/>
      <c r="BV1037" s="449"/>
      <c r="BW1037" s="449"/>
      <c r="BX1037" s="449"/>
      <c r="BY1037" s="449"/>
      <c r="BZ1037" s="449"/>
      <c r="CA1037" s="449"/>
      <c r="CB1037" s="449"/>
      <c r="CC1037" s="449"/>
      <c r="CD1037" s="449"/>
      <c r="CE1037" s="449"/>
      <c r="CF1037" s="449"/>
      <c r="CG1037" s="449"/>
      <c r="CH1037" s="449"/>
      <c r="CI1037" s="449"/>
      <c r="CJ1037" s="449"/>
      <c r="CK1037" s="449"/>
      <c r="CL1037" s="449"/>
      <c r="CM1037" s="449"/>
      <c r="CN1037" s="449"/>
      <c r="CO1037" s="449"/>
      <c r="CP1037" s="449"/>
      <c r="CQ1037" s="449"/>
      <c r="CR1037" s="449"/>
      <c r="CS1037" s="449"/>
      <c r="CT1037" s="449"/>
      <c r="CU1037" s="449"/>
      <c r="CV1037" s="449"/>
    </row>
    <row r="1038" spans="1:100" s="448" customFormat="1" ht="11.25" customHeight="1">
      <c r="A1038" s="432"/>
      <c r="B1038" s="517"/>
      <c r="C1038" s="45"/>
      <c r="D1038" s="45">
        <v>17</v>
      </c>
      <c r="E1038" s="599" t="s">
        <v>162</v>
      </c>
      <c r="F1038" s="600"/>
      <c r="G1038" s="599" t="s">
        <v>365</v>
      </c>
      <c r="H1038" s="600"/>
      <c r="I1038" s="600"/>
      <c r="J1038" s="601" t="s">
        <v>223</v>
      </c>
      <c r="K1038" s="880">
        <v>0</v>
      </c>
      <c r="L1038" s="881">
        <v>0</v>
      </c>
      <c r="M1038" s="880">
        <v>0</v>
      </c>
      <c r="N1038" s="881">
        <v>0</v>
      </c>
      <c r="O1038" s="880">
        <v>0</v>
      </c>
      <c r="P1038" s="881">
        <v>0</v>
      </c>
      <c r="Q1038" s="880">
        <v>0</v>
      </c>
      <c r="R1038" s="881">
        <v>0</v>
      </c>
      <c r="S1038" s="880">
        <v>0</v>
      </c>
      <c r="T1038" s="881">
        <v>0</v>
      </c>
      <c r="U1038" s="880">
        <v>0</v>
      </c>
      <c r="V1038" s="881">
        <v>0</v>
      </c>
      <c r="W1038" s="880">
        <v>0</v>
      </c>
      <c r="X1038" s="881">
        <v>0</v>
      </c>
      <c r="Y1038" s="880">
        <v>0</v>
      </c>
      <c r="Z1038" s="881">
        <v>0</v>
      </c>
      <c r="AA1038" s="880">
        <v>0</v>
      </c>
      <c r="AB1038" s="881">
        <v>0</v>
      </c>
      <c r="AC1038" s="880">
        <v>0</v>
      </c>
      <c r="AD1038" s="881">
        <v>0</v>
      </c>
      <c r="AE1038" s="45"/>
      <c r="AF1038" s="17"/>
      <c r="AG1038" s="518"/>
      <c r="AI1038" s="449"/>
      <c r="AJ1038" s="449"/>
      <c r="AK1038" s="449"/>
      <c r="AL1038" s="449"/>
      <c r="AM1038" s="449"/>
      <c r="AN1038" s="449"/>
      <c r="AO1038" s="449"/>
      <c r="AP1038" s="449"/>
      <c r="AQ1038" s="449"/>
      <c r="AR1038" s="449"/>
      <c r="AS1038" s="449"/>
      <c r="AT1038" s="449"/>
      <c r="AU1038" s="449"/>
      <c r="AV1038" s="449"/>
      <c r="AW1038" s="449"/>
      <c r="AX1038" s="449"/>
      <c r="AY1038" s="449"/>
      <c r="AZ1038" s="449"/>
      <c r="BA1038" s="449"/>
      <c r="BB1038" s="449"/>
      <c r="BC1038" s="449"/>
      <c r="BD1038" s="449"/>
      <c r="BE1038" s="449"/>
      <c r="BF1038" s="449"/>
      <c r="BG1038" s="449"/>
      <c r="BH1038" s="449"/>
      <c r="BI1038" s="449"/>
      <c r="BJ1038" s="449"/>
      <c r="BK1038" s="449"/>
      <c r="BL1038" s="449"/>
      <c r="BM1038" s="449"/>
      <c r="BN1038" s="449"/>
      <c r="BO1038" s="449"/>
      <c r="BP1038" s="449"/>
      <c r="BQ1038" s="449"/>
      <c r="BR1038" s="449"/>
      <c r="BS1038" s="449"/>
      <c r="BT1038" s="449"/>
      <c r="BU1038" s="449"/>
      <c r="BV1038" s="449"/>
      <c r="BW1038" s="449"/>
      <c r="BX1038" s="449"/>
      <c r="BY1038" s="449"/>
      <c r="BZ1038" s="449"/>
      <c r="CA1038" s="449"/>
      <c r="CB1038" s="449"/>
      <c r="CC1038" s="449"/>
      <c r="CD1038" s="449"/>
      <c r="CE1038" s="449"/>
      <c r="CF1038" s="449"/>
      <c r="CG1038" s="449"/>
      <c r="CH1038" s="449"/>
      <c r="CI1038" s="449"/>
      <c r="CJ1038" s="449"/>
      <c r="CK1038" s="449"/>
      <c r="CL1038" s="449"/>
      <c r="CM1038" s="449"/>
      <c r="CN1038" s="449"/>
      <c r="CO1038" s="449"/>
      <c r="CP1038" s="449"/>
      <c r="CQ1038" s="449"/>
      <c r="CR1038" s="449"/>
      <c r="CS1038" s="449"/>
      <c r="CT1038" s="449"/>
      <c r="CU1038" s="449"/>
      <c r="CV1038" s="449"/>
    </row>
    <row r="1039" spans="1:100" s="448" customFormat="1" ht="11.25" customHeight="1">
      <c r="A1039" s="432"/>
      <c r="B1039" s="517"/>
      <c r="C1039" s="45"/>
      <c r="D1039" s="45">
        <v>18</v>
      </c>
      <c r="E1039" s="599" t="s">
        <v>161</v>
      </c>
      <c r="F1039" s="600"/>
      <c r="G1039" s="599" t="s">
        <v>317</v>
      </c>
      <c r="H1039" s="600"/>
      <c r="I1039" s="600"/>
      <c r="J1039" s="601" t="s">
        <v>223</v>
      </c>
      <c r="K1039" s="880">
        <v>0</v>
      </c>
      <c r="L1039" s="881">
        <v>0</v>
      </c>
      <c r="M1039" s="880">
        <v>0</v>
      </c>
      <c r="N1039" s="881">
        <v>0</v>
      </c>
      <c r="O1039" s="880">
        <v>0</v>
      </c>
      <c r="P1039" s="881">
        <v>0</v>
      </c>
      <c r="Q1039" s="880">
        <v>0</v>
      </c>
      <c r="R1039" s="881">
        <v>0</v>
      </c>
      <c r="S1039" s="880">
        <v>0</v>
      </c>
      <c r="T1039" s="881">
        <v>0</v>
      </c>
      <c r="U1039" s="880">
        <v>0</v>
      </c>
      <c r="V1039" s="881">
        <v>0</v>
      </c>
      <c r="W1039" s="880">
        <v>0</v>
      </c>
      <c r="X1039" s="881">
        <v>0</v>
      </c>
      <c r="Y1039" s="880">
        <v>0</v>
      </c>
      <c r="Z1039" s="881">
        <v>0</v>
      </c>
      <c r="AA1039" s="880">
        <v>0</v>
      </c>
      <c r="AB1039" s="881">
        <v>0</v>
      </c>
      <c r="AC1039" s="880">
        <v>0</v>
      </c>
      <c r="AD1039" s="881">
        <v>0</v>
      </c>
      <c r="AE1039" s="45"/>
      <c r="AF1039" s="17"/>
      <c r="AG1039" s="518"/>
      <c r="AI1039" s="449"/>
      <c r="AJ1039" s="449"/>
      <c r="AK1039" s="449"/>
      <c r="AL1039" s="449"/>
      <c r="AM1039" s="449"/>
      <c r="AN1039" s="449"/>
      <c r="AO1039" s="449"/>
      <c r="AP1039" s="449"/>
      <c r="AQ1039" s="449"/>
      <c r="AR1039" s="449"/>
      <c r="AS1039" s="449"/>
      <c r="AT1039" s="449"/>
      <c r="AU1039" s="449"/>
      <c r="AV1039" s="449"/>
      <c r="AW1039" s="449"/>
      <c r="AX1039" s="449"/>
      <c r="AY1039" s="449"/>
      <c r="AZ1039" s="449"/>
      <c r="BA1039" s="449"/>
      <c r="BB1039" s="449"/>
      <c r="BC1039" s="449"/>
      <c r="BD1039" s="449"/>
      <c r="BE1039" s="449"/>
      <c r="BF1039" s="449"/>
      <c r="BG1039" s="449"/>
      <c r="BH1039" s="449"/>
      <c r="BI1039" s="449"/>
      <c r="BJ1039" s="449"/>
      <c r="BK1039" s="449"/>
      <c r="BL1039" s="449"/>
      <c r="BM1039" s="449"/>
      <c r="BN1039" s="449"/>
      <c r="BO1039" s="449"/>
      <c r="BP1039" s="449"/>
      <c r="BQ1039" s="449"/>
      <c r="BR1039" s="449"/>
      <c r="BS1039" s="449"/>
      <c r="BT1039" s="449"/>
      <c r="BU1039" s="449"/>
      <c r="BV1039" s="449"/>
      <c r="BW1039" s="449"/>
      <c r="BX1039" s="449"/>
      <c r="BY1039" s="449"/>
      <c r="BZ1039" s="449"/>
      <c r="CA1039" s="449"/>
      <c r="CB1039" s="449"/>
      <c r="CC1039" s="449"/>
      <c r="CD1039" s="449"/>
      <c r="CE1039" s="449"/>
      <c r="CF1039" s="449"/>
      <c r="CG1039" s="449"/>
      <c r="CH1039" s="449"/>
      <c r="CI1039" s="449"/>
      <c r="CJ1039" s="449"/>
      <c r="CK1039" s="449"/>
      <c r="CL1039" s="449"/>
      <c r="CM1039" s="449"/>
      <c r="CN1039" s="449"/>
      <c r="CO1039" s="449"/>
      <c r="CP1039" s="449"/>
      <c r="CQ1039" s="449"/>
      <c r="CR1039" s="449"/>
      <c r="CS1039" s="449"/>
      <c r="CT1039" s="449"/>
      <c r="CU1039" s="449"/>
      <c r="CV1039" s="449"/>
    </row>
    <row r="1040" spans="1:100" s="448" customFormat="1" ht="11.25" customHeight="1">
      <c r="A1040" s="432"/>
      <c r="B1040" s="517"/>
      <c r="C1040" s="45"/>
      <c r="D1040" s="45">
        <v>19</v>
      </c>
      <c r="E1040" s="599" t="s">
        <v>161</v>
      </c>
      <c r="F1040" s="600"/>
      <c r="G1040" s="599" t="s">
        <v>317</v>
      </c>
      <c r="H1040" s="600"/>
      <c r="I1040" s="600"/>
      <c r="J1040" s="601" t="s">
        <v>218</v>
      </c>
      <c r="K1040" s="880">
        <v>0</v>
      </c>
      <c r="L1040" s="881">
        <v>0</v>
      </c>
      <c r="M1040" s="880">
        <v>0</v>
      </c>
      <c r="N1040" s="881">
        <v>0</v>
      </c>
      <c r="O1040" s="880">
        <v>0</v>
      </c>
      <c r="P1040" s="881">
        <v>0</v>
      </c>
      <c r="Q1040" s="880">
        <v>0</v>
      </c>
      <c r="R1040" s="881">
        <v>0</v>
      </c>
      <c r="S1040" s="880">
        <v>0</v>
      </c>
      <c r="T1040" s="881">
        <v>0</v>
      </c>
      <c r="U1040" s="880">
        <v>0</v>
      </c>
      <c r="V1040" s="881">
        <v>0</v>
      </c>
      <c r="W1040" s="880">
        <v>0</v>
      </c>
      <c r="X1040" s="881">
        <v>0</v>
      </c>
      <c r="Y1040" s="880">
        <v>0</v>
      </c>
      <c r="Z1040" s="881">
        <v>0</v>
      </c>
      <c r="AA1040" s="880">
        <v>0</v>
      </c>
      <c r="AB1040" s="881">
        <v>0</v>
      </c>
      <c r="AC1040" s="880">
        <v>0</v>
      </c>
      <c r="AD1040" s="881">
        <v>0</v>
      </c>
      <c r="AE1040" s="45"/>
      <c r="AF1040" s="17"/>
      <c r="AG1040" s="518"/>
      <c r="AI1040" s="449"/>
      <c r="AJ1040" s="449"/>
      <c r="AK1040" s="449"/>
      <c r="AL1040" s="449"/>
      <c r="AM1040" s="449"/>
      <c r="AN1040" s="449"/>
      <c r="AO1040" s="449"/>
      <c r="AP1040" s="449"/>
      <c r="AQ1040" s="449"/>
      <c r="AR1040" s="449"/>
      <c r="AS1040" s="449"/>
      <c r="AT1040" s="449"/>
      <c r="AU1040" s="449"/>
      <c r="AV1040" s="449"/>
      <c r="AW1040" s="449"/>
      <c r="AX1040" s="449"/>
      <c r="AY1040" s="449"/>
      <c r="AZ1040" s="449"/>
      <c r="BA1040" s="449"/>
      <c r="BB1040" s="449"/>
      <c r="BC1040" s="449"/>
      <c r="BD1040" s="449"/>
      <c r="BE1040" s="449"/>
      <c r="BF1040" s="449"/>
      <c r="BG1040" s="449"/>
      <c r="BH1040" s="449"/>
      <c r="BI1040" s="449"/>
      <c r="BJ1040" s="449"/>
      <c r="BK1040" s="449"/>
      <c r="BL1040" s="449"/>
      <c r="BM1040" s="449"/>
      <c r="BN1040" s="449"/>
      <c r="BO1040" s="449"/>
      <c r="BP1040" s="449"/>
      <c r="BQ1040" s="449"/>
      <c r="BR1040" s="449"/>
      <c r="BS1040" s="449"/>
      <c r="BT1040" s="449"/>
      <c r="BU1040" s="449"/>
      <c r="BV1040" s="449"/>
      <c r="BW1040" s="449"/>
      <c r="BX1040" s="449"/>
      <c r="BY1040" s="449"/>
      <c r="BZ1040" s="449"/>
      <c r="CA1040" s="449"/>
      <c r="CB1040" s="449"/>
      <c r="CC1040" s="449"/>
      <c r="CD1040" s="449"/>
      <c r="CE1040" s="449"/>
      <c r="CF1040" s="449"/>
      <c r="CG1040" s="449"/>
      <c r="CH1040" s="449"/>
      <c r="CI1040" s="449"/>
      <c r="CJ1040" s="449"/>
      <c r="CK1040" s="449"/>
      <c r="CL1040" s="449"/>
      <c r="CM1040" s="449"/>
      <c r="CN1040" s="449"/>
      <c r="CO1040" s="449"/>
      <c r="CP1040" s="449"/>
      <c r="CQ1040" s="449"/>
      <c r="CR1040" s="449"/>
      <c r="CS1040" s="449"/>
      <c r="CT1040" s="449"/>
      <c r="CU1040" s="449"/>
      <c r="CV1040" s="449"/>
    </row>
    <row r="1041" spans="1:100" s="448" customFormat="1" ht="11.25" customHeight="1">
      <c r="A1041" s="432"/>
      <c r="B1041" s="517"/>
      <c r="C1041" s="45"/>
      <c r="D1041" s="45">
        <v>20</v>
      </c>
      <c r="E1041" s="494" t="s">
        <v>154</v>
      </c>
      <c r="F1041" s="495"/>
      <c r="G1041" s="494" t="s">
        <v>154</v>
      </c>
      <c r="H1041" s="495"/>
      <c r="I1041" s="495"/>
      <c r="J1041" s="496" t="s">
        <v>154</v>
      </c>
      <c r="K1041" s="796" t="s">
        <v>154</v>
      </c>
      <c r="L1041" s="797">
        <v>0</v>
      </c>
      <c r="M1041" s="796" t="s">
        <v>154</v>
      </c>
      <c r="N1041" s="797">
        <v>0</v>
      </c>
      <c r="O1041" s="796" t="s">
        <v>154</v>
      </c>
      <c r="P1041" s="797">
        <v>0</v>
      </c>
      <c r="Q1041" s="796" t="s">
        <v>154</v>
      </c>
      <c r="R1041" s="797">
        <v>0</v>
      </c>
      <c r="S1041" s="796" t="s">
        <v>154</v>
      </c>
      <c r="T1041" s="797">
        <v>0</v>
      </c>
      <c r="U1041" s="796" t="s">
        <v>154</v>
      </c>
      <c r="V1041" s="797">
        <v>0</v>
      </c>
      <c r="W1041" s="796" t="s">
        <v>154</v>
      </c>
      <c r="X1041" s="797">
        <v>0</v>
      </c>
      <c r="Y1041" s="796" t="s">
        <v>154</v>
      </c>
      <c r="Z1041" s="797">
        <v>0</v>
      </c>
      <c r="AA1041" s="796" t="s">
        <v>154</v>
      </c>
      <c r="AB1041" s="797">
        <v>0</v>
      </c>
      <c r="AC1041" s="796" t="s">
        <v>154</v>
      </c>
      <c r="AD1041" s="797">
        <v>0</v>
      </c>
      <c r="AE1041" s="45"/>
      <c r="AF1041" s="17"/>
      <c r="AG1041" s="518"/>
      <c r="AI1041" s="449"/>
      <c r="AJ1041" s="449"/>
      <c r="AK1041" s="449"/>
      <c r="AL1041" s="449"/>
      <c r="AM1041" s="449"/>
      <c r="AN1041" s="449"/>
      <c r="AO1041" s="449"/>
      <c r="AP1041" s="449"/>
      <c r="AQ1041" s="449"/>
      <c r="AR1041" s="449"/>
      <c r="AS1041" s="449"/>
      <c r="AT1041" s="449"/>
      <c r="AU1041" s="449"/>
      <c r="AV1041" s="449"/>
      <c r="AW1041" s="449"/>
      <c r="AX1041" s="449"/>
      <c r="AY1041" s="449"/>
      <c r="AZ1041" s="449"/>
      <c r="BA1041" s="449"/>
      <c r="BB1041" s="449"/>
      <c r="BC1041" s="449"/>
      <c r="BD1041" s="449"/>
      <c r="BE1041" s="449"/>
      <c r="BF1041" s="449"/>
      <c r="BG1041" s="449"/>
      <c r="BH1041" s="449"/>
      <c r="BI1041" s="449"/>
      <c r="BJ1041" s="449"/>
      <c r="BK1041" s="449"/>
      <c r="BL1041" s="449"/>
      <c r="BM1041" s="449"/>
      <c r="BN1041" s="449"/>
      <c r="BO1041" s="449"/>
      <c r="BP1041" s="449"/>
      <c r="BQ1041" s="449"/>
      <c r="BR1041" s="449"/>
      <c r="BS1041" s="449"/>
      <c r="BT1041" s="449"/>
      <c r="BU1041" s="449"/>
      <c r="BV1041" s="449"/>
      <c r="BW1041" s="449"/>
      <c r="BX1041" s="449"/>
      <c r="BY1041" s="449"/>
      <c r="BZ1041" s="449"/>
      <c r="CA1041" s="449"/>
      <c r="CB1041" s="449"/>
      <c r="CC1041" s="449"/>
      <c r="CD1041" s="449"/>
      <c r="CE1041" s="449"/>
      <c r="CF1041" s="449"/>
      <c r="CG1041" s="449"/>
      <c r="CH1041" s="449"/>
      <c r="CI1041" s="449"/>
      <c r="CJ1041" s="449"/>
      <c r="CK1041" s="449"/>
      <c r="CL1041" s="449"/>
      <c r="CM1041" s="449"/>
      <c r="CN1041" s="449"/>
      <c r="CO1041" s="449"/>
      <c r="CP1041" s="449"/>
      <c r="CQ1041" s="449"/>
      <c r="CR1041" s="449"/>
      <c r="CS1041" s="449"/>
      <c r="CT1041" s="449"/>
      <c r="CU1041" s="449"/>
      <c r="CV1041" s="449"/>
    </row>
    <row r="1042" spans="1:100" s="448" customFormat="1" ht="11.25" customHeight="1">
      <c r="A1042" s="432"/>
      <c r="B1042" s="517"/>
      <c r="C1042" s="45"/>
      <c r="D1042" s="479"/>
      <c r="E1042" s="497" t="s">
        <v>192</v>
      </c>
      <c r="F1042" s="497"/>
      <c r="G1042" s="497"/>
      <c r="H1042" s="497"/>
      <c r="I1042" s="497"/>
      <c r="J1042" s="497"/>
      <c r="K1042" s="798">
        <v>1</v>
      </c>
      <c r="L1042" s="799">
        <v>0</v>
      </c>
      <c r="M1042" s="798">
        <v>1</v>
      </c>
      <c r="N1042" s="799">
        <v>0</v>
      </c>
      <c r="O1042" s="798">
        <v>1</v>
      </c>
      <c r="P1042" s="799">
        <v>0</v>
      </c>
      <c r="Q1042" s="798">
        <v>1</v>
      </c>
      <c r="R1042" s="799">
        <v>0</v>
      </c>
      <c r="S1042" s="798">
        <v>1</v>
      </c>
      <c r="T1042" s="799">
        <v>0</v>
      </c>
      <c r="U1042" s="798">
        <v>1</v>
      </c>
      <c r="V1042" s="799">
        <v>0</v>
      </c>
      <c r="W1042" s="798">
        <v>1</v>
      </c>
      <c r="X1042" s="799">
        <v>0</v>
      </c>
      <c r="Y1042" s="798">
        <v>1</v>
      </c>
      <c r="Z1042" s="799">
        <v>0</v>
      </c>
      <c r="AA1042" s="798">
        <v>1</v>
      </c>
      <c r="AB1042" s="799">
        <v>0</v>
      </c>
      <c r="AC1042" s="798">
        <v>1</v>
      </c>
      <c r="AD1042" s="799">
        <v>0</v>
      </c>
      <c r="AE1042" s="45"/>
      <c r="AF1042" s="17"/>
      <c r="AG1042" s="518"/>
      <c r="AI1042" s="449"/>
      <c r="AJ1042" s="449"/>
      <c r="AK1042" s="449"/>
      <c r="AL1042" s="449"/>
      <c r="AM1042" s="449"/>
      <c r="AN1042" s="449"/>
      <c r="AO1042" s="449"/>
      <c r="AP1042" s="449"/>
      <c r="AQ1042" s="449"/>
      <c r="AR1042" s="449"/>
      <c r="AS1042" s="449"/>
      <c r="AT1042" s="449"/>
      <c r="AU1042" s="449"/>
      <c r="AV1042" s="449"/>
      <c r="AW1042" s="449"/>
      <c r="AX1042" s="449"/>
      <c r="AY1042" s="449"/>
      <c r="AZ1042" s="449"/>
      <c r="BA1042" s="449"/>
      <c r="BB1042" s="449"/>
      <c r="BC1042" s="449"/>
      <c r="BD1042" s="449"/>
      <c r="BE1042" s="449"/>
      <c r="BF1042" s="449"/>
      <c r="BG1042" s="449"/>
      <c r="BH1042" s="449"/>
      <c r="BI1042" s="449"/>
      <c r="BJ1042" s="449"/>
      <c r="BK1042" s="449"/>
      <c r="BL1042" s="449"/>
      <c r="BM1042" s="449"/>
      <c r="BN1042" s="449"/>
      <c r="BO1042" s="449"/>
      <c r="BP1042" s="449"/>
      <c r="BQ1042" s="449"/>
      <c r="BR1042" s="449"/>
      <c r="BS1042" s="449"/>
      <c r="BT1042" s="449"/>
      <c r="BU1042" s="449"/>
      <c r="BV1042" s="449"/>
      <c r="BW1042" s="449"/>
      <c r="BX1042" s="449"/>
      <c r="BY1042" s="449"/>
      <c r="BZ1042" s="449"/>
      <c r="CA1042" s="449"/>
      <c r="CB1042" s="449"/>
      <c r="CC1042" s="449"/>
      <c r="CD1042" s="449"/>
      <c r="CE1042" s="449"/>
      <c r="CF1042" s="449"/>
      <c r="CG1042" s="449"/>
      <c r="CH1042" s="449"/>
      <c r="CI1042" s="449"/>
      <c r="CJ1042" s="449"/>
      <c r="CK1042" s="449"/>
      <c r="CL1042" s="449"/>
      <c r="CM1042" s="449"/>
      <c r="CN1042" s="449"/>
      <c r="CO1042" s="449"/>
      <c r="CP1042" s="449"/>
      <c r="CQ1042" s="449"/>
      <c r="CR1042" s="449"/>
      <c r="CS1042" s="449"/>
      <c r="CT1042" s="449"/>
      <c r="CU1042" s="449"/>
      <c r="CV1042" s="449"/>
    </row>
    <row r="1043" spans="1:100" s="448" customFormat="1" ht="11.25" customHeight="1">
      <c r="A1043" s="432"/>
      <c r="B1043" s="517"/>
      <c r="C1043" s="45"/>
      <c r="D1043" s="479"/>
      <c r="E1043" s="483"/>
      <c r="F1043" s="483" t="s">
        <v>193</v>
      </c>
      <c r="G1043" s="483"/>
      <c r="H1043" s="483" t="s">
        <v>194</v>
      </c>
      <c r="I1043" s="479"/>
      <c r="J1043" s="479"/>
      <c r="K1043" s="880">
        <v>0</v>
      </c>
      <c r="L1043" s="881">
        <v>0</v>
      </c>
      <c r="M1043" s="880">
        <v>8.7999999999999995E-2</v>
      </c>
      <c r="N1043" s="881">
        <v>0</v>
      </c>
      <c r="O1043" s="880">
        <v>0.28899999999999998</v>
      </c>
      <c r="P1043" s="881">
        <v>0</v>
      </c>
      <c r="Q1043" s="880">
        <v>4.2000000000000003E-2</v>
      </c>
      <c r="R1043" s="881">
        <v>0</v>
      </c>
      <c r="S1043" s="880">
        <v>0.69300000000000006</v>
      </c>
      <c r="T1043" s="881">
        <v>0</v>
      </c>
      <c r="U1043" s="880">
        <v>1</v>
      </c>
      <c r="V1043" s="881">
        <v>0</v>
      </c>
      <c r="W1043" s="880">
        <v>0.32100000000000001</v>
      </c>
      <c r="X1043" s="881">
        <v>0</v>
      </c>
      <c r="Y1043" s="880">
        <v>0.78700000000000003</v>
      </c>
      <c r="Z1043" s="881">
        <v>0</v>
      </c>
      <c r="AA1043" s="880">
        <v>0.9830000000000001</v>
      </c>
      <c r="AB1043" s="881">
        <v>0</v>
      </c>
      <c r="AC1043" s="880">
        <v>0</v>
      </c>
      <c r="AD1043" s="881">
        <v>0</v>
      </c>
      <c r="AE1043" s="45"/>
      <c r="AF1043" s="17"/>
      <c r="AG1043" s="518"/>
      <c r="AI1043" s="449"/>
      <c r="AJ1043" s="449"/>
      <c r="AK1043" s="449"/>
      <c r="AL1043" s="449"/>
      <c r="AM1043" s="449"/>
      <c r="AN1043" s="449"/>
      <c r="AO1043" s="449"/>
      <c r="AP1043" s="449"/>
      <c r="AQ1043" s="449"/>
      <c r="AR1043" s="449"/>
      <c r="AS1043" s="449"/>
      <c r="AT1043" s="449"/>
      <c r="AU1043" s="449"/>
      <c r="AV1043" s="449"/>
      <c r="AW1043" s="449"/>
      <c r="AX1043" s="449"/>
      <c r="AY1043" s="449"/>
      <c r="AZ1043" s="449"/>
      <c r="BA1043" s="449"/>
      <c r="BB1043" s="449"/>
      <c r="BC1043" s="449"/>
      <c r="BD1043" s="449"/>
      <c r="BE1043" s="449"/>
      <c r="BF1043" s="449"/>
      <c r="BG1043" s="449"/>
      <c r="BH1043" s="449"/>
      <c r="BI1043" s="449"/>
      <c r="BJ1043" s="449"/>
      <c r="BK1043" s="449"/>
      <c r="BL1043" s="449"/>
      <c r="BM1043" s="449"/>
      <c r="BN1043" s="449"/>
      <c r="BO1043" s="449"/>
      <c r="BP1043" s="449"/>
      <c r="BQ1043" s="449"/>
      <c r="BR1043" s="449"/>
      <c r="BS1043" s="449"/>
      <c r="BT1043" s="449"/>
      <c r="BU1043" s="449"/>
      <c r="BV1043" s="449"/>
      <c r="BW1043" s="449"/>
      <c r="BX1043" s="449"/>
      <c r="BY1043" s="449"/>
      <c r="BZ1043" s="449"/>
      <c r="CA1043" s="449"/>
      <c r="CB1043" s="449"/>
      <c r="CC1043" s="449"/>
      <c r="CD1043" s="449"/>
      <c r="CE1043" s="449"/>
      <c r="CF1043" s="449"/>
      <c r="CG1043" s="449"/>
      <c r="CH1043" s="449"/>
      <c r="CI1043" s="449"/>
      <c r="CJ1043" s="449"/>
      <c r="CK1043" s="449"/>
      <c r="CL1043" s="449"/>
      <c r="CM1043" s="449"/>
      <c r="CN1043" s="449"/>
      <c r="CO1043" s="449"/>
      <c r="CP1043" s="449"/>
      <c r="CQ1043" s="449"/>
      <c r="CR1043" s="449"/>
      <c r="CS1043" s="449"/>
      <c r="CT1043" s="449"/>
      <c r="CU1043" s="449"/>
      <c r="CV1043" s="449"/>
    </row>
    <row r="1044" spans="1:100" s="448" customFormat="1" ht="11.25" customHeight="1">
      <c r="A1044" s="432"/>
      <c r="B1044" s="517"/>
      <c r="C1044" s="45"/>
      <c r="D1044" s="479"/>
      <c r="E1044" s="498"/>
      <c r="F1044" s="498"/>
      <c r="G1044" s="498"/>
      <c r="H1044" s="498" t="s">
        <v>195</v>
      </c>
      <c r="I1044" s="499"/>
      <c r="J1044" s="499"/>
      <c r="K1044" s="882">
        <v>1</v>
      </c>
      <c r="L1044" s="795">
        <v>0</v>
      </c>
      <c r="M1044" s="882">
        <v>0.91200000000000003</v>
      </c>
      <c r="N1044" s="795">
        <v>0</v>
      </c>
      <c r="O1044" s="882">
        <v>0.71099999999999997</v>
      </c>
      <c r="P1044" s="795">
        <v>0</v>
      </c>
      <c r="Q1044" s="882">
        <v>0.95799999999999996</v>
      </c>
      <c r="R1044" s="795">
        <v>0</v>
      </c>
      <c r="S1044" s="882">
        <v>0.307</v>
      </c>
      <c r="T1044" s="795">
        <v>0</v>
      </c>
      <c r="U1044" s="882">
        <v>0</v>
      </c>
      <c r="V1044" s="795">
        <v>0</v>
      </c>
      <c r="W1044" s="882">
        <v>0.67900000000000005</v>
      </c>
      <c r="X1044" s="795">
        <v>0</v>
      </c>
      <c r="Y1044" s="882">
        <v>0.21299999999999999</v>
      </c>
      <c r="Z1044" s="795">
        <v>0</v>
      </c>
      <c r="AA1044" s="882">
        <v>1.7000000000000001E-2</v>
      </c>
      <c r="AB1044" s="795">
        <v>0</v>
      </c>
      <c r="AC1044" s="882">
        <v>1</v>
      </c>
      <c r="AD1044" s="795">
        <v>0</v>
      </c>
      <c r="AE1044" s="45"/>
      <c r="AF1044" s="17"/>
      <c r="AG1044" s="518"/>
      <c r="AI1044" s="449"/>
      <c r="AJ1044" s="449"/>
      <c r="AK1044" s="449"/>
      <c r="AL1044" s="449"/>
      <c r="AM1044" s="449"/>
      <c r="AN1044" s="449"/>
      <c r="AO1044" s="449"/>
      <c r="AP1044" s="449"/>
      <c r="AQ1044" s="449"/>
      <c r="AR1044" s="449"/>
      <c r="AS1044" s="449"/>
      <c r="AT1044" s="449"/>
      <c r="AU1044" s="449"/>
      <c r="AV1044" s="449"/>
      <c r="AW1044" s="449"/>
      <c r="AX1044" s="449"/>
      <c r="AY1044" s="449"/>
      <c r="AZ1044" s="449"/>
      <c r="BA1044" s="449"/>
      <c r="BB1044" s="449"/>
      <c r="BC1044" s="449"/>
      <c r="BD1044" s="449"/>
      <c r="BE1044" s="449"/>
      <c r="BF1044" s="449"/>
      <c r="BG1044" s="449"/>
      <c r="BH1044" s="449"/>
      <c r="BI1044" s="449"/>
      <c r="BJ1044" s="449"/>
      <c r="BK1044" s="449"/>
      <c r="BL1044" s="449"/>
      <c r="BM1044" s="449"/>
      <c r="BN1044" s="449"/>
      <c r="BO1044" s="449"/>
      <c r="BP1044" s="449"/>
      <c r="BQ1044" s="449"/>
      <c r="BR1044" s="449"/>
      <c r="BS1044" s="449"/>
      <c r="BT1044" s="449"/>
      <c r="BU1044" s="449"/>
      <c r="BV1044" s="449"/>
      <c r="BW1044" s="449"/>
      <c r="BX1044" s="449"/>
      <c r="BY1044" s="449"/>
      <c r="BZ1044" s="449"/>
      <c r="CA1044" s="449"/>
      <c r="CB1044" s="449"/>
      <c r="CC1044" s="449"/>
      <c r="CD1044" s="449"/>
      <c r="CE1044" s="449"/>
      <c r="CF1044" s="449"/>
      <c r="CG1044" s="449"/>
      <c r="CH1044" s="449"/>
      <c r="CI1044" s="449"/>
      <c r="CJ1044" s="449"/>
      <c r="CK1044" s="449"/>
      <c r="CL1044" s="449"/>
      <c r="CM1044" s="449"/>
      <c r="CN1044" s="449"/>
      <c r="CO1044" s="449"/>
      <c r="CP1044" s="449"/>
      <c r="CQ1044" s="449"/>
      <c r="CR1044" s="449"/>
      <c r="CS1044" s="449"/>
      <c r="CT1044" s="449"/>
      <c r="CU1044" s="449"/>
      <c r="CV1044" s="449"/>
    </row>
    <row r="1045" spans="1:100" s="448" customFormat="1" ht="11.25" customHeight="1">
      <c r="A1045" s="432"/>
      <c r="B1045" s="517"/>
      <c r="C1045" s="45"/>
      <c r="D1045" s="479"/>
      <c r="E1045" s="500" t="s">
        <v>196</v>
      </c>
      <c r="F1045" s="501"/>
      <c r="G1045" s="501"/>
      <c r="H1045" s="501"/>
      <c r="I1045" s="501"/>
      <c r="J1045" s="502"/>
      <c r="K1045" s="801">
        <v>0</v>
      </c>
      <c r="L1045" s="801">
        <v>0</v>
      </c>
      <c r="M1045" s="801">
        <v>0</v>
      </c>
      <c r="N1045" s="801">
        <v>0</v>
      </c>
      <c r="O1045" s="801">
        <v>0</v>
      </c>
      <c r="P1045" s="801">
        <v>0</v>
      </c>
      <c r="Q1045" s="801">
        <v>0</v>
      </c>
      <c r="R1045" s="801">
        <v>0</v>
      </c>
      <c r="S1045" s="801">
        <v>0</v>
      </c>
      <c r="T1045" s="801">
        <v>0</v>
      </c>
      <c r="U1045" s="801">
        <v>0</v>
      </c>
      <c r="V1045" s="801">
        <v>0</v>
      </c>
      <c r="W1045" s="801">
        <v>0</v>
      </c>
      <c r="X1045" s="801">
        <v>0</v>
      </c>
      <c r="Y1045" s="801">
        <v>0</v>
      </c>
      <c r="Z1045" s="801">
        <v>0</v>
      </c>
      <c r="AA1045" s="801">
        <v>0</v>
      </c>
      <c r="AB1045" s="801">
        <v>0</v>
      </c>
      <c r="AC1045" s="801">
        <v>0</v>
      </c>
      <c r="AD1045" s="801">
        <v>0</v>
      </c>
      <c r="AE1045" s="45"/>
      <c r="AF1045" s="17"/>
      <c r="AG1045" s="518"/>
      <c r="AI1045" s="449"/>
      <c r="AJ1045" s="449"/>
      <c r="AK1045" s="449"/>
      <c r="AL1045" s="449"/>
      <c r="AM1045" s="449"/>
      <c r="AN1045" s="449"/>
      <c r="AO1045" s="449"/>
      <c r="AP1045" s="449"/>
      <c r="AQ1045" s="449"/>
      <c r="AR1045" s="449"/>
      <c r="AS1045" s="449"/>
      <c r="AT1045" s="449"/>
      <c r="AU1045" s="449"/>
      <c r="AV1045" s="449"/>
      <c r="AW1045" s="449"/>
      <c r="AX1045" s="449"/>
      <c r="AY1045" s="449"/>
      <c r="AZ1045" s="449"/>
      <c r="BA1045" s="449"/>
      <c r="BB1045" s="449"/>
      <c r="BC1045" s="449"/>
      <c r="BD1045" s="449"/>
      <c r="BE1045" s="449"/>
      <c r="BF1045" s="449"/>
      <c r="BG1045" s="449"/>
      <c r="BH1045" s="449"/>
      <c r="BI1045" s="449"/>
      <c r="BJ1045" s="449"/>
      <c r="BK1045" s="449"/>
      <c r="BL1045" s="449"/>
      <c r="BM1045" s="449"/>
      <c r="BN1045" s="449"/>
      <c r="BO1045" s="449"/>
      <c r="BP1045" s="449"/>
      <c r="BQ1045" s="449"/>
      <c r="BR1045" s="449"/>
      <c r="BS1045" s="449"/>
      <c r="BT1045" s="449"/>
      <c r="BU1045" s="449"/>
      <c r="BV1045" s="449"/>
      <c r="BW1045" s="449"/>
      <c r="BX1045" s="449"/>
      <c r="BY1045" s="449"/>
      <c r="BZ1045" s="449"/>
      <c r="CA1045" s="449"/>
      <c r="CB1045" s="449"/>
      <c r="CC1045" s="449"/>
      <c r="CD1045" s="449"/>
      <c r="CE1045" s="449"/>
      <c r="CF1045" s="449"/>
      <c r="CG1045" s="449"/>
      <c r="CH1045" s="449"/>
      <c r="CI1045" s="449"/>
      <c r="CJ1045" s="449"/>
      <c r="CK1045" s="449"/>
      <c r="CL1045" s="449"/>
      <c r="CM1045" s="449"/>
      <c r="CN1045" s="449"/>
      <c r="CO1045" s="449"/>
      <c r="CP1045" s="449"/>
      <c r="CQ1045" s="449"/>
      <c r="CR1045" s="449"/>
      <c r="CS1045" s="449"/>
      <c r="CT1045" s="449"/>
      <c r="CU1045" s="449"/>
      <c r="CV1045" s="449"/>
    </row>
    <row r="1046" spans="1:100" s="448" customFormat="1" ht="5.25" customHeight="1">
      <c r="A1046" s="432"/>
      <c r="B1046" s="517"/>
      <c r="C1046" s="45"/>
      <c r="D1046" s="479"/>
      <c r="E1046" s="45"/>
      <c r="F1046" s="45"/>
      <c r="G1046" s="45"/>
      <c r="H1046" s="45"/>
      <c r="I1046" s="45"/>
      <c r="J1046" s="45"/>
      <c r="K1046" s="17"/>
      <c r="L1046" s="17"/>
      <c r="M1046" s="17"/>
      <c r="N1046" s="17"/>
      <c r="O1046" s="17"/>
      <c r="P1046" s="17"/>
      <c r="Q1046" s="17"/>
      <c r="R1046" s="17"/>
      <c r="S1046" s="17"/>
      <c r="T1046" s="17"/>
      <c r="U1046" s="17"/>
      <c r="V1046" s="17"/>
      <c r="W1046" s="17"/>
      <c r="X1046" s="17"/>
      <c r="Y1046" s="17"/>
      <c r="Z1046" s="17"/>
      <c r="AA1046" s="17"/>
      <c r="AB1046" s="17"/>
      <c r="AC1046" s="17"/>
      <c r="AD1046" s="17"/>
      <c r="AE1046" s="45"/>
      <c r="AF1046" s="17"/>
      <c r="AG1046" s="518"/>
      <c r="AI1046" s="449"/>
      <c r="AJ1046" s="449"/>
      <c r="AK1046" s="449"/>
      <c r="AL1046" s="449"/>
      <c r="AM1046" s="449"/>
      <c r="AN1046" s="449"/>
      <c r="AO1046" s="449"/>
      <c r="AP1046" s="449"/>
      <c r="AQ1046" s="449"/>
      <c r="AR1046" s="449"/>
      <c r="AS1046" s="449"/>
      <c r="AT1046" s="449"/>
      <c r="AU1046" s="449"/>
      <c r="AV1046" s="449"/>
      <c r="AW1046" s="449"/>
      <c r="AX1046" s="449"/>
      <c r="AY1046" s="449"/>
      <c r="AZ1046" s="449"/>
      <c r="BA1046" s="449"/>
      <c r="BB1046" s="449"/>
      <c r="BC1046" s="449"/>
      <c r="BD1046" s="449"/>
      <c r="BE1046" s="449"/>
      <c r="BF1046" s="449"/>
      <c r="BG1046" s="449"/>
      <c r="BH1046" s="449"/>
      <c r="BI1046" s="449"/>
      <c r="BJ1046" s="449"/>
      <c r="BK1046" s="449"/>
      <c r="BL1046" s="449"/>
      <c r="BM1046" s="449"/>
      <c r="BN1046" s="449"/>
      <c r="BO1046" s="449"/>
      <c r="BP1046" s="449"/>
      <c r="BQ1046" s="449"/>
      <c r="BR1046" s="449"/>
      <c r="BS1046" s="449"/>
      <c r="BT1046" s="449"/>
      <c r="BU1046" s="449"/>
      <c r="BV1046" s="449"/>
      <c r="BW1046" s="449"/>
      <c r="BX1046" s="449"/>
      <c r="BY1046" s="449"/>
      <c r="BZ1046" s="449"/>
      <c r="CA1046" s="449"/>
      <c r="CB1046" s="449"/>
      <c r="CC1046" s="449"/>
      <c r="CD1046" s="449"/>
      <c r="CE1046" s="449"/>
      <c r="CF1046" s="449"/>
      <c r="CG1046" s="449"/>
      <c r="CH1046" s="449"/>
      <c r="CI1046" s="449"/>
      <c r="CJ1046" s="449"/>
      <c r="CK1046" s="449"/>
      <c r="CL1046" s="449"/>
      <c r="CM1046" s="449"/>
      <c r="CN1046" s="449"/>
      <c r="CO1046" s="449"/>
      <c r="CP1046" s="449"/>
      <c r="CQ1046" s="449"/>
      <c r="CR1046" s="449"/>
      <c r="CS1046" s="449"/>
      <c r="CT1046" s="449"/>
      <c r="CU1046" s="449"/>
      <c r="CV1046" s="449"/>
    </row>
    <row r="1047" spans="1:100" s="448" customFormat="1" ht="12.75" customHeight="1">
      <c r="A1047" s="432"/>
      <c r="B1047" s="517"/>
      <c r="C1047" s="45"/>
      <c r="D1047" s="482" t="s">
        <v>197</v>
      </c>
      <c r="E1047" s="45"/>
      <c r="F1047" s="45"/>
      <c r="G1047" s="45"/>
      <c r="H1047" s="45"/>
      <c r="I1047" s="45"/>
      <c r="J1047" s="45"/>
      <c r="K1047" s="17"/>
      <c r="L1047" s="17"/>
      <c r="M1047" s="17"/>
      <c r="N1047" s="17"/>
      <c r="O1047" s="17"/>
      <c r="P1047" s="17"/>
      <c r="Q1047" s="17"/>
      <c r="R1047" s="17"/>
      <c r="S1047" s="17"/>
      <c r="T1047" s="17"/>
      <c r="U1047" s="17"/>
      <c r="V1047" s="17"/>
      <c r="W1047" s="17"/>
      <c r="X1047" s="17"/>
      <c r="Y1047" s="17"/>
      <c r="Z1047" s="17"/>
      <c r="AA1047" s="17"/>
      <c r="AB1047" s="17"/>
      <c r="AC1047" s="17"/>
      <c r="AD1047" s="17"/>
      <c r="AE1047" s="45"/>
      <c r="AF1047" s="17"/>
      <c r="AG1047" s="518"/>
      <c r="AI1047" s="449"/>
      <c r="AJ1047" s="453"/>
      <c r="AK1047" s="453"/>
    </row>
    <row r="1048" spans="1:100" s="448" customFormat="1" ht="10.5" customHeight="1">
      <c r="A1048" s="432"/>
      <c r="B1048" s="517"/>
      <c r="C1048" s="476"/>
      <c r="D1048" s="17"/>
      <c r="E1048" s="483" t="s">
        <v>191</v>
      </c>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477"/>
      <c r="AE1048" s="17"/>
      <c r="AF1048" s="17"/>
      <c r="AG1048" s="518"/>
      <c r="AI1048" s="449"/>
      <c r="AJ1048" s="449"/>
      <c r="AK1048" s="449"/>
      <c r="AL1048" s="449"/>
      <c r="AM1048" s="449"/>
      <c r="AN1048" s="449"/>
      <c r="AO1048" s="449"/>
      <c r="AP1048" s="449"/>
      <c r="AQ1048" s="449"/>
      <c r="AR1048" s="449"/>
      <c r="AS1048" s="449"/>
      <c r="AT1048" s="449"/>
      <c r="AU1048" s="449"/>
      <c r="AV1048" s="449"/>
      <c r="AW1048" s="449"/>
      <c r="AX1048" s="449"/>
      <c r="AY1048" s="449"/>
      <c r="AZ1048" s="449"/>
      <c r="BA1048" s="449"/>
      <c r="BB1048" s="449"/>
      <c r="BC1048" s="449"/>
      <c r="BD1048" s="449"/>
      <c r="BE1048" s="449"/>
      <c r="BF1048" s="449"/>
      <c r="BG1048" s="449"/>
      <c r="BH1048" s="449"/>
      <c r="BI1048" s="449"/>
      <c r="BJ1048" s="449"/>
      <c r="BK1048" s="449"/>
      <c r="BL1048" s="449"/>
      <c r="BM1048" s="449"/>
      <c r="BN1048" s="449"/>
      <c r="BO1048" s="449"/>
      <c r="BP1048" s="449"/>
      <c r="BQ1048" s="449"/>
      <c r="BR1048" s="449"/>
      <c r="BS1048" s="449"/>
      <c r="BT1048" s="449"/>
      <c r="BU1048" s="449"/>
      <c r="BV1048" s="449"/>
      <c r="BW1048" s="449"/>
      <c r="BX1048" s="449"/>
      <c r="BY1048" s="449"/>
      <c r="BZ1048" s="449"/>
      <c r="CA1048" s="449"/>
      <c r="CB1048" s="449"/>
      <c r="CC1048" s="449"/>
      <c r="CD1048" s="449"/>
      <c r="CE1048" s="449"/>
      <c r="CF1048" s="449"/>
      <c r="CG1048" s="449"/>
      <c r="CH1048" s="449"/>
      <c r="CI1048" s="449"/>
      <c r="CJ1048" s="449"/>
      <c r="CK1048" s="449"/>
      <c r="CL1048" s="449"/>
      <c r="CM1048" s="449"/>
      <c r="CN1048" s="449"/>
      <c r="CO1048" s="449"/>
      <c r="CP1048" s="449"/>
      <c r="CQ1048" s="449"/>
      <c r="CR1048" s="449"/>
      <c r="CS1048" s="449"/>
      <c r="CT1048" s="449"/>
      <c r="CU1048" s="449"/>
      <c r="CV1048" s="449"/>
    </row>
    <row r="1049" spans="1:100" s="448" customFormat="1" ht="11.25" customHeight="1">
      <c r="A1049" s="432"/>
      <c r="B1049" s="517"/>
      <c r="C1049" s="45"/>
      <c r="D1049" s="45">
        <v>1</v>
      </c>
      <c r="E1049" s="599" t="s">
        <v>160</v>
      </c>
      <c r="F1049" s="600"/>
      <c r="G1049" s="599" t="s">
        <v>217</v>
      </c>
      <c r="H1049" s="600"/>
      <c r="I1049" s="600"/>
      <c r="J1049" s="601" t="s">
        <v>218</v>
      </c>
      <c r="K1049" s="880">
        <v>0</v>
      </c>
      <c r="L1049" s="881">
        <v>0</v>
      </c>
      <c r="M1049" s="880">
        <v>0</v>
      </c>
      <c r="N1049" s="881">
        <v>0</v>
      </c>
      <c r="O1049" s="880">
        <v>0</v>
      </c>
      <c r="P1049" s="881">
        <v>0</v>
      </c>
      <c r="Q1049" s="880">
        <v>0</v>
      </c>
      <c r="R1049" s="881">
        <v>0</v>
      </c>
      <c r="S1049" s="880">
        <v>0</v>
      </c>
      <c r="T1049" s="881">
        <v>0</v>
      </c>
      <c r="U1049" s="880">
        <v>0</v>
      </c>
      <c r="V1049" s="881">
        <v>0</v>
      </c>
      <c r="W1049" s="880">
        <v>0.16900000000000001</v>
      </c>
      <c r="X1049" s="881">
        <v>0</v>
      </c>
      <c r="Y1049" s="880">
        <v>0</v>
      </c>
      <c r="Z1049" s="881">
        <v>0</v>
      </c>
      <c r="AA1049" s="880">
        <v>0.13100000000000001</v>
      </c>
      <c r="AB1049" s="881">
        <v>0</v>
      </c>
      <c r="AC1049" s="880">
        <v>0</v>
      </c>
      <c r="AD1049" s="881">
        <v>0</v>
      </c>
      <c r="AE1049" s="45"/>
      <c r="AF1049" s="17"/>
      <c r="AG1049" s="518"/>
      <c r="AI1049" s="449"/>
      <c r="AJ1049" s="449"/>
      <c r="AK1049" s="449"/>
      <c r="AL1049" s="449"/>
      <c r="AM1049" s="449"/>
      <c r="AN1049" s="449"/>
      <c r="AO1049" s="449"/>
      <c r="AP1049" s="449"/>
      <c r="AQ1049" s="449"/>
      <c r="AR1049" s="449"/>
      <c r="AS1049" s="449"/>
      <c r="AT1049" s="449"/>
      <c r="AU1049" s="449"/>
      <c r="AV1049" s="449"/>
      <c r="AW1049" s="449"/>
      <c r="AX1049" s="449"/>
      <c r="AY1049" s="449"/>
      <c r="AZ1049" s="449"/>
      <c r="BA1049" s="449"/>
      <c r="BB1049" s="449"/>
      <c r="BC1049" s="449"/>
      <c r="BD1049" s="449"/>
      <c r="BE1049" s="449"/>
      <c r="BF1049" s="449"/>
      <c r="BG1049" s="449"/>
      <c r="BH1049" s="449"/>
      <c r="BI1049" s="449"/>
      <c r="BJ1049" s="449"/>
      <c r="BK1049" s="449"/>
      <c r="BL1049" s="449"/>
      <c r="BM1049" s="449"/>
      <c r="BN1049" s="449"/>
      <c r="BO1049" s="449"/>
      <c r="BP1049" s="449"/>
      <c r="BQ1049" s="449"/>
      <c r="BR1049" s="449"/>
      <c r="BS1049" s="449"/>
      <c r="BT1049" s="449"/>
      <c r="BU1049" s="449"/>
      <c r="BV1049" s="449"/>
      <c r="BW1049" s="449"/>
      <c r="BX1049" s="449"/>
      <c r="BY1049" s="449"/>
      <c r="BZ1049" s="449"/>
      <c r="CA1049" s="449"/>
      <c r="CB1049" s="449"/>
      <c r="CC1049" s="449"/>
      <c r="CD1049" s="449"/>
      <c r="CE1049" s="449"/>
      <c r="CF1049" s="449"/>
      <c r="CG1049" s="449"/>
      <c r="CH1049" s="449"/>
      <c r="CI1049" s="449"/>
      <c r="CJ1049" s="449"/>
      <c r="CK1049" s="449"/>
      <c r="CL1049" s="449"/>
      <c r="CM1049" s="449"/>
      <c r="CN1049" s="449"/>
      <c r="CO1049" s="449"/>
      <c r="CP1049" s="449"/>
      <c r="CQ1049" s="449"/>
      <c r="CR1049" s="449"/>
      <c r="CS1049" s="449"/>
      <c r="CT1049" s="449"/>
      <c r="CU1049" s="449"/>
      <c r="CV1049" s="449"/>
    </row>
    <row r="1050" spans="1:100" s="448" customFormat="1" ht="11.25" customHeight="1">
      <c r="A1050" s="432"/>
      <c r="B1050" s="517"/>
      <c r="C1050" s="45"/>
      <c r="D1050" s="45">
        <v>2</v>
      </c>
      <c r="E1050" s="599" t="s">
        <v>162</v>
      </c>
      <c r="F1050" s="600"/>
      <c r="G1050" s="599" t="s">
        <v>334</v>
      </c>
      <c r="H1050" s="600"/>
      <c r="I1050" s="600"/>
      <c r="J1050" s="601" t="s">
        <v>223</v>
      </c>
      <c r="K1050" s="880">
        <v>0.67300000000000004</v>
      </c>
      <c r="L1050" s="881">
        <v>0</v>
      </c>
      <c r="M1050" s="880">
        <v>0</v>
      </c>
      <c r="N1050" s="881">
        <v>0</v>
      </c>
      <c r="O1050" s="880">
        <v>0</v>
      </c>
      <c r="P1050" s="881">
        <v>0</v>
      </c>
      <c r="Q1050" s="880">
        <v>0.81599999999999995</v>
      </c>
      <c r="R1050" s="881">
        <v>0</v>
      </c>
      <c r="S1050" s="880">
        <v>0</v>
      </c>
      <c r="T1050" s="881">
        <v>0</v>
      </c>
      <c r="U1050" s="880">
        <v>0</v>
      </c>
      <c r="V1050" s="881">
        <v>0</v>
      </c>
      <c r="W1050" s="880">
        <v>0.34399999999999997</v>
      </c>
      <c r="X1050" s="881">
        <v>0</v>
      </c>
      <c r="Y1050" s="880">
        <v>0.21299999999999999</v>
      </c>
      <c r="Z1050" s="881">
        <v>0</v>
      </c>
      <c r="AA1050" s="880">
        <v>0</v>
      </c>
      <c r="AB1050" s="881">
        <v>0</v>
      </c>
      <c r="AC1050" s="880">
        <v>0.89500000000000002</v>
      </c>
      <c r="AD1050" s="881">
        <v>0</v>
      </c>
      <c r="AE1050" s="45"/>
      <c r="AF1050" s="17"/>
      <c r="AG1050" s="518"/>
      <c r="AI1050" s="449"/>
      <c r="AJ1050" s="449"/>
      <c r="AK1050" s="449"/>
      <c r="AL1050" s="449"/>
      <c r="AM1050" s="449"/>
      <c r="AN1050" s="449"/>
      <c r="AO1050" s="449"/>
      <c r="AP1050" s="449"/>
      <c r="AQ1050" s="449"/>
      <c r="AR1050" s="449"/>
      <c r="AS1050" s="449"/>
      <c r="AT1050" s="449"/>
      <c r="AU1050" s="449"/>
      <c r="AV1050" s="449"/>
      <c r="AW1050" s="449"/>
      <c r="AX1050" s="449"/>
      <c r="AY1050" s="449"/>
      <c r="AZ1050" s="449"/>
      <c r="BA1050" s="449"/>
      <c r="BB1050" s="449"/>
      <c r="BC1050" s="449"/>
      <c r="BD1050" s="449"/>
      <c r="BE1050" s="449"/>
      <c r="BF1050" s="449"/>
      <c r="BG1050" s="449"/>
      <c r="BH1050" s="449"/>
      <c r="BI1050" s="449"/>
      <c r="BJ1050" s="449"/>
      <c r="BK1050" s="449"/>
      <c r="BL1050" s="449"/>
      <c r="BM1050" s="449"/>
      <c r="BN1050" s="449"/>
      <c r="BO1050" s="449"/>
      <c r="BP1050" s="449"/>
      <c r="BQ1050" s="449"/>
      <c r="BR1050" s="449"/>
      <c r="BS1050" s="449"/>
      <c r="BT1050" s="449"/>
      <c r="BU1050" s="449"/>
      <c r="BV1050" s="449"/>
      <c r="BW1050" s="449"/>
      <c r="BX1050" s="449"/>
      <c r="BY1050" s="449"/>
      <c r="BZ1050" s="449"/>
      <c r="CA1050" s="449"/>
      <c r="CB1050" s="449"/>
      <c r="CC1050" s="449"/>
      <c r="CD1050" s="449"/>
      <c r="CE1050" s="449"/>
      <c r="CF1050" s="449"/>
      <c r="CG1050" s="449"/>
      <c r="CH1050" s="449"/>
      <c r="CI1050" s="449"/>
      <c r="CJ1050" s="449"/>
      <c r="CK1050" s="449"/>
      <c r="CL1050" s="449"/>
      <c r="CM1050" s="449"/>
      <c r="CN1050" s="449"/>
      <c r="CO1050" s="449"/>
      <c r="CP1050" s="449"/>
      <c r="CQ1050" s="449"/>
      <c r="CR1050" s="449"/>
      <c r="CS1050" s="449"/>
      <c r="CT1050" s="449"/>
      <c r="CU1050" s="449"/>
      <c r="CV1050" s="449"/>
    </row>
    <row r="1051" spans="1:100" s="448" customFormat="1" ht="11.25" customHeight="1">
      <c r="A1051" s="432"/>
      <c r="B1051" s="517"/>
      <c r="C1051" s="45"/>
      <c r="D1051" s="45">
        <v>3</v>
      </c>
      <c r="E1051" s="599" t="s">
        <v>161</v>
      </c>
      <c r="F1051" s="600"/>
      <c r="G1051" s="599" t="s">
        <v>317</v>
      </c>
      <c r="H1051" s="600"/>
      <c r="I1051" s="600"/>
      <c r="J1051" s="601" t="s">
        <v>223</v>
      </c>
      <c r="K1051" s="880">
        <v>0</v>
      </c>
      <c r="L1051" s="881">
        <v>0</v>
      </c>
      <c r="M1051" s="880">
        <v>0</v>
      </c>
      <c r="N1051" s="881">
        <v>0</v>
      </c>
      <c r="O1051" s="880">
        <v>0</v>
      </c>
      <c r="P1051" s="881">
        <v>0</v>
      </c>
      <c r="Q1051" s="880">
        <v>0</v>
      </c>
      <c r="R1051" s="881">
        <v>0</v>
      </c>
      <c r="S1051" s="880">
        <v>0.17899999999999999</v>
      </c>
      <c r="T1051" s="881">
        <v>0</v>
      </c>
      <c r="U1051" s="880">
        <v>0</v>
      </c>
      <c r="V1051" s="881">
        <v>0</v>
      </c>
      <c r="W1051" s="880">
        <v>0</v>
      </c>
      <c r="X1051" s="881">
        <v>0</v>
      </c>
      <c r="Y1051" s="880">
        <v>0</v>
      </c>
      <c r="Z1051" s="881">
        <v>0</v>
      </c>
      <c r="AA1051" s="880">
        <v>0</v>
      </c>
      <c r="AB1051" s="881">
        <v>0</v>
      </c>
      <c r="AC1051" s="880">
        <v>0</v>
      </c>
      <c r="AD1051" s="881">
        <v>0</v>
      </c>
      <c r="AE1051" s="45"/>
      <c r="AF1051" s="17"/>
      <c r="AG1051" s="518"/>
      <c r="AI1051" s="449"/>
      <c r="AJ1051" s="449"/>
      <c r="AK1051" s="449"/>
      <c r="AL1051" s="449"/>
      <c r="AM1051" s="449"/>
      <c r="AN1051" s="449"/>
      <c r="AO1051" s="449"/>
      <c r="AP1051" s="449"/>
      <c r="AQ1051" s="449"/>
      <c r="AR1051" s="449"/>
      <c r="AS1051" s="449"/>
      <c r="AT1051" s="449"/>
      <c r="AU1051" s="449"/>
      <c r="AV1051" s="449"/>
      <c r="AW1051" s="449"/>
      <c r="AX1051" s="449"/>
      <c r="AY1051" s="449"/>
      <c r="AZ1051" s="449"/>
      <c r="BA1051" s="449"/>
      <c r="BB1051" s="449"/>
      <c r="BC1051" s="449"/>
      <c r="BD1051" s="449"/>
      <c r="BE1051" s="449"/>
      <c r="BF1051" s="449"/>
      <c r="BG1051" s="449"/>
      <c r="BH1051" s="449"/>
      <c r="BI1051" s="449"/>
      <c r="BJ1051" s="449"/>
      <c r="BK1051" s="449"/>
      <c r="BL1051" s="449"/>
      <c r="BM1051" s="449"/>
      <c r="BN1051" s="449"/>
      <c r="BO1051" s="449"/>
      <c r="BP1051" s="449"/>
      <c r="BQ1051" s="449"/>
      <c r="BR1051" s="449"/>
      <c r="BS1051" s="449"/>
      <c r="BT1051" s="449"/>
      <c r="BU1051" s="449"/>
      <c r="BV1051" s="449"/>
      <c r="BW1051" s="449"/>
      <c r="BX1051" s="449"/>
      <c r="BY1051" s="449"/>
      <c r="BZ1051" s="449"/>
      <c r="CA1051" s="449"/>
      <c r="CB1051" s="449"/>
      <c r="CC1051" s="449"/>
      <c r="CD1051" s="449"/>
      <c r="CE1051" s="449"/>
      <c r="CF1051" s="449"/>
      <c r="CG1051" s="449"/>
      <c r="CH1051" s="449"/>
      <c r="CI1051" s="449"/>
      <c r="CJ1051" s="449"/>
      <c r="CK1051" s="449"/>
      <c r="CL1051" s="449"/>
      <c r="CM1051" s="449"/>
      <c r="CN1051" s="449"/>
      <c r="CO1051" s="449"/>
      <c r="CP1051" s="449"/>
      <c r="CQ1051" s="449"/>
      <c r="CR1051" s="449"/>
      <c r="CS1051" s="449"/>
      <c r="CT1051" s="449"/>
      <c r="CU1051" s="449"/>
      <c r="CV1051" s="449"/>
    </row>
    <row r="1052" spans="1:100" s="448" customFormat="1" ht="11.25" customHeight="1">
      <c r="A1052" s="432"/>
      <c r="B1052" s="517"/>
      <c r="C1052" s="45"/>
      <c r="D1052" s="45">
        <v>4</v>
      </c>
      <c r="E1052" s="599" t="s">
        <v>161</v>
      </c>
      <c r="F1052" s="600"/>
      <c r="G1052" s="599" t="s">
        <v>317</v>
      </c>
      <c r="H1052" s="600"/>
      <c r="I1052" s="600"/>
      <c r="J1052" s="601" t="s">
        <v>218</v>
      </c>
      <c r="K1052" s="880">
        <v>0</v>
      </c>
      <c r="L1052" s="881">
        <v>0</v>
      </c>
      <c r="M1052" s="880">
        <v>0</v>
      </c>
      <c r="N1052" s="881">
        <v>0</v>
      </c>
      <c r="O1052" s="880">
        <v>0</v>
      </c>
      <c r="P1052" s="881">
        <v>0</v>
      </c>
      <c r="Q1052" s="880">
        <v>0</v>
      </c>
      <c r="R1052" s="881">
        <v>0</v>
      </c>
      <c r="S1052" s="880">
        <v>0.28000000000000003</v>
      </c>
      <c r="T1052" s="881">
        <v>0</v>
      </c>
      <c r="U1052" s="880">
        <v>0.59899999999999998</v>
      </c>
      <c r="V1052" s="881">
        <v>0</v>
      </c>
      <c r="W1052" s="880">
        <v>0</v>
      </c>
      <c r="X1052" s="881">
        <v>0</v>
      </c>
      <c r="Y1052" s="880">
        <v>0</v>
      </c>
      <c r="Z1052" s="881">
        <v>0</v>
      </c>
      <c r="AA1052" s="880">
        <v>0.11799999999999999</v>
      </c>
      <c r="AB1052" s="881">
        <v>0</v>
      </c>
      <c r="AC1052" s="880">
        <v>0</v>
      </c>
      <c r="AD1052" s="881">
        <v>0</v>
      </c>
      <c r="AE1052" s="45"/>
      <c r="AF1052" s="17"/>
      <c r="AG1052" s="518"/>
      <c r="AI1052" s="449"/>
      <c r="AJ1052" s="449"/>
      <c r="AK1052" s="449"/>
      <c r="AL1052" s="449"/>
      <c r="AM1052" s="449"/>
      <c r="AN1052" s="449"/>
      <c r="AO1052" s="449"/>
      <c r="AP1052" s="449"/>
      <c r="AQ1052" s="449"/>
      <c r="AR1052" s="449"/>
      <c r="AS1052" s="449"/>
      <c r="AT1052" s="449"/>
      <c r="AU1052" s="449"/>
      <c r="AV1052" s="449"/>
      <c r="AW1052" s="449"/>
      <c r="AX1052" s="449"/>
      <c r="AY1052" s="449"/>
      <c r="AZ1052" s="449"/>
      <c r="BA1052" s="449"/>
      <c r="BB1052" s="449"/>
      <c r="BC1052" s="449"/>
      <c r="BD1052" s="449"/>
      <c r="BE1052" s="449"/>
      <c r="BF1052" s="449"/>
      <c r="BG1052" s="449"/>
      <c r="BH1052" s="449"/>
      <c r="BI1052" s="449"/>
      <c r="BJ1052" s="449"/>
      <c r="BK1052" s="449"/>
      <c r="BL1052" s="449"/>
      <c r="BM1052" s="449"/>
      <c r="BN1052" s="449"/>
      <c r="BO1052" s="449"/>
      <c r="BP1052" s="449"/>
      <c r="BQ1052" s="449"/>
      <c r="BR1052" s="449"/>
      <c r="BS1052" s="449"/>
      <c r="BT1052" s="449"/>
      <c r="BU1052" s="449"/>
      <c r="BV1052" s="449"/>
      <c r="BW1052" s="449"/>
      <c r="BX1052" s="449"/>
      <c r="BY1052" s="449"/>
      <c r="BZ1052" s="449"/>
      <c r="CA1052" s="449"/>
      <c r="CB1052" s="449"/>
      <c r="CC1052" s="449"/>
      <c r="CD1052" s="449"/>
      <c r="CE1052" s="449"/>
      <c r="CF1052" s="449"/>
      <c r="CG1052" s="449"/>
      <c r="CH1052" s="449"/>
      <c r="CI1052" s="449"/>
      <c r="CJ1052" s="449"/>
      <c r="CK1052" s="449"/>
      <c r="CL1052" s="449"/>
      <c r="CM1052" s="449"/>
      <c r="CN1052" s="449"/>
      <c r="CO1052" s="449"/>
      <c r="CP1052" s="449"/>
      <c r="CQ1052" s="449"/>
      <c r="CR1052" s="449"/>
      <c r="CS1052" s="449"/>
      <c r="CT1052" s="449"/>
      <c r="CU1052" s="449"/>
      <c r="CV1052" s="449"/>
    </row>
    <row r="1053" spans="1:100" s="448" customFormat="1" ht="11.25" customHeight="1">
      <c r="A1053" s="432"/>
      <c r="B1053" s="517"/>
      <c r="C1053" s="45"/>
      <c r="D1053" s="45">
        <v>5</v>
      </c>
      <c r="E1053" s="599" t="s">
        <v>161</v>
      </c>
      <c r="F1053" s="600"/>
      <c r="G1053" s="599" t="s">
        <v>317</v>
      </c>
      <c r="H1053" s="600"/>
      <c r="I1053" s="600"/>
      <c r="J1053" s="601" t="s">
        <v>218</v>
      </c>
      <c r="K1053" s="880">
        <v>0</v>
      </c>
      <c r="L1053" s="881">
        <v>0</v>
      </c>
      <c r="M1053" s="880">
        <v>0</v>
      </c>
      <c r="N1053" s="881">
        <v>0</v>
      </c>
      <c r="O1053" s="880">
        <v>0</v>
      </c>
      <c r="P1053" s="881">
        <v>0</v>
      </c>
      <c r="Q1053" s="880">
        <v>0</v>
      </c>
      <c r="R1053" s="881">
        <v>0</v>
      </c>
      <c r="S1053" s="880">
        <v>0.20599999999999999</v>
      </c>
      <c r="T1053" s="881">
        <v>0</v>
      </c>
      <c r="U1053" s="880">
        <v>0</v>
      </c>
      <c r="V1053" s="881">
        <v>0</v>
      </c>
      <c r="W1053" s="880">
        <v>0</v>
      </c>
      <c r="X1053" s="881">
        <v>0</v>
      </c>
      <c r="Y1053" s="880">
        <v>0</v>
      </c>
      <c r="Z1053" s="881">
        <v>0</v>
      </c>
      <c r="AA1053" s="880">
        <v>0</v>
      </c>
      <c r="AB1053" s="881">
        <v>0</v>
      </c>
      <c r="AC1053" s="880">
        <v>0</v>
      </c>
      <c r="AD1053" s="881">
        <v>0</v>
      </c>
      <c r="AE1053" s="45"/>
      <c r="AF1053" s="17"/>
      <c r="AG1053" s="518"/>
      <c r="AI1053" s="449"/>
      <c r="AJ1053" s="449"/>
      <c r="AK1053" s="449"/>
      <c r="AL1053" s="449"/>
      <c r="AM1053" s="449"/>
      <c r="AN1053" s="449"/>
      <c r="AO1053" s="449"/>
      <c r="AP1053" s="449"/>
      <c r="AQ1053" s="449"/>
      <c r="AR1053" s="449"/>
      <c r="AS1053" s="449"/>
      <c r="AT1053" s="449"/>
      <c r="AU1053" s="449"/>
      <c r="AV1053" s="449"/>
      <c r="AW1053" s="449"/>
      <c r="AX1053" s="449"/>
      <c r="AY1053" s="449"/>
      <c r="AZ1053" s="449"/>
      <c r="BA1053" s="449"/>
      <c r="BB1053" s="449"/>
      <c r="BC1053" s="449"/>
      <c r="BD1053" s="449"/>
      <c r="BE1053" s="449"/>
      <c r="BF1053" s="449"/>
      <c r="BG1053" s="449"/>
      <c r="BH1053" s="449"/>
      <c r="BI1053" s="449"/>
      <c r="BJ1053" s="449"/>
      <c r="BK1053" s="449"/>
      <c r="BL1053" s="449"/>
      <c r="BM1053" s="449"/>
      <c r="BN1053" s="449"/>
      <c r="BO1053" s="449"/>
      <c r="BP1053" s="449"/>
      <c r="BQ1053" s="449"/>
      <c r="BR1053" s="449"/>
      <c r="BS1053" s="449"/>
      <c r="BT1053" s="449"/>
      <c r="BU1053" s="449"/>
      <c r="BV1053" s="449"/>
      <c r="BW1053" s="449"/>
      <c r="BX1053" s="449"/>
      <c r="BY1053" s="449"/>
      <c r="BZ1053" s="449"/>
      <c r="CA1053" s="449"/>
      <c r="CB1053" s="449"/>
      <c r="CC1053" s="449"/>
      <c r="CD1053" s="449"/>
      <c r="CE1053" s="449"/>
      <c r="CF1053" s="449"/>
      <c r="CG1053" s="449"/>
      <c r="CH1053" s="449"/>
      <c r="CI1053" s="449"/>
      <c r="CJ1053" s="449"/>
      <c r="CK1053" s="449"/>
      <c r="CL1053" s="449"/>
      <c r="CM1053" s="449"/>
      <c r="CN1053" s="449"/>
      <c r="CO1053" s="449"/>
      <c r="CP1053" s="449"/>
      <c r="CQ1053" s="449"/>
      <c r="CR1053" s="449"/>
      <c r="CS1053" s="449"/>
      <c r="CT1053" s="449"/>
      <c r="CU1053" s="449"/>
      <c r="CV1053" s="449"/>
    </row>
    <row r="1054" spans="1:100" s="448" customFormat="1" ht="11.25" customHeight="1">
      <c r="A1054" s="432"/>
      <c r="B1054" s="517"/>
      <c r="C1054" s="45"/>
      <c r="D1054" s="45">
        <v>6</v>
      </c>
      <c r="E1054" s="599" t="s">
        <v>161</v>
      </c>
      <c r="F1054" s="600"/>
      <c r="G1054" s="599" t="s">
        <v>335</v>
      </c>
      <c r="H1054" s="600"/>
      <c r="I1054" s="600"/>
      <c r="J1054" s="601" t="s">
        <v>223</v>
      </c>
      <c r="K1054" s="880">
        <v>0</v>
      </c>
      <c r="L1054" s="881">
        <v>0</v>
      </c>
      <c r="M1054" s="880">
        <v>0</v>
      </c>
      <c r="N1054" s="881">
        <v>0</v>
      </c>
      <c r="O1054" s="880">
        <v>0.129</v>
      </c>
      <c r="P1054" s="881">
        <v>0</v>
      </c>
      <c r="Q1054" s="880">
        <v>0</v>
      </c>
      <c r="R1054" s="881">
        <v>0</v>
      </c>
      <c r="S1054" s="880">
        <v>0</v>
      </c>
      <c r="T1054" s="881">
        <v>0</v>
      </c>
      <c r="U1054" s="880">
        <v>0</v>
      </c>
      <c r="V1054" s="881">
        <v>0</v>
      </c>
      <c r="W1054" s="880">
        <v>0</v>
      </c>
      <c r="X1054" s="881">
        <v>0</v>
      </c>
      <c r="Y1054" s="880">
        <v>0</v>
      </c>
      <c r="Z1054" s="881">
        <v>0</v>
      </c>
      <c r="AA1054" s="880">
        <v>0</v>
      </c>
      <c r="AB1054" s="881">
        <v>0</v>
      </c>
      <c r="AC1054" s="880">
        <v>0</v>
      </c>
      <c r="AD1054" s="881">
        <v>0</v>
      </c>
      <c r="AE1054" s="45"/>
      <c r="AF1054" s="17"/>
      <c r="AG1054" s="518"/>
      <c r="AI1054" s="449"/>
      <c r="AJ1054" s="449"/>
      <c r="AK1054" s="449"/>
      <c r="AL1054" s="449"/>
      <c r="AM1054" s="449"/>
      <c r="AN1054" s="449"/>
      <c r="AO1054" s="449"/>
      <c r="AP1054" s="449"/>
      <c r="AQ1054" s="449"/>
      <c r="AR1054" s="449"/>
      <c r="AS1054" s="449"/>
      <c r="AT1054" s="449"/>
      <c r="AU1054" s="449"/>
      <c r="AV1054" s="449"/>
      <c r="AW1054" s="449"/>
      <c r="AX1054" s="449"/>
      <c r="AY1054" s="449"/>
      <c r="AZ1054" s="449"/>
      <c r="BA1054" s="449"/>
      <c r="BB1054" s="449"/>
      <c r="BC1054" s="449"/>
      <c r="BD1054" s="449"/>
      <c r="BE1054" s="449"/>
      <c r="BF1054" s="449"/>
      <c r="BG1054" s="449"/>
      <c r="BH1054" s="449"/>
      <c r="BI1054" s="449"/>
      <c r="BJ1054" s="449"/>
      <c r="BK1054" s="449"/>
      <c r="BL1054" s="449"/>
      <c r="BM1054" s="449"/>
      <c r="BN1054" s="449"/>
      <c r="BO1054" s="449"/>
      <c r="BP1054" s="449"/>
      <c r="BQ1054" s="449"/>
      <c r="BR1054" s="449"/>
      <c r="BS1054" s="449"/>
      <c r="BT1054" s="449"/>
      <c r="BU1054" s="449"/>
      <c r="BV1054" s="449"/>
      <c r="BW1054" s="449"/>
      <c r="BX1054" s="449"/>
      <c r="BY1054" s="449"/>
      <c r="BZ1054" s="449"/>
      <c r="CA1054" s="449"/>
      <c r="CB1054" s="449"/>
      <c r="CC1054" s="449"/>
      <c r="CD1054" s="449"/>
      <c r="CE1054" s="449"/>
      <c r="CF1054" s="449"/>
      <c r="CG1054" s="449"/>
      <c r="CH1054" s="449"/>
      <c r="CI1054" s="449"/>
      <c r="CJ1054" s="449"/>
      <c r="CK1054" s="449"/>
      <c r="CL1054" s="449"/>
      <c r="CM1054" s="449"/>
      <c r="CN1054" s="449"/>
      <c r="CO1054" s="449"/>
      <c r="CP1054" s="449"/>
      <c r="CQ1054" s="449"/>
      <c r="CR1054" s="449"/>
      <c r="CS1054" s="449"/>
      <c r="CT1054" s="449"/>
      <c r="CU1054" s="449"/>
      <c r="CV1054" s="449"/>
    </row>
    <row r="1055" spans="1:100" s="448" customFormat="1" ht="11.25" customHeight="1">
      <c r="A1055" s="432"/>
      <c r="B1055" s="517"/>
      <c r="C1055" s="45"/>
      <c r="D1055" s="45">
        <v>7</v>
      </c>
      <c r="E1055" s="599" t="s">
        <v>161</v>
      </c>
      <c r="F1055" s="600"/>
      <c r="G1055" s="599" t="s">
        <v>335</v>
      </c>
      <c r="H1055" s="600"/>
      <c r="I1055" s="600"/>
      <c r="J1055" s="601" t="s">
        <v>218</v>
      </c>
      <c r="K1055" s="880">
        <v>0</v>
      </c>
      <c r="L1055" s="881">
        <v>0</v>
      </c>
      <c r="M1055" s="880">
        <v>0</v>
      </c>
      <c r="N1055" s="881">
        <v>0</v>
      </c>
      <c r="O1055" s="880">
        <v>0.28899999999999998</v>
      </c>
      <c r="P1055" s="881">
        <v>0</v>
      </c>
      <c r="Q1055" s="880">
        <v>4.2000000000000003E-2</v>
      </c>
      <c r="R1055" s="881">
        <v>0</v>
      </c>
      <c r="S1055" s="880">
        <v>0</v>
      </c>
      <c r="T1055" s="881">
        <v>0</v>
      </c>
      <c r="U1055" s="880">
        <v>0</v>
      </c>
      <c r="V1055" s="881">
        <v>0</v>
      </c>
      <c r="W1055" s="880">
        <v>0</v>
      </c>
      <c r="X1055" s="881">
        <v>0</v>
      </c>
      <c r="Y1055" s="880">
        <v>0.78700000000000003</v>
      </c>
      <c r="Z1055" s="881">
        <v>0</v>
      </c>
      <c r="AA1055" s="880">
        <v>0.17100000000000001</v>
      </c>
      <c r="AB1055" s="881">
        <v>0</v>
      </c>
      <c r="AC1055" s="880">
        <v>0</v>
      </c>
      <c r="AD1055" s="881">
        <v>0</v>
      </c>
      <c r="AE1055" s="45"/>
      <c r="AF1055" s="17"/>
      <c r="AG1055" s="518"/>
      <c r="AI1055" s="449"/>
      <c r="AJ1055" s="449"/>
      <c r="AK1055" s="449"/>
      <c r="AL1055" s="449"/>
      <c r="AM1055" s="449"/>
      <c r="AN1055" s="449"/>
      <c r="AO1055" s="449"/>
      <c r="AP1055" s="449"/>
      <c r="AQ1055" s="449"/>
      <c r="AR1055" s="449"/>
      <c r="AS1055" s="449"/>
      <c r="AT1055" s="449"/>
      <c r="AU1055" s="449"/>
      <c r="AV1055" s="449"/>
      <c r="AW1055" s="449"/>
      <c r="AX1055" s="449"/>
      <c r="AY1055" s="449"/>
      <c r="AZ1055" s="449"/>
      <c r="BA1055" s="449"/>
      <c r="BB1055" s="449"/>
      <c r="BC1055" s="449"/>
      <c r="BD1055" s="449"/>
      <c r="BE1055" s="449"/>
      <c r="BF1055" s="449"/>
      <c r="BG1055" s="449"/>
      <c r="BH1055" s="449"/>
      <c r="BI1055" s="449"/>
      <c r="BJ1055" s="449"/>
      <c r="BK1055" s="449"/>
      <c r="BL1055" s="449"/>
      <c r="BM1055" s="449"/>
      <c r="BN1055" s="449"/>
      <c r="BO1055" s="449"/>
      <c r="BP1055" s="449"/>
      <c r="BQ1055" s="449"/>
      <c r="BR1055" s="449"/>
      <c r="BS1055" s="449"/>
      <c r="BT1055" s="449"/>
      <c r="BU1055" s="449"/>
      <c r="BV1055" s="449"/>
      <c r="BW1055" s="449"/>
      <c r="BX1055" s="449"/>
      <c r="BY1055" s="449"/>
      <c r="BZ1055" s="449"/>
      <c r="CA1055" s="449"/>
      <c r="CB1055" s="449"/>
      <c r="CC1055" s="449"/>
      <c r="CD1055" s="449"/>
      <c r="CE1055" s="449"/>
      <c r="CF1055" s="449"/>
      <c r="CG1055" s="449"/>
      <c r="CH1055" s="449"/>
      <c r="CI1055" s="449"/>
      <c r="CJ1055" s="449"/>
      <c r="CK1055" s="449"/>
      <c r="CL1055" s="449"/>
      <c r="CM1055" s="449"/>
      <c r="CN1055" s="449"/>
      <c r="CO1055" s="449"/>
      <c r="CP1055" s="449"/>
      <c r="CQ1055" s="449"/>
      <c r="CR1055" s="449"/>
      <c r="CS1055" s="449"/>
      <c r="CT1055" s="449"/>
      <c r="CU1055" s="449"/>
      <c r="CV1055" s="449"/>
    </row>
    <row r="1056" spans="1:100" s="448" customFormat="1" ht="11.25" customHeight="1">
      <c r="A1056" s="432"/>
      <c r="B1056" s="517"/>
      <c r="C1056" s="45"/>
      <c r="D1056" s="45">
        <v>8</v>
      </c>
      <c r="E1056" s="599" t="s">
        <v>161</v>
      </c>
      <c r="F1056" s="600"/>
      <c r="G1056" s="599" t="s">
        <v>335</v>
      </c>
      <c r="H1056" s="600"/>
      <c r="I1056" s="600"/>
      <c r="J1056" s="601" t="s">
        <v>218</v>
      </c>
      <c r="K1056" s="880">
        <v>0.159</v>
      </c>
      <c r="L1056" s="881">
        <v>0</v>
      </c>
      <c r="M1056" s="880">
        <v>0</v>
      </c>
      <c r="N1056" s="881">
        <v>0</v>
      </c>
      <c r="O1056" s="880">
        <v>0</v>
      </c>
      <c r="P1056" s="881">
        <v>0</v>
      </c>
      <c r="Q1056" s="880">
        <v>0</v>
      </c>
      <c r="R1056" s="881">
        <v>0</v>
      </c>
      <c r="S1056" s="880">
        <v>0</v>
      </c>
      <c r="T1056" s="881">
        <v>0</v>
      </c>
      <c r="U1056" s="880">
        <v>0</v>
      </c>
      <c r="V1056" s="881">
        <v>0</v>
      </c>
      <c r="W1056" s="880">
        <v>0</v>
      </c>
      <c r="X1056" s="881">
        <v>0</v>
      </c>
      <c r="Y1056" s="880">
        <v>0</v>
      </c>
      <c r="Z1056" s="881">
        <v>0</v>
      </c>
      <c r="AA1056" s="880">
        <v>0</v>
      </c>
      <c r="AB1056" s="881">
        <v>0</v>
      </c>
      <c r="AC1056" s="880">
        <v>0</v>
      </c>
      <c r="AD1056" s="881">
        <v>0</v>
      </c>
      <c r="AE1056" s="45"/>
      <c r="AF1056" s="17"/>
      <c r="AG1056" s="518"/>
      <c r="AI1056" s="449"/>
      <c r="AJ1056" s="449"/>
      <c r="AK1056" s="449"/>
      <c r="AL1056" s="449"/>
      <c r="AM1056" s="449"/>
      <c r="AN1056" s="449"/>
      <c r="AO1056" s="449"/>
      <c r="AP1056" s="449"/>
      <c r="AQ1056" s="449"/>
      <c r="AR1056" s="449"/>
      <c r="AS1056" s="449"/>
      <c r="AT1056" s="449"/>
      <c r="AU1056" s="449"/>
      <c r="AV1056" s="449"/>
      <c r="AW1056" s="449"/>
      <c r="AX1056" s="449"/>
      <c r="AY1056" s="449"/>
      <c r="AZ1056" s="449"/>
      <c r="BA1056" s="449"/>
      <c r="BB1056" s="449"/>
      <c r="BC1056" s="449"/>
      <c r="BD1056" s="449"/>
      <c r="BE1056" s="449"/>
      <c r="BF1056" s="449"/>
      <c r="BG1056" s="449"/>
      <c r="BH1056" s="449"/>
      <c r="BI1056" s="449"/>
      <c r="BJ1056" s="449"/>
      <c r="BK1056" s="449"/>
      <c r="BL1056" s="449"/>
      <c r="BM1056" s="449"/>
      <c r="BN1056" s="449"/>
      <c r="BO1056" s="449"/>
      <c r="BP1056" s="449"/>
      <c r="BQ1056" s="449"/>
      <c r="BR1056" s="449"/>
      <c r="BS1056" s="449"/>
      <c r="BT1056" s="449"/>
      <c r="BU1056" s="449"/>
      <c r="BV1056" s="449"/>
      <c r="BW1056" s="449"/>
      <c r="BX1056" s="449"/>
      <c r="BY1056" s="449"/>
      <c r="BZ1056" s="449"/>
      <c r="CA1056" s="449"/>
      <c r="CB1056" s="449"/>
      <c r="CC1056" s="449"/>
      <c r="CD1056" s="449"/>
      <c r="CE1056" s="449"/>
      <c r="CF1056" s="449"/>
      <c r="CG1056" s="449"/>
      <c r="CH1056" s="449"/>
      <c r="CI1056" s="449"/>
      <c r="CJ1056" s="449"/>
      <c r="CK1056" s="449"/>
      <c r="CL1056" s="449"/>
      <c r="CM1056" s="449"/>
      <c r="CN1056" s="449"/>
      <c r="CO1056" s="449"/>
      <c r="CP1056" s="449"/>
      <c r="CQ1056" s="449"/>
      <c r="CR1056" s="449"/>
      <c r="CS1056" s="449"/>
      <c r="CT1056" s="449"/>
      <c r="CU1056" s="449"/>
      <c r="CV1056" s="449"/>
    </row>
    <row r="1057" spans="1:100" s="448" customFormat="1" ht="11.25" customHeight="1">
      <c r="A1057" s="432"/>
      <c r="B1057" s="517"/>
      <c r="C1057" s="45"/>
      <c r="D1057" s="45">
        <v>9</v>
      </c>
      <c r="E1057" s="599" t="s">
        <v>161</v>
      </c>
      <c r="F1057" s="600"/>
      <c r="G1057" s="599" t="s">
        <v>219</v>
      </c>
      <c r="H1057" s="600"/>
      <c r="I1057" s="600"/>
      <c r="J1057" s="601" t="s">
        <v>223</v>
      </c>
      <c r="K1057" s="880">
        <v>0</v>
      </c>
      <c r="L1057" s="881">
        <v>0</v>
      </c>
      <c r="M1057" s="880">
        <v>0.38900000000000001</v>
      </c>
      <c r="N1057" s="881">
        <v>0</v>
      </c>
      <c r="O1057" s="880">
        <v>0</v>
      </c>
      <c r="P1057" s="881">
        <v>0</v>
      </c>
      <c r="Q1057" s="880">
        <v>0</v>
      </c>
      <c r="R1057" s="881">
        <v>0</v>
      </c>
      <c r="S1057" s="880">
        <v>0</v>
      </c>
      <c r="T1057" s="881">
        <v>0</v>
      </c>
      <c r="U1057" s="880">
        <v>0</v>
      </c>
      <c r="V1057" s="881">
        <v>0</v>
      </c>
      <c r="W1057" s="880">
        <v>0</v>
      </c>
      <c r="X1057" s="881">
        <v>0</v>
      </c>
      <c r="Y1057" s="880">
        <v>0</v>
      </c>
      <c r="Z1057" s="881">
        <v>0</v>
      </c>
      <c r="AA1057" s="880">
        <v>0</v>
      </c>
      <c r="AB1057" s="881">
        <v>0</v>
      </c>
      <c r="AC1057" s="880">
        <v>0</v>
      </c>
      <c r="AD1057" s="881">
        <v>0</v>
      </c>
      <c r="AE1057" s="45"/>
      <c r="AF1057" s="17"/>
      <c r="AG1057" s="518"/>
      <c r="AI1057" s="449"/>
      <c r="AJ1057" s="449"/>
      <c r="AK1057" s="449"/>
      <c r="AL1057" s="449"/>
      <c r="AM1057" s="449"/>
      <c r="AN1057" s="449"/>
      <c r="AO1057" s="449"/>
      <c r="AP1057" s="449"/>
      <c r="AQ1057" s="449"/>
      <c r="AR1057" s="449"/>
      <c r="AS1057" s="449"/>
      <c r="AT1057" s="449"/>
      <c r="AU1057" s="449"/>
      <c r="AV1057" s="449"/>
      <c r="AW1057" s="449"/>
      <c r="AX1057" s="449"/>
      <c r="AY1057" s="449"/>
      <c r="AZ1057" s="449"/>
      <c r="BA1057" s="449"/>
      <c r="BB1057" s="449"/>
      <c r="BC1057" s="449"/>
      <c r="BD1057" s="449"/>
      <c r="BE1057" s="449"/>
      <c r="BF1057" s="449"/>
      <c r="BG1057" s="449"/>
      <c r="BH1057" s="449"/>
      <c r="BI1057" s="449"/>
      <c r="BJ1057" s="449"/>
      <c r="BK1057" s="449"/>
      <c r="BL1057" s="449"/>
      <c r="BM1057" s="449"/>
      <c r="BN1057" s="449"/>
      <c r="BO1057" s="449"/>
      <c r="BP1057" s="449"/>
      <c r="BQ1057" s="449"/>
      <c r="BR1057" s="449"/>
      <c r="BS1057" s="449"/>
      <c r="BT1057" s="449"/>
      <c r="BU1057" s="449"/>
      <c r="BV1057" s="449"/>
      <c r="BW1057" s="449"/>
      <c r="BX1057" s="449"/>
      <c r="BY1057" s="449"/>
      <c r="BZ1057" s="449"/>
      <c r="CA1057" s="449"/>
      <c r="CB1057" s="449"/>
      <c r="CC1057" s="449"/>
      <c r="CD1057" s="449"/>
      <c r="CE1057" s="449"/>
      <c r="CF1057" s="449"/>
      <c r="CG1057" s="449"/>
      <c r="CH1057" s="449"/>
      <c r="CI1057" s="449"/>
      <c r="CJ1057" s="449"/>
      <c r="CK1057" s="449"/>
      <c r="CL1057" s="449"/>
      <c r="CM1057" s="449"/>
      <c r="CN1057" s="449"/>
      <c r="CO1057" s="449"/>
      <c r="CP1057" s="449"/>
      <c r="CQ1057" s="449"/>
      <c r="CR1057" s="449"/>
      <c r="CS1057" s="449"/>
      <c r="CT1057" s="449"/>
      <c r="CU1057" s="449"/>
      <c r="CV1057" s="449"/>
    </row>
    <row r="1058" spans="1:100" s="448" customFormat="1" ht="11.25" customHeight="1">
      <c r="A1058" s="432"/>
      <c r="B1058" s="517"/>
      <c r="C1058" s="45"/>
      <c r="D1058" s="45">
        <v>10</v>
      </c>
      <c r="E1058" s="599" t="s">
        <v>161</v>
      </c>
      <c r="F1058" s="600"/>
      <c r="G1058" s="599" t="s">
        <v>219</v>
      </c>
      <c r="H1058" s="600"/>
      <c r="I1058" s="600"/>
      <c r="J1058" s="601" t="s">
        <v>218</v>
      </c>
      <c r="K1058" s="880">
        <v>0</v>
      </c>
      <c r="L1058" s="881">
        <v>0</v>
      </c>
      <c r="M1058" s="880">
        <v>8.7999999999999995E-2</v>
      </c>
      <c r="N1058" s="881">
        <v>0</v>
      </c>
      <c r="O1058" s="880">
        <v>0</v>
      </c>
      <c r="P1058" s="881">
        <v>0</v>
      </c>
      <c r="Q1058" s="880">
        <v>0</v>
      </c>
      <c r="R1058" s="881">
        <v>0</v>
      </c>
      <c r="S1058" s="880">
        <v>0</v>
      </c>
      <c r="T1058" s="881">
        <v>0</v>
      </c>
      <c r="U1058" s="880">
        <v>0</v>
      </c>
      <c r="V1058" s="881">
        <v>0</v>
      </c>
      <c r="W1058" s="880">
        <v>0</v>
      </c>
      <c r="X1058" s="881">
        <v>0</v>
      </c>
      <c r="Y1058" s="880">
        <v>0</v>
      </c>
      <c r="Z1058" s="881">
        <v>0</v>
      </c>
      <c r="AA1058" s="880">
        <v>0</v>
      </c>
      <c r="AB1058" s="881">
        <v>0</v>
      </c>
      <c r="AC1058" s="880">
        <v>0</v>
      </c>
      <c r="AD1058" s="881">
        <v>0</v>
      </c>
      <c r="AE1058" s="45"/>
      <c r="AF1058" s="17"/>
      <c r="AG1058" s="518"/>
      <c r="AI1058" s="449"/>
      <c r="AJ1058" s="449"/>
      <c r="AK1058" s="449"/>
      <c r="AL1058" s="449"/>
      <c r="AM1058" s="449"/>
      <c r="AN1058" s="449"/>
      <c r="AO1058" s="449"/>
      <c r="AP1058" s="449"/>
      <c r="AQ1058" s="449"/>
      <c r="AR1058" s="449"/>
      <c r="AS1058" s="449"/>
      <c r="AT1058" s="449"/>
      <c r="AU1058" s="449"/>
      <c r="AV1058" s="449"/>
      <c r="AW1058" s="449"/>
      <c r="AX1058" s="449"/>
      <c r="AY1058" s="449"/>
      <c r="AZ1058" s="449"/>
      <c r="BA1058" s="449"/>
      <c r="BB1058" s="449"/>
      <c r="BC1058" s="449"/>
      <c r="BD1058" s="449"/>
      <c r="BE1058" s="449"/>
      <c r="BF1058" s="449"/>
      <c r="BG1058" s="449"/>
      <c r="BH1058" s="449"/>
      <c r="BI1058" s="449"/>
      <c r="BJ1058" s="449"/>
      <c r="BK1058" s="449"/>
      <c r="BL1058" s="449"/>
      <c r="BM1058" s="449"/>
      <c r="BN1058" s="449"/>
      <c r="BO1058" s="449"/>
      <c r="BP1058" s="449"/>
      <c r="BQ1058" s="449"/>
      <c r="BR1058" s="449"/>
      <c r="BS1058" s="449"/>
      <c r="BT1058" s="449"/>
      <c r="BU1058" s="449"/>
      <c r="BV1058" s="449"/>
      <c r="BW1058" s="449"/>
      <c r="BX1058" s="449"/>
      <c r="BY1058" s="449"/>
      <c r="BZ1058" s="449"/>
      <c r="CA1058" s="449"/>
      <c r="CB1058" s="449"/>
      <c r="CC1058" s="449"/>
      <c r="CD1058" s="449"/>
      <c r="CE1058" s="449"/>
      <c r="CF1058" s="449"/>
      <c r="CG1058" s="449"/>
      <c r="CH1058" s="449"/>
      <c r="CI1058" s="449"/>
      <c r="CJ1058" s="449"/>
      <c r="CK1058" s="449"/>
      <c r="CL1058" s="449"/>
      <c r="CM1058" s="449"/>
      <c r="CN1058" s="449"/>
      <c r="CO1058" s="449"/>
      <c r="CP1058" s="449"/>
      <c r="CQ1058" s="449"/>
      <c r="CR1058" s="449"/>
      <c r="CS1058" s="449"/>
      <c r="CT1058" s="449"/>
      <c r="CU1058" s="449"/>
      <c r="CV1058" s="449"/>
    </row>
    <row r="1059" spans="1:100" s="448" customFormat="1" ht="11.25" customHeight="1">
      <c r="A1059" s="432"/>
      <c r="B1059" s="517"/>
      <c r="C1059" s="45"/>
      <c r="D1059" s="45">
        <v>11</v>
      </c>
      <c r="E1059" s="599" t="s">
        <v>161</v>
      </c>
      <c r="F1059" s="600"/>
      <c r="G1059" s="599" t="s">
        <v>219</v>
      </c>
      <c r="H1059" s="600"/>
      <c r="I1059" s="600"/>
      <c r="J1059" s="601" t="s">
        <v>218</v>
      </c>
      <c r="K1059" s="880">
        <v>0</v>
      </c>
      <c r="L1059" s="881">
        <v>0</v>
      </c>
      <c r="M1059" s="880">
        <v>0</v>
      </c>
      <c r="N1059" s="881">
        <v>0</v>
      </c>
      <c r="O1059" s="880">
        <v>0</v>
      </c>
      <c r="P1059" s="881">
        <v>0</v>
      </c>
      <c r="Q1059" s="880">
        <v>0</v>
      </c>
      <c r="R1059" s="881">
        <v>0</v>
      </c>
      <c r="S1059" s="880">
        <v>0</v>
      </c>
      <c r="T1059" s="881">
        <v>0</v>
      </c>
      <c r="U1059" s="880">
        <v>0.40100000000000002</v>
      </c>
      <c r="V1059" s="881">
        <v>0</v>
      </c>
      <c r="W1059" s="880">
        <v>0.108</v>
      </c>
      <c r="X1059" s="881">
        <v>0</v>
      </c>
      <c r="Y1059" s="880">
        <v>0</v>
      </c>
      <c r="Z1059" s="881">
        <v>0</v>
      </c>
      <c r="AA1059" s="880">
        <v>0</v>
      </c>
      <c r="AB1059" s="881">
        <v>0</v>
      </c>
      <c r="AC1059" s="880">
        <v>0</v>
      </c>
      <c r="AD1059" s="881">
        <v>0</v>
      </c>
      <c r="AE1059" s="45"/>
      <c r="AF1059" s="17"/>
      <c r="AG1059" s="518"/>
      <c r="AI1059" s="449"/>
      <c r="AJ1059" s="449"/>
      <c r="AK1059" s="449"/>
      <c r="AL1059" s="449"/>
      <c r="AM1059" s="449"/>
      <c r="AN1059" s="449"/>
      <c r="AO1059" s="449"/>
      <c r="AP1059" s="449"/>
      <c r="AQ1059" s="449"/>
      <c r="AR1059" s="449"/>
      <c r="AS1059" s="449"/>
      <c r="AT1059" s="449"/>
      <c r="AU1059" s="449"/>
      <c r="AV1059" s="449"/>
      <c r="AW1059" s="449"/>
      <c r="AX1059" s="449"/>
      <c r="AY1059" s="449"/>
      <c r="AZ1059" s="449"/>
      <c r="BA1059" s="449"/>
      <c r="BB1059" s="449"/>
      <c r="BC1059" s="449"/>
      <c r="BD1059" s="449"/>
      <c r="BE1059" s="449"/>
      <c r="BF1059" s="449"/>
      <c r="BG1059" s="449"/>
      <c r="BH1059" s="449"/>
      <c r="BI1059" s="449"/>
      <c r="BJ1059" s="449"/>
      <c r="BK1059" s="449"/>
      <c r="BL1059" s="449"/>
      <c r="BM1059" s="449"/>
      <c r="BN1059" s="449"/>
      <c r="BO1059" s="449"/>
      <c r="BP1059" s="449"/>
      <c r="BQ1059" s="449"/>
      <c r="BR1059" s="449"/>
      <c r="BS1059" s="449"/>
      <c r="BT1059" s="449"/>
      <c r="BU1059" s="449"/>
      <c r="BV1059" s="449"/>
      <c r="BW1059" s="449"/>
      <c r="BX1059" s="449"/>
      <c r="BY1059" s="449"/>
      <c r="BZ1059" s="449"/>
      <c r="CA1059" s="449"/>
      <c r="CB1059" s="449"/>
      <c r="CC1059" s="449"/>
      <c r="CD1059" s="449"/>
      <c r="CE1059" s="449"/>
      <c r="CF1059" s="449"/>
      <c r="CG1059" s="449"/>
      <c r="CH1059" s="449"/>
      <c r="CI1059" s="449"/>
      <c r="CJ1059" s="449"/>
      <c r="CK1059" s="449"/>
      <c r="CL1059" s="449"/>
      <c r="CM1059" s="449"/>
      <c r="CN1059" s="449"/>
      <c r="CO1059" s="449"/>
      <c r="CP1059" s="449"/>
      <c r="CQ1059" s="449"/>
      <c r="CR1059" s="449"/>
      <c r="CS1059" s="449"/>
      <c r="CT1059" s="449"/>
      <c r="CU1059" s="449"/>
      <c r="CV1059" s="449"/>
    </row>
    <row r="1060" spans="1:100" s="448" customFormat="1" ht="11.25" customHeight="1">
      <c r="A1060" s="432"/>
      <c r="B1060" s="517"/>
      <c r="C1060" s="45"/>
      <c r="D1060" s="45">
        <v>12</v>
      </c>
      <c r="E1060" s="599" t="s">
        <v>161</v>
      </c>
      <c r="F1060" s="600"/>
      <c r="G1060" s="599" t="s">
        <v>366</v>
      </c>
      <c r="H1060" s="600"/>
      <c r="I1060" s="600"/>
      <c r="J1060" s="601" t="s">
        <v>223</v>
      </c>
      <c r="K1060" s="880">
        <v>0</v>
      </c>
      <c r="L1060" s="881">
        <v>0</v>
      </c>
      <c r="M1060" s="880">
        <v>0</v>
      </c>
      <c r="N1060" s="881">
        <v>0</v>
      </c>
      <c r="O1060" s="880">
        <v>0</v>
      </c>
      <c r="P1060" s="881">
        <v>0</v>
      </c>
      <c r="Q1060" s="880">
        <v>0</v>
      </c>
      <c r="R1060" s="881">
        <v>0</v>
      </c>
      <c r="S1060" s="880">
        <v>0</v>
      </c>
      <c r="T1060" s="881">
        <v>0</v>
      </c>
      <c r="U1060" s="880">
        <v>0</v>
      </c>
      <c r="V1060" s="881">
        <v>0</v>
      </c>
      <c r="W1060" s="880">
        <v>0</v>
      </c>
      <c r="X1060" s="881">
        <v>0</v>
      </c>
      <c r="Y1060" s="880">
        <v>0</v>
      </c>
      <c r="Z1060" s="881">
        <v>0</v>
      </c>
      <c r="AA1060" s="880">
        <v>0.49299999999999999</v>
      </c>
      <c r="AB1060" s="881">
        <v>0</v>
      </c>
      <c r="AC1060" s="880">
        <v>0</v>
      </c>
      <c r="AD1060" s="881">
        <v>0</v>
      </c>
      <c r="AE1060" s="45"/>
      <c r="AF1060" s="17"/>
      <c r="AG1060" s="518"/>
      <c r="AI1060" s="449"/>
      <c r="AJ1060" s="449"/>
      <c r="AK1060" s="449"/>
      <c r="AL1060" s="449"/>
      <c r="AM1060" s="449"/>
      <c r="AN1060" s="449"/>
      <c r="AO1060" s="449"/>
      <c r="AP1060" s="449"/>
      <c r="AQ1060" s="449"/>
      <c r="AR1060" s="449"/>
      <c r="AS1060" s="449"/>
      <c r="AT1060" s="449"/>
      <c r="AU1060" s="449"/>
      <c r="AV1060" s="449"/>
      <c r="AW1060" s="449"/>
      <c r="AX1060" s="449"/>
      <c r="AY1060" s="449"/>
      <c r="AZ1060" s="449"/>
      <c r="BA1060" s="449"/>
      <c r="BB1060" s="449"/>
      <c r="BC1060" s="449"/>
      <c r="BD1060" s="449"/>
      <c r="BE1060" s="449"/>
      <c r="BF1060" s="449"/>
      <c r="BG1060" s="449"/>
      <c r="BH1060" s="449"/>
      <c r="BI1060" s="449"/>
      <c r="BJ1060" s="449"/>
      <c r="BK1060" s="449"/>
      <c r="BL1060" s="449"/>
      <c r="BM1060" s="449"/>
      <c r="BN1060" s="449"/>
      <c r="BO1060" s="449"/>
      <c r="BP1060" s="449"/>
      <c r="BQ1060" s="449"/>
      <c r="BR1060" s="449"/>
      <c r="BS1060" s="449"/>
      <c r="BT1060" s="449"/>
      <c r="BU1060" s="449"/>
      <c r="BV1060" s="449"/>
      <c r="BW1060" s="449"/>
      <c r="BX1060" s="449"/>
      <c r="BY1060" s="449"/>
      <c r="BZ1060" s="449"/>
      <c r="CA1060" s="449"/>
      <c r="CB1060" s="449"/>
      <c r="CC1060" s="449"/>
      <c r="CD1060" s="449"/>
      <c r="CE1060" s="449"/>
      <c r="CF1060" s="449"/>
      <c r="CG1060" s="449"/>
      <c r="CH1060" s="449"/>
      <c r="CI1060" s="449"/>
      <c r="CJ1060" s="449"/>
      <c r="CK1060" s="449"/>
      <c r="CL1060" s="449"/>
      <c r="CM1060" s="449"/>
      <c r="CN1060" s="449"/>
      <c r="CO1060" s="449"/>
      <c r="CP1060" s="449"/>
      <c r="CQ1060" s="449"/>
      <c r="CR1060" s="449"/>
      <c r="CS1060" s="449"/>
      <c r="CT1060" s="449"/>
      <c r="CU1060" s="449"/>
      <c r="CV1060" s="449"/>
    </row>
    <row r="1061" spans="1:100" s="448" customFormat="1" ht="11.25" customHeight="1">
      <c r="A1061" s="432"/>
      <c r="B1061" s="517"/>
      <c r="C1061" s="45"/>
      <c r="D1061" s="45">
        <v>13</v>
      </c>
      <c r="E1061" s="599" t="s">
        <v>161</v>
      </c>
      <c r="F1061" s="600"/>
      <c r="G1061" s="599" t="s">
        <v>367</v>
      </c>
      <c r="H1061" s="600"/>
      <c r="I1061" s="600"/>
      <c r="J1061" s="601" t="s">
        <v>223</v>
      </c>
      <c r="K1061" s="880">
        <v>0</v>
      </c>
      <c r="L1061" s="881">
        <v>0</v>
      </c>
      <c r="M1061" s="880">
        <v>0</v>
      </c>
      <c r="N1061" s="881">
        <v>0</v>
      </c>
      <c r="O1061" s="880">
        <v>0</v>
      </c>
      <c r="P1061" s="881">
        <v>0</v>
      </c>
      <c r="Q1061" s="880">
        <v>0</v>
      </c>
      <c r="R1061" s="881">
        <v>0</v>
      </c>
      <c r="S1061" s="880">
        <v>0</v>
      </c>
      <c r="T1061" s="881">
        <v>0</v>
      </c>
      <c r="U1061" s="880">
        <v>0</v>
      </c>
      <c r="V1061" s="881">
        <v>0</v>
      </c>
      <c r="W1061" s="880">
        <v>0</v>
      </c>
      <c r="X1061" s="881">
        <v>0</v>
      </c>
      <c r="Y1061" s="880">
        <v>0</v>
      </c>
      <c r="Z1061" s="881">
        <v>0</v>
      </c>
      <c r="AA1061" s="880">
        <v>7.0000000000000007E-2</v>
      </c>
      <c r="AB1061" s="881">
        <v>0</v>
      </c>
      <c r="AC1061" s="880">
        <v>0</v>
      </c>
      <c r="AD1061" s="881">
        <v>0</v>
      </c>
      <c r="AE1061" s="45"/>
      <c r="AF1061" s="17"/>
      <c r="AG1061" s="518"/>
      <c r="AI1061" s="449"/>
      <c r="AJ1061" s="449"/>
      <c r="AK1061" s="449"/>
      <c r="AL1061" s="449"/>
      <c r="AM1061" s="449"/>
      <c r="AN1061" s="449"/>
      <c r="AO1061" s="449"/>
      <c r="AP1061" s="449"/>
      <c r="AQ1061" s="449"/>
      <c r="AR1061" s="449"/>
      <c r="AS1061" s="449"/>
      <c r="AT1061" s="449"/>
      <c r="AU1061" s="449"/>
      <c r="AV1061" s="449"/>
      <c r="AW1061" s="449"/>
      <c r="AX1061" s="449"/>
      <c r="AY1061" s="449"/>
      <c r="AZ1061" s="449"/>
      <c r="BA1061" s="449"/>
      <c r="BB1061" s="449"/>
      <c r="BC1061" s="449"/>
      <c r="BD1061" s="449"/>
      <c r="BE1061" s="449"/>
      <c r="BF1061" s="449"/>
      <c r="BG1061" s="449"/>
      <c r="BH1061" s="449"/>
      <c r="BI1061" s="449"/>
      <c r="BJ1061" s="449"/>
      <c r="BK1061" s="449"/>
      <c r="BL1061" s="449"/>
      <c r="BM1061" s="449"/>
      <c r="BN1061" s="449"/>
      <c r="BO1061" s="449"/>
      <c r="BP1061" s="449"/>
      <c r="BQ1061" s="449"/>
      <c r="BR1061" s="449"/>
      <c r="BS1061" s="449"/>
      <c r="BT1061" s="449"/>
      <c r="BU1061" s="449"/>
      <c r="BV1061" s="449"/>
      <c r="BW1061" s="449"/>
      <c r="BX1061" s="449"/>
      <c r="BY1061" s="449"/>
      <c r="BZ1061" s="449"/>
      <c r="CA1061" s="449"/>
      <c r="CB1061" s="449"/>
      <c r="CC1061" s="449"/>
      <c r="CD1061" s="449"/>
      <c r="CE1061" s="449"/>
      <c r="CF1061" s="449"/>
      <c r="CG1061" s="449"/>
      <c r="CH1061" s="449"/>
      <c r="CI1061" s="449"/>
      <c r="CJ1061" s="449"/>
      <c r="CK1061" s="449"/>
      <c r="CL1061" s="449"/>
      <c r="CM1061" s="449"/>
      <c r="CN1061" s="449"/>
      <c r="CO1061" s="449"/>
      <c r="CP1061" s="449"/>
      <c r="CQ1061" s="449"/>
      <c r="CR1061" s="449"/>
      <c r="CS1061" s="449"/>
      <c r="CT1061" s="449"/>
      <c r="CU1061" s="449"/>
      <c r="CV1061" s="449"/>
    </row>
    <row r="1062" spans="1:100" s="448" customFormat="1" ht="11.25" customHeight="1">
      <c r="A1062" s="432"/>
      <c r="B1062" s="517"/>
      <c r="C1062" s="45"/>
      <c r="D1062" s="45">
        <v>14</v>
      </c>
      <c r="E1062" s="599" t="s">
        <v>161</v>
      </c>
      <c r="F1062" s="600"/>
      <c r="G1062" s="599" t="s">
        <v>231</v>
      </c>
      <c r="H1062" s="600"/>
      <c r="I1062" s="600"/>
      <c r="J1062" s="601" t="s">
        <v>223</v>
      </c>
      <c r="K1062" s="880">
        <v>0.16800000000000001</v>
      </c>
      <c r="L1062" s="881">
        <v>0</v>
      </c>
      <c r="M1062" s="880">
        <v>0</v>
      </c>
      <c r="N1062" s="881">
        <v>0</v>
      </c>
      <c r="O1062" s="880">
        <v>0.58199999999999996</v>
      </c>
      <c r="P1062" s="881">
        <v>0</v>
      </c>
      <c r="Q1062" s="880">
        <v>0.14199999999999999</v>
      </c>
      <c r="R1062" s="881">
        <v>0</v>
      </c>
      <c r="S1062" s="880">
        <v>0</v>
      </c>
      <c r="T1062" s="881">
        <v>0</v>
      </c>
      <c r="U1062" s="880">
        <v>0</v>
      </c>
      <c r="V1062" s="881">
        <v>0</v>
      </c>
      <c r="W1062" s="880">
        <v>0.33500000000000002</v>
      </c>
      <c r="X1062" s="881">
        <v>0</v>
      </c>
      <c r="Y1062" s="880">
        <v>0</v>
      </c>
      <c r="Z1062" s="881">
        <v>0</v>
      </c>
      <c r="AA1062" s="880">
        <v>1.7000000000000001E-2</v>
      </c>
      <c r="AB1062" s="881">
        <v>0</v>
      </c>
      <c r="AC1062" s="880">
        <v>0.105</v>
      </c>
      <c r="AD1062" s="881">
        <v>0</v>
      </c>
      <c r="AE1062" s="45"/>
      <c r="AF1062" s="17"/>
      <c r="AG1062" s="518"/>
      <c r="AI1062" s="449"/>
      <c r="AJ1062" s="449"/>
      <c r="AK1062" s="449"/>
      <c r="AL1062" s="449"/>
      <c r="AM1062" s="449"/>
      <c r="AN1062" s="449"/>
      <c r="AO1062" s="449"/>
      <c r="AP1062" s="449"/>
      <c r="AQ1062" s="449"/>
      <c r="AR1062" s="449"/>
      <c r="AS1062" s="449"/>
      <c r="AT1062" s="449"/>
      <c r="AU1062" s="449"/>
      <c r="AV1062" s="449"/>
      <c r="AW1062" s="449"/>
      <c r="AX1062" s="449"/>
      <c r="AY1062" s="449"/>
      <c r="AZ1062" s="449"/>
      <c r="BA1062" s="449"/>
      <c r="BB1062" s="449"/>
      <c r="BC1062" s="449"/>
      <c r="BD1062" s="449"/>
      <c r="BE1062" s="449"/>
      <c r="BF1062" s="449"/>
      <c r="BG1062" s="449"/>
      <c r="BH1062" s="449"/>
      <c r="BI1062" s="449"/>
      <c r="BJ1062" s="449"/>
      <c r="BK1062" s="449"/>
      <c r="BL1062" s="449"/>
      <c r="BM1062" s="449"/>
      <c r="BN1062" s="449"/>
      <c r="BO1062" s="449"/>
      <c r="BP1062" s="449"/>
      <c r="BQ1062" s="449"/>
      <c r="BR1062" s="449"/>
      <c r="BS1062" s="449"/>
      <c r="BT1062" s="449"/>
      <c r="BU1062" s="449"/>
      <c r="BV1062" s="449"/>
      <c r="BW1062" s="449"/>
      <c r="BX1062" s="449"/>
      <c r="BY1062" s="449"/>
      <c r="BZ1062" s="449"/>
      <c r="CA1062" s="449"/>
      <c r="CB1062" s="449"/>
      <c r="CC1062" s="449"/>
      <c r="CD1062" s="449"/>
      <c r="CE1062" s="449"/>
      <c r="CF1062" s="449"/>
      <c r="CG1062" s="449"/>
      <c r="CH1062" s="449"/>
      <c r="CI1062" s="449"/>
      <c r="CJ1062" s="449"/>
      <c r="CK1062" s="449"/>
      <c r="CL1062" s="449"/>
      <c r="CM1062" s="449"/>
      <c r="CN1062" s="449"/>
      <c r="CO1062" s="449"/>
      <c r="CP1062" s="449"/>
      <c r="CQ1062" s="449"/>
      <c r="CR1062" s="449"/>
      <c r="CS1062" s="449"/>
      <c r="CT1062" s="449"/>
      <c r="CU1062" s="449"/>
      <c r="CV1062" s="449"/>
    </row>
    <row r="1063" spans="1:100" s="448" customFormat="1" ht="11.25" customHeight="1">
      <c r="A1063" s="432"/>
      <c r="B1063" s="517"/>
      <c r="C1063" s="45"/>
      <c r="D1063" s="45">
        <v>15</v>
      </c>
      <c r="E1063" s="599" t="s">
        <v>161</v>
      </c>
      <c r="F1063" s="600"/>
      <c r="G1063" s="599" t="s">
        <v>231</v>
      </c>
      <c r="H1063" s="600"/>
      <c r="I1063" s="600"/>
      <c r="J1063" s="601" t="s">
        <v>223</v>
      </c>
      <c r="K1063" s="880">
        <v>0</v>
      </c>
      <c r="L1063" s="881">
        <v>0</v>
      </c>
      <c r="M1063" s="880">
        <v>0.52300000000000002</v>
      </c>
      <c r="N1063" s="881">
        <v>0</v>
      </c>
      <c r="O1063" s="880">
        <v>0</v>
      </c>
      <c r="P1063" s="881">
        <v>0</v>
      </c>
      <c r="Q1063" s="880">
        <v>0</v>
      </c>
      <c r="R1063" s="881">
        <v>0</v>
      </c>
      <c r="S1063" s="880">
        <v>0.128</v>
      </c>
      <c r="T1063" s="881">
        <v>0</v>
      </c>
      <c r="U1063" s="880">
        <v>0</v>
      </c>
      <c r="V1063" s="881">
        <v>0</v>
      </c>
      <c r="W1063" s="880">
        <v>0</v>
      </c>
      <c r="X1063" s="881">
        <v>0</v>
      </c>
      <c r="Y1063" s="880">
        <v>0</v>
      </c>
      <c r="Z1063" s="881">
        <v>0</v>
      </c>
      <c r="AA1063" s="880">
        <v>0</v>
      </c>
      <c r="AB1063" s="881">
        <v>0</v>
      </c>
      <c r="AC1063" s="880">
        <v>0</v>
      </c>
      <c r="AD1063" s="881">
        <v>0</v>
      </c>
      <c r="AE1063" s="45"/>
      <c r="AF1063" s="17"/>
      <c r="AG1063" s="518"/>
      <c r="AI1063" s="449"/>
      <c r="AJ1063" s="449"/>
      <c r="AK1063" s="449"/>
      <c r="AL1063" s="449"/>
      <c r="AM1063" s="449"/>
      <c r="AN1063" s="449"/>
      <c r="AO1063" s="449"/>
      <c r="AP1063" s="449"/>
      <c r="AQ1063" s="449"/>
      <c r="AR1063" s="449"/>
      <c r="AS1063" s="449"/>
      <c r="AT1063" s="449"/>
      <c r="AU1063" s="449"/>
      <c r="AV1063" s="449"/>
      <c r="AW1063" s="449"/>
      <c r="AX1063" s="449"/>
      <c r="AY1063" s="449"/>
      <c r="AZ1063" s="449"/>
      <c r="BA1063" s="449"/>
      <c r="BB1063" s="449"/>
      <c r="BC1063" s="449"/>
      <c r="BD1063" s="449"/>
      <c r="BE1063" s="449"/>
      <c r="BF1063" s="449"/>
      <c r="BG1063" s="449"/>
      <c r="BH1063" s="449"/>
      <c r="BI1063" s="449"/>
      <c r="BJ1063" s="449"/>
      <c r="BK1063" s="449"/>
      <c r="BL1063" s="449"/>
      <c r="BM1063" s="449"/>
      <c r="BN1063" s="449"/>
      <c r="BO1063" s="449"/>
      <c r="BP1063" s="449"/>
      <c r="BQ1063" s="449"/>
      <c r="BR1063" s="449"/>
      <c r="BS1063" s="449"/>
      <c r="BT1063" s="449"/>
      <c r="BU1063" s="449"/>
      <c r="BV1063" s="449"/>
      <c r="BW1063" s="449"/>
      <c r="BX1063" s="449"/>
      <c r="BY1063" s="449"/>
      <c r="BZ1063" s="449"/>
      <c r="CA1063" s="449"/>
      <c r="CB1063" s="449"/>
      <c r="CC1063" s="449"/>
      <c r="CD1063" s="449"/>
      <c r="CE1063" s="449"/>
      <c r="CF1063" s="449"/>
      <c r="CG1063" s="449"/>
      <c r="CH1063" s="449"/>
      <c r="CI1063" s="449"/>
      <c r="CJ1063" s="449"/>
      <c r="CK1063" s="449"/>
      <c r="CL1063" s="449"/>
      <c r="CM1063" s="449"/>
      <c r="CN1063" s="449"/>
      <c r="CO1063" s="449"/>
      <c r="CP1063" s="449"/>
      <c r="CQ1063" s="449"/>
      <c r="CR1063" s="449"/>
      <c r="CS1063" s="449"/>
      <c r="CT1063" s="449"/>
      <c r="CU1063" s="449"/>
      <c r="CV1063" s="449"/>
    </row>
    <row r="1064" spans="1:100" s="448" customFormat="1" ht="11.25" customHeight="1">
      <c r="A1064" s="432"/>
      <c r="B1064" s="517"/>
      <c r="C1064" s="45"/>
      <c r="D1064" s="45">
        <v>16</v>
      </c>
      <c r="E1064" s="599" t="s">
        <v>161</v>
      </c>
      <c r="F1064" s="600"/>
      <c r="G1064" s="599" t="s">
        <v>228</v>
      </c>
      <c r="H1064" s="600"/>
      <c r="I1064" s="600"/>
      <c r="J1064" s="601" t="s">
        <v>218</v>
      </c>
      <c r="K1064" s="880">
        <v>0</v>
      </c>
      <c r="L1064" s="881">
        <v>0</v>
      </c>
      <c r="M1064" s="880">
        <v>0</v>
      </c>
      <c r="N1064" s="881">
        <v>0</v>
      </c>
      <c r="O1064" s="880">
        <v>0</v>
      </c>
      <c r="P1064" s="881">
        <v>0</v>
      </c>
      <c r="Q1064" s="880">
        <v>0</v>
      </c>
      <c r="R1064" s="881">
        <v>0</v>
      </c>
      <c r="S1064" s="880">
        <v>0.20599999999999999</v>
      </c>
      <c r="T1064" s="881">
        <v>0</v>
      </c>
      <c r="U1064" s="880">
        <v>0</v>
      </c>
      <c r="V1064" s="881">
        <v>0</v>
      </c>
      <c r="W1064" s="880">
        <v>4.4999999999999998E-2</v>
      </c>
      <c r="X1064" s="881">
        <v>0</v>
      </c>
      <c r="Y1064" s="880">
        <v>0</v>
      </c>
      <c r="Z1064" s="881">
        <v>0</v>
      </c>
      <c r="AA1064" s="880">
        <v>0</v>
      </c>
      <c r="AB1064" s="881">
        <v>0</v>
      </c>
      <c r="AC1064" s="880">
        <v>0</v>
      </c>
      <c r="AD1064" s="881">
        <v>0</v>
      </c>
      <c r="AE1064" s="45"/>
      <c r="AF1064" s="17"/>
      <c r="AG1064" s="518"/>
      <c r="AI1064" s="449"/>
      <c r="AJ1064" s="449"/>
      <c r="AK1064" s="449"/>
      <c r="AL1064" s="449"/>
      <c r="AM1064" s="449"/>
      <c r="AN1064" s="449"/>
      <c r="AO1064" s="449"/>
      <c r="AP1064" s="449"/>
      <c r="AQ1064" s="449"/>
      <c r="AR1064" s="449"/>
      <c r="AS1064" s="449"/>
      <c r="AT1064" s="449"/>
      <c r="AU1064" s="449"/>
      <c r="AV1064" s="449"/>
      <c r="AW1064" s="449"/>
      <c r="AX1064" s="449"/>
      <c r="AY1064" s="449"/>
      <c r="AZ1064" s="449"/>
      <c r="BA1064" s="449"/>
      <c r="BB1064" s="449"/>
      <c r="BC1064" s="449"/>
      <c r="BD1064" s="449"/>
      <c r="BE1064" s="449"/>
      <c r="BF1064" s="449"/>
      <c r="BG1064" s="449"/>
      <c r="BH1064" s="449"/>
      <c r="BI1064" s="449"/>
      <c r="BJ1064" s="449"/>
      <c r="BK1064" s="449"/>
      <c r="BL1064" s="449"/>
      <c r="BM1064" s="449"/>
      <c r="BN1064" s="449"/>
      <c r="BO1064" s="449"/>
      <c r="BP1064" s="449"/>
      <c r="BQ1064" s="449"/>
      <c r="BR1064" s="449"/>
      <c r="BS1064" s="449"/>
      <c r="BT1064" s="449"/>
      <c r="BU1064" s="449"/>
      <c r="BV1064" s="449"/>
      <c r="BW1064" s="449"/>
      <c r="BX1064" s="449"/>
      <c r="BY1064" s="449"/>
      <c r="BZ1064" s="449"/>
      <c r="CA1064" s="449"/>
      <c r="CB1064" s="449"/>
      <c r="CC1064" s="449"/>
      <c r="CD1064" s="449"/>
      <c r="CE1064" s="449"/>
      <c r="CF1064" s="449"/>
      <c r="CG1064" s="449"/>
      <c r="CH1064" s="449"/>
      <c r="CI1064" s="449"/>
      <c r="CJ1064" s="449"/>
      <c r="CK1064" s="449"/>
      <c r="CL1064" s="449"/>
      <c r="CM1064" s="449"/>
      <c r="CN1064" s="449"/>
      <c r="CO1064" s="449"/>
      <c r="CP1064" s="449"/>
      <c r="CQ1064" s="449"/>
      <c r="CR1064" s="449"/>
      <c r="CS1064" s="449"/>
      <c r="CT1064" s="449"/>
      <c r="CU1064" s="449"/>
      <c r="CV1064" s="449"/>
    </row>
    <row r="1065" spans="1:100" s="448" customFormat="1" ht="11.25" customHeight="1">
      <c r="A1065" s="432"/>
      <c r="B1065" s="517"/>
      <c r="C1065" s="45"/>
      <c r="D1065" s="45">
        <v>17</v>
      </c>
      <c r="E1065" s="599" t="s">
        <v>160</v>
      </c>
      <c r="F1065" s="600"/>
      <c r="G1065" s="599" t="s">
        <v>217</v>
      </c>
      <c r="H1065" s="600"/>
      <c r="I1065" s="600"/>
      <c r="J1065" s="601" t="s">
        <v>218</v>
      </c>
      <c r="K1065" s="880">
        <v>0</v>
      </c>
      <c r="L1065" s="881">
        <v>0</v>
      </c>
      <c r="M1065" s="880">
        <v>0</v>
      </c>
      <c r="N1065" s="881">
        <v>0</v>
      </c>
      <c r="O1065" s="880">
        <v>0</v>
      </c>
      <c r="P1065" s="881">
        <v>0</v>
      </c>
      <c r="Q1065" s="880">
        <v>0</v>
      </c>
      <c r="R1065" s="881">
        <v>0</v>
      </c>
      <c r="S1065" s="880">
        <v>0</v>
      </c>
      <c r="T1065" s="881">
        <v>0</v>
      </c>
      <c r="U1065" s="880">
        <v>0</v>
      </c>
      <c r="V1065" s="881">
        <v>0</v>
      </c>
      <c r="W1065" s="880">
        <v>0</v>
      </c>
      <c r="X1065" s="881">
        <v>0</v>
      </c>
      <c r="Y1065" s="880">
        <v>0</v>
      </c>
      <c r="Z1065" s="881">
        <v>0</v>
      </c>
      <c r="AA1065" s="880">
        <v>0</v>
      </c>
      <c r="AB1065" s="881">
        <v>0</v>
      </c>
      <c r="AC1065" s="880">
        <v>0</v>
      </c>
      <c r="AD1065" s="881">
        <v>0</v>
      </c>
      <c r="AE1065" s="45"/>
      <c r="AF1065" s="17"/>
      <c r="AG1065" s="518"/>
      <c r="AI1065" s="449"/>
      <c r="AJ1065" s="449"/>
      <c r="AK1065" s="449"/>
      <c r="AL1065" s="449"/>
      <c r="AM1065" s="449"/>
      <c r="AN1065" s="449"/>
      <c r="AO1065" s="449"/>
      <c r="AP1065" s="449"/>
      <c r="AQ1065" s="449"/>
      <c r="AR1065" s="449"/>
      <c r="AS1065" s="449"/>
      <c r="AT1065" s="449"/>
      <c r="AU1065" s="449"/>
      <c r="AV1065" s="449"/>
      <c r="AW1065" s="449"/>
      <c r="AX1065" s="449"/>
      <c r="AY1065" s="449"/>
      <c r="AZ1065" s="449"/>
      <c r="BA1065" s="449"/>
      <c r="BB1065" s="449"/>
      <c r="BC1065" s="449"/>
      <c r="BD1065" s="449"/>
      <c r="BE1065" s="449"/>
      <c r="BF1065" s="449"/>
      <c r="BG1065" s="449"/>
      <c r="BH1065" s="449"/>
      <c r="BI1065" s="449"/>
      <c r="BJ1065" s="449"/>
      <c r="BK1065" s="449"/>
      <c r="BL1065" s="449"/>
      <c r="BM1065" s="449"/>
      <c r="BN1065" s="449"/>
      <c r="BO1065" s="449"/>
      <c r="BP1065" s="449"/>
      <c r="BQ1065" s="449"/>
      <c r="BR1065" s="449"/>
      <c r="BS1065" s="449"/>
      <c r="BT1065" s="449"/>
      <c r="BU1065" s="449"/>
      <c r="BV1065" s="449"/>
      <c r="BW1065" s="449"/>
      <c r="BX1065" s="449"/>
      <c r="BY1065" s="449"/>
      <c r="BZ1065" s="449"/>
      <c r="CA1065" s="449"/>
      <c r="CB1065" s="449"/>
      <c r="CC1065" s="449"/>
      <c r="CD1065" s="449"/>
      <c r="CE1065" s="449"/>
      <c r="CF1065" s="449"/>
      <c r="CG1065" s="449"/>
      <c r="CH1065" s="449"/>
      <c r="CI1065" s="449"/>
      <c r="CJ1065" s="449"/>
      <c r="CK1065" s="449"/>
      <c r="CL1065" s="449"/>
      <c r="CM1065" s="449"/>
      <c r="CN1065" s="449"/>
      <c r="CO1065" s="449"/>
      <c r="CP1065" s="449"/>
      <c r="CQ1065" s="449"/>
      <c r="CR1065" s="449"/>
      <c r="CS1065" s="449"/>
      <c r="CT1065" s="449"/>
      <c r="CU1065" s="449"/>
      <c r="CV1065" s="449"/>
    </row>
    <row r="1066" spans="1:100" s="448" customFormat="1" ht="11.25" customHeight="1">
      <c r="A1066" s="432"/>
      <c r="B1066" s="517"/>
      <c r="C1066" s="45"/>
      <c r="D1066" s="45">
        <v>18</v>
      </c>
      <c r="E1066" s="599" t="s">
        <v>162</v>
      </c>
      <c r="F1066" s="600"/>
      <c r="G1066" s="599" t="s">
        <v>365</v>
      </c>
      <c r="H1066" s="600"/>
      <c r="I1066" s="600"/>
      <c r="J1066" s="601" t="s">
        <v>223</v>
      </c>
      <c r="K1066" s="880">
        <v>0</v>
      </c>
      <c r="L1066" s="881">
        <v>0</v>
      </c>
      <c r="M1066" s="880">
        <v>0</v>
      </c>
      <c r="N1066" s="881">
        <v>0</v>
      </c>
      <c r="O1066" s="880">
        <v>0</v>
      </c>
      <c r="P1066" s="881">
        <v>0</v>
      </c>
      <c r="Q1066" s="880">
        <v>0</v>
      </c>
      <c r="R1066" s="881">
        <v>0</v>
      </c>
      <c r="S1066" s="880">
        <v>0</v>
      </c>
      <c r="T1066" s="881">
        <v>0</v>
      </c>
      <c r="U1066" s="880">
        <v>0</v>
      </c>
      <c r="V1066" s="881">
        <v>0</v>
      </c>
      <c r="W1066" s="880">
        <v>0</v>
      </c>
      <c r="X1066" s="881">
        <v>0</v>
      </c>
      <c r="Y1066" s="880">
        <v>0</v>
      </c>
      <c r="Z1066" s="881">
        <v>0</v>
      </c>
      <c r="AA1066" s="880">
        <v>0</v>
      </c>
      <c r="AB1066" s="881">
        <v>0</v>
      </c>
      <c r="AC1066" s="880">
        <v>0</v>
      </c>
      <c r="AD1066" s="881">
        <v>0</v>
      </c>
      <c r="AE1066" s="45"/>
      <c r="AF1066" s="17"/>
      <c r="AG1066" s="518"/>
      <c r="AI1066" s="449"/>
      <c r="AJ1066" s="449"/>
      <c r="AK1066" s="449"/>
      <c r="AL1066" s="449"/>
      <c r="AM1066" s="449"/>
      <c r="AN1066" s="449"/>
      <c r="AO1066" s="449"/>
      <c r="AP1066" s="449"/>
      <c r="AQ1066" s="449"/>
      <c r="AR1066" s="449"/>
      <c r="AS1066" s="449"/>
      <c r="AT1066" s="449"/>
      <c r="AU1066" s="449"/>
      <c r="AV1066" s="449"/>
      <c r="AW1066" s="449"/>
      <c r="AX1066" s="449"/>
      <c r="AY1066" s="449"/>
      <c r="AZ1066" s="449"/>
      <c r="BA1066" s="449"/>
      <c r="BB1066" s="449"/>
      <c r="BC1066" s="449"/>
      <c r="BD1066" s="449"/>
      <c r="BE1066" s="449"/>
      <c r="BF1066" s="449"/>
      <c r="BG1066" s="449"/>
      <c r="BH1066" s="449"/>
      <c r="BI1066" s="449"/>
      <c r="BJ1066" s="449"/>
      <c r="BK1066" s="449"/>
      <c r="BL1066" s="449"/>
      <c r="BM1066" s="449"/>
      <c r="BN1066" s="449"/>
      <c r="BO1066" s="449"/>
      <c r="BP1066" s="449"/>
      <c r="BQ1066" s="449"/>
      <c r="BR1066" s="449"/>
      <c r="BS1066" s="449"/>
      <c r="BT1066" s="449"/>
      <c r="BU1066" s="449"/>
      <c r="BV1066" s="449"/>
      <c r="BW1066" s="449"/>
      <c r="BX1066" s="449"/>
      <c r="BY1066" s="449"/>
      <c r="BZ1066" s="449"/>
      <c r="CA1066" s="449"/>
      <c r="CB1066" s="449"/>
      <c r="CC1066" s="449"/>
      <c r="CD1066" s="449"/>
      <c r="CE1066" s="449"/>
      <c r="CF1066" s="449"/>
      <c r="CG1066" s="449"/>
      <c r="CH1066" s="449"/>
      <c r="CI1066" s="449"/>
      <c r="CJ1066" s="449"/>
      <c r="CK1066" s="449"/>
      <c r="CL1066" s="449"/>
      <c r="CM1066" s="449"/>
      <c r="CN1066" s="449"/>
      <c r="CO1066" s="449"/>
      <c r="CP1066" s="449"/>
      <c r="CQ1066" s="449"/>
      <c r="CR1066" s="449"/>
      <c r="CS1066" s="449"/>
      <c r="CT1066" s="449"/>
      <c r="CU1066" s="449"/>
      <c r="CV1066" s="449"/>
    </row>
    <row r="1067" spans="1:100" s="448" customFormat="1" ht="11.25" customHeight="1">
      <c r="A1067" s="432"/>
      <c r="B1067" s="517"/>
      <c r="C1067" s="45"/>
      <c r="D1067" s="45">
        <v>19</v>
      </c>
      <c r="E1067" s="599" t="s">
        <v>161</v>
      </c>
      <c r="F1067" s="600"/>
      <c r="G1067" s="599" t="s">
        <v>317</v>
      </c>
      <c r="H1067" s="600"/>
      <c r="I1067" s="600"/>
      <c r="J1067" s="601" t="s">
        <v>223</v>
      </c>
      <c r="K1067" s="880">
        <v>0</v>
      </c>
      <c r="L1067" s="881">
        <v>0</v>
      </c>
      <c r="M1067" s="880">
        <v>0</v>
      </c>
      <c r="N1067" s="881">
        <v>0</v>
      </c>
      <c r="O1067" s="880">
        <v>0</v>
      </c>
      <c r="P1067" s="881">
        <v>0</v>
      </c>
      <c r="Q1067" s="880">
        <v>0</v>
      </c>
      <c r="R1067" s="881">
        <v>0</v>
      </c>
      <c r="S1067" s="880">
        <v>0</v>
      </c>
      <c r="T1067" s="881">
        <v>0</v>
      </c>
      <c r="U1067" s="880">
        <v>0</v>
      </c>
      <c r="V1067" s="881">
        <v>0</v>
      </c>
      <c r="W1067" s="880">
        <v>0</v>
      </c>
      <c r="X1067" s="881">
        <v>0</v>
      </c>
      <c r="Y1067" s="880">
        <v>0</v>
      </c>
      <c r="Z1067" s="881">
        <v>0</v>
      </c>
      <c r="AA1067" s="880">
        <v>0</v>
      </c>
      <c r="AB1067" s="881">
        <v>0</v>
      </c>
      <c r="AC1067" s="880">
        <v>0</v>
      </c>
      <c r="AD1067" s="881">
        <v>0</v>
      </c>
      <c r="AE1067" s="45"/>
      <c r="AF1067" s="17"/>
      <c r="AG1067" s="518"/>
      <c r="AI1067" s="449"/>
      <c r="AJ1067" s="449"/>
      <c r="AK1067" s="449"/>
      <c r="AL1067" s="449"/>
      <c r="AM1067" s="449"/>
      <c r="AN1067" s="449"/>
      <c r="AO1067" s="449"/>
      <c r="AP1067" s="449"/>
      <c r="AQ1067" s="449"/>
      <c r="AR1067" s="449"/>
      <c r="AS1067" s="449"/>
      <c r="AT1067" s="449"/>
      <c r="AU1067" s="449"/>
      <c r="AV1067" s="449"/>
      <c r="AW1067" s="449"/>
      <c r="AX1067" s="449"/>
      <c r="AY1067" s="449"/>
      <c r="AZ1067" s="449"/>
      <c r="BA1067" s="449"/>
      <c r="BB1067" s="449"/>
      <c r="BC1067" s="449"/>
      <c r="BD1067" s="449"/>
      <c r="BE1067" s="449"/>
      <c r="BF1067" s="449"/>
      <c r="BG1067" s="449"/>
      <c r="BH1067" s="449"/>
      <c r="BI1067" s="449"/>
      <c r="BJ1067" s="449"/>
      <c r="BK1067" s="449"/>
      <c r="BL1067" s="449"/>
      <c r="BM1067" s="449"/>
      <c r="BN1067" s="449"/>
      <c r="BO1067" s="449"/>
      <c r="BP1067" s="449"/>
      <c r="BQ1067" s="449"/>
      <c r="BR1067" s="449"/>
      <c r="BS1067" s="449"/>
      <c r="BT1067" s="449"/>
      <c r="BU1067" s="449"/>
      <c r="BV1067" s="449"/>
      <c r="BW1067" s="449"/>
      <c r="BX1067" s="449"/>
      <c r="BY1067" s="449"/>
      <c r="BZ1067" s="449"/>
      <c r="CA1067" s="449"/>
      <c r="CB1067" s="449"/>
      <c r="CC1067" s="449"/>
      <c r="CD1067" s="449"/>
      <c r="CE1067" s="449"/>
      <c r="CF1067" s="449"/>
      <c r="CG1067" s="449"/>
      <c r="CH1067" s="449"/>
      <c r="CI1067" s="449"/>
      <c r="CJ1067" s="449"/>
      <c r="CK1067" s="449"/>
      <c r="CL1067" s="449"/>
      <c r="CM1067" s="449"/>
      <c r="CN1067" s="449"/>
      <c r="CO1067" s="449"/>
      <c r="CP1067" s="449"/>
      <c r="CQ1067" s="449"/>
      <c r="CR1067" s="449"/>
      <c r="CS1067" s="449"/>
      <c r="CT1067" s="449"/>
      <c r="CU1067" s="449"/>
      <c r="CV1067" s="449"/>
    </row>
    <row r="1068" spans="1:100" s="448" customFormat="1" ht="11.25" customHeight="1">
      <c r="A1068" s="432"/>
      <c r="B1068" s="517"/>
      <c r="C1068" s="45"/>
      <c r="D1068" s="45">
        <v>20</v>
      </c>
      <c r="E1068" s="494" t="s">
        <v>161</v>
      </c>
      <c r="F1068" s="495"/>
      <c r="G1068" s="494" t="s">
        <v>317</v>
      </c>
      <c r="H1068" s="495"/>
      <c r="I1068" s="495"/>
      <c r="J1068" s="496" t="s">
        <v>218</v>
      </c>
      <c r="K1068" s="796">
        <v>0</v>
      </c>
      <c r="L1068" s="797">
        <v>0</v>
      </c>
      <c r="M1068" s="796">
        <v>0</v>
      </c>
      <c r="N1068" s="797">
        <v>0</v>
      </c>
      <c r="O1068" s="796">
        <v>0</v>
      </c>
      <c r="P1068" s="797">
        <v>0</v>
      </c>
      <c r="Q1068" s="796">
        <v>0</v>
      </c>
      <c r="R1068" s="797">
        <v>0</v>
      </c>
      <c r="S1068" s="796">
        <v>0</v>
      </c>
      <c r="T1068" s="797">
        <v>0</v>
      </c>
      <c r="U1068" s="796">
        <v>0</v>
      </c>
      <c r="V1068" s="797">
        <v>0</v>
      </c>
      <c r="W1068" s="796">
        <v>0</v>
      </c>
      <c r="X1068" s="797">
        <v>0</v>
      </c>
      <c r="Y1068" s="796">
        <v>0</v>
      </c>
      <c r="Z1068" s="797">
        <v>0</v>
      </c>
      <c r="AA1068" s="796">
        <v>0</v>
      </c>
      <c r="AB1068" s="797">
        <v>0</v>
      </c>
      <c r="AC1068" s="796">
        <v>0</v>
      </c>
      <c r="AD1068" s="797">
        <v>0</v>
      </c>
      <c r="AE1068" s="45"/>
      <c r="AF1068" s="17"/>
      <c r="AG1068" s="518"/>
      <c r="AI1068" s="449"/>
      <c r="AJ1068" s="449"/>
      <c r="AK1068" s="449"/>
      <c r="AL1068" s="449"/>
      <c r="AM1068" s="449"/>
      <c r="AN1068" s="449"/>
      <c r="AO1068" s="449"/>
      <c r="AP1068" s="449"/>
      <c r="AQ1068" s="449"/>
      <c r="AR1068" s="449"/>
      <c r="AS1068" s="449"/>
      <c r="AT1068" s="449"/>
      <c r="AU1068" s="449"/>
      <c r="AV1068" s="449"/>
      <c r="AW1068" s="449"/>
      <c r="AX1068" s="449"/>
      <c r="AY1068" s="449"/>
      <c r="AZ1068" s="449"/>
      <c r="BA1068" s="449"/>
      <c r="BB1068" s="449"/>
      <c r="BC1068" s="449"/>
      <c r="BD1068" s="449"/>
      <c r="BE1068" s="449"/>
      <c r="BF1068" s="449"/>
      <c r="BG1068" s="449"/>
      <c r="BH1068" s="449"/>
      <c r="BI1068" s="449"/>
      <c r="BJ1068" s="449"/>
      <c r="BK1068" s="449"/>
      <c r="BL1068" s="449"/>
      <c r="BM1068" s="449"/>
      <c r="BN1068" s="449"/>
      <c r="BO1068" s="449"/>
      <c r="BP1068" s="449"/>
      <c r="BQ1068" s="449"/>
      <c r="BR1068" s="449"/>
      <c r="BS1068" s="449"/>
      <c r="BT1068" s="449"/>
      <c r="BU1068" s="449"/>
      <c r="BV1068" s="449"/>
      <c r="BW1068" s="449"/>
      <c r="BX1068" s="449"/>
      <c r="BY1068" s="449"/>
      <c r="BZ1068" s="449"/>
      <c r="CA1068" s="449"/>
      <c r="CB1068" s="449"/>
      <c r="CC1068" s="449"/>
      <c r="CD1068" s="449"/>
      <c r="CE1068" s="449"/>
      <c r="CF1068" s="449"/>
      <c r="CG1068" s="449"/>
      <c r="CH1068" s="449"/>
      <c r="CI1068" s="449"/>
      <c r="CJ1068" s="449"/>
      <c r="CK1068" s="449"/>
      <c r="CL1068" s="449"/>
      <c r="CM1068" s="449"/>
      <c r="CN1068" s="449"/>
      <c r="CO1068" s="449"/>
      <c r="CP1068" s="449"/>
      <c r="CQ1068" s="449"/>
      <c r="CR1068" s="449"/>
      <c r="CS1068" s="449"/>
      <c r="CT1068" s="449"/>
      <c r="CU1068" s="449"/>
      <c r="CV1068" s="449"/>
    </row>
    <row r="1069" spans="1:100" s="448" customFormat="1" ht="11.25" customHeight="1">
      <c r="A1069" s="432"/>
      <c r="B1069" s="517"/>
      <c r="C1069" s="45"/>
      <c r="D1069" s="479"/>
      <c r="E1069" s="497" t="s">
        <v>192</v>
      </c>
      <c r="F1069" s="497"/>
      <c r="G1069" s="497"/>
      <c r="H1069" s="497"/>
      <c r="I1069" s="497"/>
      <c r="J1069" s="497"/>
      <c r="K1069" s="798">
        <v>1</v>
      </c>
      <c r="L1069" s="799">
        <v>0</v>
      </c>
      <c r="M1069" s="798">
        <v>1</v>
      </c>
      <c r="N1069" s="799">
        <v>0</v>
      </c>
      <c r="O1069" s="798">
        <v>1</v>
      </c>
      <c r="P1069" s="799">
        <v>0</v>
      </c>
      <c r="Q1069" s="798">
        <v>1</v>
      </c>
      <c r="R1069" s="799">
        <v>0</v>
      </c>
      <c r="S1069" s="798">
        <v>0.999</v>
      </c>
      <c r="T1069" s="799">
        <v>0</v>
      </c>
      <c r="U1069" s="798">
        <v>1</v>
      </c>
      <c r="V1069" s="799">
        <v>0</v>
      </c>
      <c r="W1069" s="798">
        <v>1.0009999999999999</v>
      </c>
      <c r="X1069" s="799">
        <v>0</v>
      </c>
      <c r="Y1069" s="798">
        <v>1</v>
      </c>
      <c r="Z1069" s="799">
        <v>0</v>
      </c>
      <c r="AA1069" s="798">
        <v>1</v>
      </c>
      <c r="AB1069" s="799">
        <v>0</v>
      </c>
      <c r="AC1069" s="798">
        <v>1</v>
      </c>
      <c r="AD1069" s="799">
        <v>0</v>
      </c>
      <c r="AE1069" s="45"/>
      <c r="AF1069" s="17"/>
      <c r="AG1069" s="518"/>
      <c r="AI1069" s="449"/>
      <c r="AJ1069" s="449"/>
      <c r="AK1069" s="449"/>
      <c r="AL1069" s="449"/>
      <c r="AM1069" s="449"/>
      <c r="AN1069" s="449"/>
      <c r="AO1069" s="449"/>
      <c r="AP1069" s="449"/>
      <c r="AQ1069" s="449"/>
      <c r="AR1069" s="449"/>
      <c r="AS1069" s="449"/>
      <c r="AT1069" s="449"/>
      <c r="AU1069" s="449"/>
      <c r="AV1069" s="449"/>
      <c r="AW1069" s="449"/>
      <c r="AX1069" s="449"/>
      <c r="AY1069" s="449"/>
      <c r="AZ1069" s="449"/>
      <c r="BA1069" s="449"/>
      <c r="BB1069" s="449"/>
      <c r="BC1069" s="449"/>
      <c r="BD1069" s="449"/>
      <c r="BE1069" s="449"/>
      <c r="BF1069" s="449"/>
      <c r="BG1069" s="449"/>
      <c r="BH1069" s="449"/>
      <c r="BI1069" s="449"/>
      <c r="BJ1069" s="449"/>
      <c r="BK1069" s="449"/>
      <c r="BL1069" s="449"/>
      <c r="BM1069" s="449"/>
      <c r="BN1069" s="449"/>
      <c r="BO1069" s="449"/>
      <c r="BP1069" s="449"/>
      <c r="BQ1069" s="449"/>
      <c r="BR1069" s="449"/>
      <c r="BS1069" s="449"/>
      <c r="BT1069" s="449"/>
      <c r="BU1069" s="449"/>
      <c r="BV1069" s="449"/>
      <c r="BW1069" s="449"/>
      <c r="BX1069" s="449"/>
      <c r="BY1069" s="449"/>
      <c r="BZ1069" s="449"/>
      <c r="CA1069" s="449"/>
      <c r="CB1069" s="449"/>
      <c r="CC1069" s="449"/>
      <c r="CD1069" s="449"/>
      <c r="CE1069" s="449"/>
      <c r="CF1069" s="449"/>
      <c r="CG1069" s="449"/>
      <c r="CH1069" s="449"/>
      <c r="CI1069" s="449"/>
      <c r="CJ1069" s="449"/>
      <c r="CK1069" s="449"/>
      <c r="CL1069" s="449"/>
      <c r="CM1069" s="449"/>
      <c r="CN1069" s="449"/>
      <c r="CO1069" s="449"/>
      <c r="CP1069" s="449"/>
      <c r="CQ1069" s="449"/>
      <c r="CR1069" s="449"/>
      <c r="CS1069" s="449"/>
      <c r="CT1069" s="449"/>
      <c r="CU1069" s="449"/>
      <c r="CV1069" s="449"/>
    </row>
    <row r="1070" spans="1:100" s="448" customFormat="1" ht="11.25" customHeight="1">
      <c r="A1070" s="432"/>
      <c r="B1070" s="517"/>
      <c r="C1070" s="45"/>
      <c r="D1070" s="479"/>
      <c r="E1070" s="483"/>
      <c r="F1070" s="483" t="s">
        <v>193</v>
      </c>
      <c r="G1070" s="483"/>
      <c r="H1070" s="483" t="s">
        <v>194</v>
      </c>
      <c r="I1070" s="479"/>
      <c r="J1070" s="479"/>
      <c r="K1070" s="880">
        <v>0.159</v>
      </c>
      <c r="L1070" s="881">
        <v>0</v>
      </c>
      <c r="M1070" s="880">
        <v>8.7999999999999995E-2</v>
      </c>
      <c r="N1070" s="881">
        <v>0</v>
      </c>
      <c r="O1070" s="880">
        <v>0.28899999999999998</v>
      </c>
      <c r="P1070" s="881">
        <v>0</v>
      </c>
      <c r="Q1070" s="880">
        <v>4.2000000000000003E-2</v>
      </c>
      <c r="R1070" s="881">
        <v>0</v>
      </c>
      <c r="S1070" s="880">
        <v>0.69199999999999995</v>
      </c>
      <c r="T1070" s="881">
        <v>0</v>
      </c>
      <c r="U1070" s="880">
        <v>1</v>
      </c>
      <c r="V1070" s="881">
        <v>0</v>
      </c>
      <c r="W1070" s="880">
        <v>0.32200000000000001</v>
      </c>
      <c r="X1070" s="881">
        <v>0</v>
      </c>
      <c r="Y1070" s="880">
        <v>0.78700000000000003</v>
      </c>
      <c r="Z1070" s="881">
        <v>0</v>
      </c>
      <c r="AA1070" s="880">
        <v>0.42000000000000004</v>
      </c>
      <c r="AB1070" s="881">
        <v>0</v>
      </c>
      <c r="AC1070" s="880">
        <v>0</v>
      </c>
      <c r="AD1070" s="881">
        <v>0</v>
      </c>
      <c r="AE1070" s="45"/>
      <c r="AF1070" s="17"/>
      <c r="AG1070" s="518"/>
      <c r="AI1070" s="449"/>
      <c r="AJ1070" s="449"/>
      <c r="AK1070" s="449"/>
      <c r="AL1070" s="449"/>
      <c r="AM1070" s="449"/>
      <c r="AN1070" s="449"/>
      <c r="AO1070" s="449"/>
      <c r="AP1070" s="449"/>
      <c r="AQ1070" s="449"/>
      <c r="AR1070" s="449"/>
      <c r="AS1070" s="449"/>
      <c r="AT1070" s="449"/>
      <c r="AU1070" s="449"/>
      <c r="AV1070" s="449"/>
      <c r="AW1070" s="449"/>
      <c r="AX1070" s="449"/>
      <c r="AY1070" s="449"/>
      <c r="AZ1070" s="449"/>
      <c r="BA1070" s="449"/>
      <c r="BB1070" s="449"/>
      <c r="BC1070" s="449"/>
      <c r="BD1070" s="449"/>
      <c r="BE1070" s="449"/>
      <c r="BF1070" s="449"/>
      <c r="BG1070" s="449"/>
      <c r="BH1070" s="449"/>
      <c r="BI1070" s="449"/>
      <c r="BJ1070" s="449"/>
      <c r="BK1070" s="449"/>
      <c r="BL1070" s="449"/>
      <c r="BM1070" s="449"/>
      <c r="BN1070" s="449"/>
      <c r="BO1070" s="449"/>
      <c r="BP1070" s="449"/>
      <c r="BQ1070" s="449"/>
      <c r="BR1070" s="449"/>
      <c r="BS1070" s="449"/>
      <c r="BT1070" s="449"/>
      <c r="BU1070" s="449"/>
      <c r="BV1070" s="449"/>
      <c r="BW1070" s="449"/>
      <c r="BX1070" s="449"/>
      <c r="BY1070" s="449"/>
      <c r="BZ1070" s="449"/>
      <c r="CA1070" s="449"/>
      <c r="CB1070" s="449"/>
      <c r="CC1070" s="449"/>
      <c r="CD1070" s="449"/>
      <c r="CE1070" s="449"/>
      <c r="CF1070" s="449"/>
      <c r="CG1070" s="449"/>
      <c r="CH1070" s="449"/>
      <c r="CI1070" s="449"/>
      <c r="CJ1070" s="449"/>
      <c r="CK1070" s="449"/>
      <c r="CL1070" s="449"/>
      <c r="CM1070" s="449"/>
      <c r="CN1070" s="449"/>
      <c r="CO1070" s="449"/>
      <c r="CP1070" s="449"/>
      <c r="CQ1070" s="449"/>
      <c r="CR1070" s="449"/>
      <c r="CS1070" s="449"/>
      <c r="CT1070" s="449"/>
      <c r="CU1070" s="449"/>
      <c r="CV1070" s="449"/>
    </row>
    <row r="1071" spans="1:100" s="448" customFormat="1" ht="11.25" customHeight="1">
      <c r="A1071" s="432"/>
      <c r="B1071" s="517"/>
      <c r="C1071" s="45"/>
      <c r="D1071" s="479"/>
      <c r="E1071" s="498"/>
      <c r="F1071" s="498"/>
      <c r="G1071" s="498"/>
      <c r="H1071" s="498" t="s">
        <v>195</v>
      </c>
      <c r="I1071" s="499"/>
      <c r="J1071" s="499"/>
      <c r="K1071" s="882">
        <v>0.84100000000000008</v>
      </c>
      <c r="L1071" s="795">
        <v>0</v>
      </c>
      <c r="M1071" s="882">
        <v>0.91200000000000003</v>
      </c>
      <c r="N1071" s="795">
        <v>0</v>
      </c>
      <c r="O1071" s="882">
        <v>0.71099999999999997</v>
      </c>
      <c r="P1071" s="795">
        <v>0</v>
      </c>
      <c r="Q1071" s="882">
        <v>0.95799999999999996</v>
      </c>
      <c r="R1071" s="795">
        <v>0</v>
      </c>
      <c r="S1071" s="882">
        <v>0.307</v>
      </c>
      <c r="T1071" s="795">
        <v>0</v>
      </c>
      <c r="U1071" s="882">
        <v>0</v>
      </c>
      <c r="V1071" s="795">
        <v>0</v>
      </c>
      <c r="W1071" s="882">
        <v>0.67900000000000005</v>
      </c>
      <c r="X1071" s="795">
        <v>0</v>
      </c>
      <c r="Y1071" s="882">
        <v>0.21299999999999999</v>
      </c>
      <c r="Z1071" s="795">
        <v>0</v>
      </c>
      <c r="AA1071" s="882">
        <v>0.57999999999999996</v>
      </c>
      <c r="AB1071" s="795">
        <v>0</v>
      </c>
      <c r="AC1071" s="882">
        <v>1</v>
      </c>
      <c r="AD1071" s="795">
        <v>0</v>
      </c>
      <c r="AE1071" s="45"/>
      <c r="AF1071" s="17"/>
      <c r="AG1071" s="518"/>
      <c r="AI1071" s="449"/>
      <c r="AJ1071" s="449"/>
      <c r="AK1071" s="449"/>
      <c r="AL1071" s="449"/>
      <c r="AM1071" s="449"/>
      <c r="AN1071" s="449"/>
      <c r="AO1071" s="449"/>
      <c r="AP1071" s="449"/>
      <c r="AQ1071" s="449"/>
      <c r="AR1071" s="449"/>
      <c r="AS1071" s="449"/>
      <c r="AT1071" s="449"/>
      <c r="AU1071" s="449"/>
      <c r="AV1071" s="449"/>
      <c r="AW1071" s="449"/>
      <c r="AX1071" s="449"/>
      <c r="AY1071" s="449"/>
      <c r="AZ1071" s="449"/>
      <c r="BA1071" s="449"/>
      <c r="BB1071" s="449"/>
      <c r="BC1071" s="449"/>
      <c r="BD1071" s="449"/>
      <c r="BE1071" s="449"/>
      <c r="BF1071" s="449"/>
      <c r="BG1071" s="449"/>
      <c r="BH1071" s="449"/>
      <c r="BI1071" s="449"/>
      <c r="BJ1071" s="449"/>
      <c r="BK1071" s="449"/>
      <c r="BL1071" s="449"/>
      <c r="BM1071" s="449"/>
      <c r="BN1071" s="449"/>
      <c r="BO1071" s="449"/>
      <c r="BP1071" s="449"/>
      <c r="BQ1071" s="449"/>
      <c r="BR1071" s="449"/>
      <c r="BS1071" s="449"/>
      <c r="BT1071" s="449"/>
      <c r="BU1071" s="449"/>
      <c r="BV1071" s="449"/>
      <c r="BW1071" s="449"/>
      <c r="BX1071" s="449"/>
      <c r="BY1071" s="449"/>
      <c r="BZ1071" s="449"/>
      <c r="CA1071" s="449"/>
      <c r="CB1071" s="449"/>
      <c r="CC1071" s="449"/>
      <c r="CD1071" s="449"/>
      <c r="CE1071" s="449"/>
      <c r="CF1071" s="449"/>
      <c r="CG1071" s="449"/>
      <c r="CH1071" s="449"/>
      <c r="CI1071" s="449"/>
      <c r="CJ1071" s="449"/>
      <c r="CK1071" s="449"/>
      <c r="CL1071" s="449"/>
      <c r="CM1071" s="449"/>
      <c r="CN1071" s="449"/>
      <c r="CO1071" s="449"/>
      <c r="CP1071" s="449"/>
      <c r="CQ1071" s="449"/>
      <c r="CR1071" s="449"/>
      <c r="CS1071" s="449"/>
      <c r="CT1071" s="449"/>
      <c r="CU1071" s="449"/>
      <c r="CV1071" s="449"/>
    </row>
    <row r="1072" spans="1:100" s="448" customFormat="1" ht="11.25" customHeight="1">
      <c r="A1072" s="432"/>
      <c r="B1072" s="517"/>
      <c r="C1072" s="45"/>
      <c r="D1072" s="479"/>
      <c r="E1072" s="500" t="s">
        <v>196</v>
      </c>
      <c r="F1072" s="501"/>
      <c r="G1072" s="501"/>
      <c r="H1072" s="501"/>
      <c r="I1072" s="501"/>
      <c r="J1072" s="502"/>
      <c r="K1072" s="801">
        <v>0</v>
      </c>
      <c r="L1072" s="801">
        <v>0</v>
      </c>
      <c r="M1072" s="801">
        <v>0</v>
      </c>
      <c r="N1072" s="801">
        <v>0</v>
      </c>
      <c r="O1072" s="801">
        <v>0</v>
      </c>
      <c r="P1072" s="801">
        <v>0</v>
      </c>
      <c r="Q1072" s="801">
        <v>0</v>
      </c>
      <c r="R1072" s="801">
        <v>0</v>
      </c>
      <c r="S1072" s="801">
        <v>1.0000000000000009E-3</v>
      </c>
      <c r="T1072" s="801">
        <v>0</v>
      </c>
      <c r="U1072" s="801">
        <v>0</v>
      </c>
      <c r="V1072" s="801">
        <v>0</v>
      </c>
      <c r="W1072" s="801">
        <v>-9.9999999999988987E-4</v>
      </c>
      <c r="X1072" s="801">
        <v>0</v>
      </c>
      <c r="Y1072" s="801">
        <v>0</v>
      </c>
      <c r="Z1072" s="801">
        <v>0</v>
      </c>
      <c r="AA1072" s="801">
        <v>0</v>
      </c>
      <c r="AB1072" s="801">
        <v>0</v>
      </c>
      <c r="AC1072" s="801">
        <v>0</v>
      </c>
      <c r="AD1072" s="801">
        <v>0</v>
      </c>
      <c r="AE1072" s="45"/>
      <c r="AF1072" s="17"/>
      <c r="AG1072" s="518"/>
      <c r="AI1072" s="449"/>
      <c r="AJ1072" s="449"/>
    </row>
    <row r="1073" spans="1:36" s="448" customFormat="1" ht="24.75" customHeight="1">
      <c r="A1073" s="432"/>
      <c r="B1073" s="517"/>
      <c r="C1073" s="45"/>
      <c r="D1073" s="479"/>
      <c r="E1073" s="45"/>
      <c r="F1073" s="45"/>
      <c r="G1073" s="45"/>
      <c r="H1073" s="45"/>
      <c r="I1073" s="45"/>
      <c r="J1073" s="45"/>
      <c r="K1073" s="17"/>
      <c r="L1073" s="17"/>
      <c r="M1073" s="17"/>
      <c r="N1073" s="17"/>
      <c r="O1073" s="17"/>
      <c r="P1073" s="17"/>
      <c r="Q1073" s="17"/>
      <c r="R1073" s="17"/>
      <c r="S1073" s="17"/>
      <c r="T1073" s="17"/>
      <c r="U1073" s="17"/>
      <c r="V1073" s="17"/>
      <c r="W1073" s="17"/>
      <c r="X1073" s="17"/>
      <c r="Y1073" s="17"/>
      <c r="Z1073" s="17"/>
      <c r="AA1073" s="17"/>
      <c r="AB1073" s="17"/>
      <c r="AC1073" s="17"/>
      <c r="AD1073" s="17"/>
      <c r="AE1073" s="45"/>
      <c r="AF1073" s="17"/>
      <c r="AG1073" s="518"/>
      <c r="AI1073" s="449"/>
      <c r="AJ1073" s="449"/>
    </row>
    <row r="1074" spans="1:36" s="448" customFormat="1" ht="12.75" customHeight="1">
      <c r="A1074" s="432"/>
      <c r="B1074" s="517"/>
      <c r="C1074" s="476" t="s">
        <v>198</v>
      </c>
      <c r="D1074" s="479"/>
      <c r="E1074" s="45"/>
      <c r="F1074" s="45"/>
      <c r="G1074" s="45"/>
      <c r="H1074" s="45"/>
      <c r="I1074" s="45"/>
      <c r="J1074" s="45"/>
      <c r="K1074" s="17"/>
      <c r="L1074" s="17"/>
      <c r="M1074" s="17"/>
      <c r="N1074" s="17"/>
      <c r="O1074" s="17"/>
      <c r="P1074" s="17"/>
      <c r="Q1074" s="17"/>
      <c r="R1074" s="17"/>
      <c r="S1074" s="17"/>
      <c r="T1074" s="484" t="s">
        <v>199</v>
      </c>
      <c r="U1074" s="875" t="s">
        <v>320</v>
      </c>
      <c r="V1074" s="876"/>
      <c r="W1074" s="876"/>
      <c r="X1074" s="877"/>
      <c r="Y1074" s="485" t="s">
        <v>200</v>
      </c>
      <c r="Z1074" s="17"/>
      <c r="AA1074" s="17"/>
      <c r="AB1074" s="17"/>
      <c r="AC1074" s="17"/>
      <c r="AD1074" s="17"/>
      <c r="AE1074" s="17"/>
      <c r="AF1074" s="17"/>
      <c r="AG1074" s="518"/>
      <c r="AI1074" s="449"/>
    </row>
    <row r="1075" spans="1:36" s="448" customFormat="1" ht="5.25" customHeight="1">
      <c r="A1075" s="432"/>
      <c r="B1075" s="517"/>
      <c r="C1075" s="486"/>
      <c r="D1075" s="479"/>
      <c r="E1075" s="45"/>
      <c r="F1075" s="45"/>
      <c r="G1075" s="45"/>
      <c r="H1075" s="45"/>
      <c r="I1075" s="45"/>
      <c r="J1075" s="45"/>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518"/>
      <c r="AI1075" s="449"/>
    </row>
    <row r="1076" spans="1:36" s="448" customFormat="1" ht="12.75" customHeight="1">
      <c r="A1076" s="432"/>
      <c r="B1076" s="517"/>
      <c r="C1076" s="45"/>
      <c r="D1076" s="45"/>
      <c r="E1076" s="45"/>
      <c r="F1076" s="45"/>
      <c r="G1076" s="45"/>
      <c r="H1076" s="45"/>
      <c r="I1076" s="602" t="s">
        <v>154</v>
      </c>
      <c r="J1076" s="603"/>
      <c r="K1076" s="603"/>
      <c r="L1076" s="603"/>
      <c r="M1076" s="603"/>
      <c r="N1076" s="603"/>
      <c r="O1076" s="603"/>
      <c r="P1076" s="603"/>
      <c r="Q1076" s="603"/>
      <c r="R1076" s="603"/>
      <c r="S1076" s="603"/>
      <c r="T1076" s="603"/>
      <c r="U1076" s="603"/>
      <c r="V1076" s="603"/>
      <c r="W1076" s="603"/>
      <c r="X1076" s="603"/>
      <c r="Y1076" s="603"/>
      <c r="Z1076" s="603"/>
      <c r="AA1076" s="603"/>
      <c r="AB1076" s="604"/>
      <c r="AC1076" s="17"/>
      <c r="AD1076" s="17"/>
      <c r="AE1076" s="17"/>
      <c r="AF1076" s="17"/>
      <c r="AG1076" s="518"/>
      <c r="AI1076" s="449"/>
      <c r="AJ1076" s="453"/>
    </row>
    <row r="1077" spans="1:36" s="448" customFormat="1" ht="3.75" customHeight="1">
      <c r="A1077" s="432"/>
      <c r="B1077" s="517"/>
      <c r="C1077" s="17"/>
      <c r="D1077" s="17"/>
      <c r="E1077" s="17"/>
      <c r="F1077" s="17"/>
      <c r="G1077" s="17"/>
      <c r="H1077" s="17"/>
      <c r="I1077" s="487"/>
      <c r="J1077" s="487"/>
      <c r="K1077" s="487"/>
      <c r="L1077" s="487"/>
      <c r="M1077" s="487"/>
      <c r="N1077" s="487"/>
      <c r="O1077" s="487"/>
      <c r="P1077" s="487"/>
      <c r="Q1077" s="487"/>
      <c r="R1077" s="487"/>
      <c r="S1077" s="487"/>
      <c r="T1077" s="487"/>
      <c r="U1077" s="487"/>
      <c r="V1077" s="487"/>
      <c r="W1077" s="487"/>
      <c r="X1077" s="487"/>
      <c r="Y1077" s="487"/>
      <c r="Z1077" s="487"/>
      <c r="AA1077" s="487"/>
      <c r="AB1077" s="487"/>
      <c r="AC1077" s="17"/>
      <c r="AD1077" s="17"/>
      <c r="AE1077" s="17"/>
      <c r="AF1077" s="17"/>
      <c r="AG1077" s="518"/>
      <c r="AI1077" s="449"/>
      <c r="AJ1077" s="453"/>
    </row>
    <row r="1078" spans="1:36" s="448" customFormat="1" ht="12.75" customHeight="1">
      <c r="A1078" s="432"/>
      <c r="B1078" s="517"/>
      <c r="C1078" s="17"/>
      <c r="D1078" s="17"/>
      <c r="E1078" s="17"/>
      <c r="F1078" s="17"/>
      <c r="G1078" s="17"/>
      <c r="H1078" s="17"/>
      <c r="I1078" s="488" t="s">
        <v>201</v>
      </c>
      <c r="J1078" s="487"/>
      <c r="K1078" s="463"/>
      <c r="L1078" s="878" t="s">
        <v>239</v>
      </c>
      <c r="M1078" s="879">
        <v>0</v>
      </c>
      <c r="N1078" s="488" t="s">
        <v>202</v>
      </c>
      <c r="O1078" s="487"/>
      <c r="P1078" s="487"/>
      <c r="Q1078" s="487"/>
      <c r="R1078" s="487"/>
      <c r="S1078" s="487"/>
      <c r="T1078" s="487"/>
      <c r="U1078" s="487"/>
      <c r="V1078" s="487"/>
      <c r="W1078" s="487"/>
      <c r="X1078" s="487"/>
      <c r="Y1078" s="487"/>
      <c r="Z1078" s="487"/>
      <c r="AA1078" s="487"/>
      <c r="AB1078" s="487"/>
      <c r="AC1078" s="17"/>
      <c r="AD1078" s="17"/>
      <c r="AE1078" s="17"/>
      <c r="AF1078" s="17"/>
      <c r="AG1078" s="518"/>
      <c r="AI1078" s="449"/>
      <c r="AJ1078" s="453"/>
    </row>
    <row r="1079" spans="1:36" s="448" customFormat="1" ht="12.75" customHeight="1">
      <c r="A1079" s="432"/>
      <c r="B1079" s="517"/>
      <c r="C1079" s="45"/>
      <c r="D1079" s="45"/>
      <c r="E1079" s="45"/>
      <c r="F1079" s="45"/>
      <c r="G1079" s="45"/>
      <c r="H1079" s="45"/>
      <c r="I1079" s="488"/>
      <c r="J1079" s="488"/>
      <c r="K1079" s="488"/>
      <c r="L1079" s="489"/>
      <c r="M1079" s="489"/>
      <c r="N1079" s="489"/>
      <c r="O1079" s="489"/>
      <c r="P1079" s="489"/>
      <c r="Q1079" s="489"/>
      <c r="R1079" s="489"/>
      <c r="S1079" s="489"/>
      <c r="T1079" s="489"/>
      <c r="U1079" s="489"/>
      <c r="V1079" s="489"/>
      <c r="W1079" s="489"/>
      <c r="X1079" s="487"/>
      <c r="Y1079" s="487"/>
      <c r="Z1079" s="487"/>
      <c r="AA1079" s="487"/>
      <c r="AB1079" s="490"/>
      <c r="AC1079" s="802" t="s">
        <v>131</v>
      </c>
      <c r="AD1079" s="782"/>
      <c r="AE1079" s="781" t="s">
        <v>203</v>
      </c>
      <c r="AF1079" s="781"/>
      <c r="AG1079" s="518"/>
      <c r="AI1079" s="449"/>
      <c r="AJ1079" s="453"/>
    </row>
    <row r="1080" spans="1:36" s="448" customFormat="1" ht="15" customHeight="1">
      <c r="A1080" s="432"/>
      <c r="B1080" s="517"/>
      <c r="C1080" s="17"/>
      <c r="D1080" s="605" t="s">
        <v>204</v>
      </c>
      <c r="E1080" s="606"/>
      <c r="F1080" s="606"/>
      <c r="G1080" s="606"/>
      <c r="H1080" s="607"/>
      <c r="I1080" s="868">
        <v>0</v>
      </c>
      <c r="J1080" s="872"/>
      <c r="K1080" s="868">
        <v>0</v>
      </c>
      <c r="L1080" s="872"/>
      <c r="M1080" s="868">
        <v>0</v>
      </c>
      <c r="N1080" s="872"/>
      <c r="O1080" s="868">
        <v>0</v>
      </c>
      <c r="P1080" s="872"/>
      <c r="Q1080" s="868">
        <v>0</v>
      </c>
      <c r="R1080" s="872"/>
      <c r="S1080" s="868">
        <v>0</v>
      </c>
      <c r="T1080" s="872"/>
      <c r="U1080" s="868">
        <v>0</v>
      </c>
      <c r="V1080" s="872"/>
      <c r="W1080" s="868">
        <v>0</v>
      </c>
      <c r="X1080" s="872"/>
      <c r="Y1080" s="868">
        <v>0</v>
      </c>
      <c r="Z1080" s="872"/>
      <c r="AA1080" s="868">
        <v>0</v>
      </c>
      <c r="AB1080" s="869"/>
      <c r="AC1080" s="870">
        <v>0</v>
      </c>
      <c r="AD1080" s="871"/>
      <c r="AE1080" s="869">
        <v>0</v>
      </c>
      <c r="AF1080" s="872"/>
      <c r="AG1080" s="518"/>
      <c r="AI1080" s="449"/>
      <c r="AJ1080" s="453"/>
    </row>
    <row r="1081" spans="1:36" s="448" customFormat="1" ht="15" customHeight="1">
      <c r="A1081" s="432"/>
      <c r="B1081" s="517"/>
      <c r="C1081" s="17"/>
      <c r="D1081" s="608" t="s">
        <v>205</v>
      </c>
      <c r="E1081" s="504"/>
      <c r="F1081" s="504"/>
      <c r="G1081" s="504"/>
      <c r="H1081" s="609"/>
      <c r="I1081" s="873">
        <v>0</v>
      </c>
      <c r="J1081" s="806"/>
      <c r="K1081" s="873">
        <v>0</v>
      </c>
      <c r="L1081" s="806"/>
      <c r="M1081" s="873">
        <v>0</v>
      </c>
      <c r="N1081" s="806"/>
      <c r="O1081" s="873">
        <v>0</v>
      </c>
      <c r="P1081" s="806"/>
      <c r="Q1081" s="873">
        <v>0</v>
      </c>
      <c r="R1081" s="806"/>
      <c r="S1081" s="873">
        <v>0</v>
      </c>
      <c r="T1081" s="806"/>
      <c r="U1081" s="873">
        <v>0</v>
      </c>
      <c r="V1081" s="806"/>
      <c r="W1081" s="873">
        <v>0</v>
      </c>
      <c r="X1081" s="806"/>
      <c r="Y1081" s="873">
        <v>0</v>
      </c>
      <c r="Z1081" s="806"/>
      <c r="AA1081" s="873">
        <v>0</v>
      </c>
      <c r="AB1081" s="810"/>
      <c r="AC1081" s="874">
        <v>0</v>
      </c>
      <c r="AD1081" s="812"/>
      <c r="AE1081" s="810">
        <v>0</v>
      </c>
      <c r="AF1081" s="806"/>
      <c r="AG1081" s="518"/>
      <c r="AH1081" s="464"/>
      <c r="AI1081" s="464"/>
      <c r="AJ1081" s="453"/>
    </row>
    <row r="1082" spans="1:36" s="448" customFormat="1" ht="15" customHeight="1">
      <c r="A1082" s="432"/>
      <c r="B1082" s="517"/>
      <c r="C1082" s="17"/>
      <c r="D1082" s="500" t="s">
        <v>161</v>
      </c>
      <c r="E1082" s="501"/>
      <c r="F1082" s="501"/>
      <c r="G1082" s="501"/>
      <c r="H1082" s="506">
        <v>1</v>
      </c>
      <c r="I1082" s="813">
        <v>0</v>
      </c>
      <c r="J1082" s="817"/>
      <c r="K1082" s="813">
        <v>0</v>
      </c>
      <c r="L1082" s="817"/>
      <c r="M1082" s="813">
        <v>0</v>
      </c>
      <c r="N1082" s="817"/>
      <c r="O1082" s="813">
        <v>0</v>
      </c>
      <c r="P1082" s="817"/>
      <c r="Q1082" s="813">
        <v>0</v>
      </c>
      <c r="R1082" s="817"/>
      <c r="S1082" s="813">
        <v>0</v>
      </c>
      <c r="T1082" s="817"/>
      <c r="U1082" s="813">
        <v>0</v>
      </c>
      <c r="V1082" s="817"/>
      <c r="W1082" s="813">
        <v>0</v>
      </c>
      <c r="X1082" s="817"/>
      <c r="Y1082" s="813">
        <v>0</v>
      </c>
      <c r="Z1082" s="817"/>
      <c r="AA1082" s="813">
        <v>0</v>
      </c>
      <c r="AB1082" s="814"/>
      <c r="AC1082" s="815">
        <v>0</v>
      </c>
      <c r="AD1082" s="816"/>
      <c r="AE1082" s="814">
        <v>0</v>
      </c>
      <c r="AF1082" s="817"/>
      <c r="AG1082" s="518"/>
      <c r="AI1082" s="449"/>
      <c r="AJ1082" s="453"/>
    </row>
    <row r="1083" spans="1:36" s="448" customFormat="1" ht="15" customHeight="1">
      <c r="A1083" s="432"/>
      <c r="B1083" s="517"/>
      <c r="C1083" s="17"/>
      <c r="D1083" s="605" t="s">
        <v>141</v>
      </c>
      <c r="E1083" s="606"/>
      <c r="F1083" s="606"/>
      <c r="G1083" s="606"/>
      <c r="H1083" s="610">
        <v>1</v>
      </c>
      <c r="I1083" s="868">
        <v>0</v>
      </c>
      <c r="J1083" s="872"/>
      <c r="K1083" s="868">
        <v>0</v>
      </c>
      <c r="L1083" s="872"/>
      <c r="M1083" s="868">
        <v>0</v>
      </c>
      <c r="N1083" s="872"/>
      <c r="O1083" s="868">
        <v>0</v>
      </c>
      <c r="P1083" s="872"/>
      <c r="Q1083" s="868">
        <v>0</v>
      </c>
      <c r="R1083" s="872"/>
      <c r="S1083" s="868">
        <v>0</v>
      </c>
      <c r="T1083" s="872"/>
      <c r="U1083" s="868">
        <v>0</v>
      </c>
      <c r="V1083" s="872"/>
      <c r="W1083" s="868">
        <v>0</v>
      </c>
      <c r="X1083" s="872"/>
      <c r="Y1083" s="868">
        <v>0</v>
      </c>
      <c r="Z1083" s="872"/>
      <c r="AA1083" s="868">
        <v>0</v>
      </c>
      <c r="AB1083" s="869"/>
      <c r="AC1083" s="870">
        <v>0</v>
      </c>
      <c r="AD1083" s="871"/>
      <c r="AE1083" s="869">
        <v>0</v>
      </c>
      <c r="AF1083" s="872"/>
      <c r="AG1083" s="518"/>
      <c r="AI1083" s="449"/>
      <c r="AJ1083" s="453"/>
    </row>
    <row r="1084" spans="1:36" s="448" customFormat="1" ht="15" customHeight="1">
      <c r="A1084" s="432"/>
      <c r="B1084" s="517"/>
      <c r="C1084" s="17"/>
      <c r="D1084" s="605" t="s">
        <v>142</v>
      </c>
      <c r="E1084" s="606"/>
      <c r="F1084" s="606"/>
      <c r="G1084" s="606"/>
      <c r="H1084" s="610">
        <v>1</v>
      </c>
      <c r="I1084" s="868">
        <v>0</v>
      </c>
      <c r="J1084" s="872"/>
      <c r="K1084" s="868">
        <v>0</v>
      </c>
      <c r="L1084" s="872"/>
      <c r="M1084" s="868">
        <v>0</v>
      </c>
      <c r="N1084" s="872"/>
      <c r="O1084" s="868">
        <v>0</v>
      </c>
      <c r="P1084" s="872"/>
      <c r="Q1084" s="868">
        <v>0</v>
      </c>
      <c r="R1084" s="872"/>
      <c r="S1084" s="868">
        <v>0</v>
      </c>
      <c r="T1084" s="872"/>
      <c r="U1084" s="868">
        <v>0</v>
      </c>
      <c r="V1084" s="872"/>
      <c r="W1084" s="868">
        <v>0</v>
      </c>
      <c r="X1084" s="872"/>
      <c r="Y1084" s="868">
        <v>0</v>
      </c>
      <c r="Z1084" s="872"/>
      <c r="AA1084" s="868">
        <v>0</v>
      </c>
      <c r="AB1084" s="869"/>
      <c r="AC1084" s="870">
        <v>0</v>
      </c>
      <c r="AD1084" s="871"/>
      <c r="AE1084" s="869">
        <v>0</v>
      </c>
      <c r="AF1084" s="872"/>
      <c r="AG1084" s="518"/>
      <c r="AI1084" s="449"/>
      <c r="AJ1084" s="453"/>
    </row>
    <row r="1085" spans="1:36" s="448" customFormat="1" ht="15" customHeight="1">
      <c r="A1085" s="432"/>
      <c r="B1085" s="517"/>
      <c r="C1085" s="17"/>
      <c r="D1085" s="605" t="s">
        <v>143</v>
      </c>
      <c r="E1085" s="606"/>
      <c r="F1085" s="606"/>
      <c r="G1085" s="606"/>
      <c r="H1085" s="610">
        <v>1</v>
      </c>
      <c r="I1085" s="868">
        <v>0</v>
      </c>
      <c r="J1085" s="872"/>
      <c r="K1085" s="868">
        <v>0</v>
      </c>
      <c r="L1085" s="872"/>
      <c r="M1085" s="868">
        <v>0</v>
      </c>
      <c r="N1085" s="872"/>
      <c r="O1085" s="868">
        <v>0</v>
      </c>
      <c r="P1085" s="872"/>
      <c r="Q1085" s="868">
        <v>0</v>
      </c>
      <c r="R1085" s="872"/>
      <c r="S1085" s="868">
        <v>0</v>
      </c>
      <c r="T1085" s="872"/>
      <c r="U1085" s="868">
        <v>0</v>
      </c>
      <c r="V1085" s="872"/>
      <c r="W1085" s="868">
        <v>0</v>
      </c>
      <c r="X1085" s="872"/>
      <c r="Y1085" s="868">
        <v>0</v>
      </c>
      <c r="Z1085" s="872"/>
      <c r="AA1085" s="868">
        <v>0</v>
      </c>
      <c r="AB1085" s="869"/>
      <c r="AC1085" s="870">
        <v>0</v>
      </c>
      <c r="AD1085" s="871"/>
      <c r="AE1085" s="869">
        <v>0</v>
      </c>
      <c r="AF1085" s="872"/>
      <c r="AG1085" s="518"/>
      <c r="AI1085" s="449"/>
      <c r="AJ1085" s="453"/>
    </row>
    <row r="1086" spans="1:36" s="448" customFormat="1" ht="15" customHeight="1">
      <c r="A1086" s="432"/>
      <c r="B1086" s="517"/>
      <c r="C1086" s="17"/>
      <c r="D1086" s="605" t="s">
        <v>160</v>
      </c>
      <c r="E1086" s="606"/>
      <c r="F1086" s="606"/>
      <c r="G1086" s="606"/>
      <c r="H1086" s="610"/>
      <c r="I1086" s="868">
        <v>0</v>
      </c>
      <c r="J1086" s="872"/>
      <c r="K1086" s="868">
        <v>0</v>
      </c>
      <c r="L1086" s="872"/>
      <c r="M1086" s="868">
        <v>0</v>
      </c>
      <c r="N1086" s="872"/>
      <c r="O1086" s="868">
        <v>0</v>
      </c>
      <c r="P1086" s="872"/>
      <c r="Q1086" s="868">
        <v>0</v>
      </c>
      <c r="R1086" s="872"/>
      <c r="S1086" s="868">
        <v>0</v>
      </c>
      <c r="T1086" s="872"/>
      <c r="U1086" s="868">
        <v>0</v>
      </c>
      <c r="V1086" s="872"/>
      <c r="W1086" s="868">
        <v>0</v>
      </c>
      <c r="X1086" s="872"/>
      <c r="Y1086" s="868">
        <v>0</v>
      </c>
      <c r="Z1086" s="872"/>
      <c r="AA1086" s="868">
        <v>0</v>
      </c>
      <c r="AB1086" s="869"/>
      <c r="AC1086" s="870">
        <v>0</v>
      </c>
      <c r="AD1086" s="871"/>
      <c r="AE1086" s="869">
        <v>0</v>
      </c>
      <c r="AF1086" s="872"/>
      <c r="AG1086" s="518"/>
      <c r="AI1086" s="449"/>
      <c r="AJ1086" s="453"/>
    </row>
    <row r="1087" spans="1:36" s="448" customFormat="1" ht="15" customHeight="1">
      <c r="A1087" s="432"/>
      <c r="B1087" s="517"/>
      <c r="C1087" s="17"/>
      <c r="D1087" s="605" t="s">
        <v>162</v>
      </c>
      <c r="E1087" s="606"/>
      <c r="F1087" s="606"/>
      <c r="G1087" s="606"/>
      <c r="H1087" s="610"/>
      <c r="I1087" s="868">
        <v>0</v>
      </c>
      <c r="J1087" s="872"/>
      <c r="K1087" s="868">
        <v>0</v>
      </c>
      <c r="L1087" s="872"/>
      <c r="M1087" s="868">
        <v>0</v>
      </c>
      <c r="N1087" s="872"/>
      <c r="O1087" s="868">
        <v>0</v>
      </c>
      <c r="P1087" s="872"/>
      <c r="Q1087" s="868">
        <v>0</v>
      </c>
      <c r="R1087" s="872"/>
      <c r="S1087" s="868">
        <v>0</v>
      </c>
      <c r="T1087" s="872"/>
      <c r="U1087" s="868">
        <v>0</v>
      </c>
      <c r="V1087" s="872"/>
      <c r="W1087" s="868">
        <v>0</v>
      </c>
      <c r="X1087" s="872"/>
      <c r="Y1087" s="868">
        <v>0</v>
      </c>
      <c r="Z1087" s="872"/>
      <c r="AA1087" s="868">
        <v>0</v>
      </c>
      <c r="AB1087" s="869"/>
      <c r="AC1087" s="870">
        <v>0</v>
      </c>
      <c r="AD1087" s="871"/>
      <c r="AE1087" s="869">
        <v>0</v>
      </c>
      <c r="AF1087" s="872"/>
      <c r="AG1087" s="518"/>
      <c r="AI1087" s="449"/>
      <c r="AJ1087" s="453"/>
    </row>
    <row r="1088" spans="1:36" s="448" customFormat="1" ht="15" customHeight="1">
      <c r="A1088" s="432"/>
      <c r="B1088" s="517"/>
      <c r="C1088" s="17"/>
      <c r="D1088" s="611" t="s">
        <v>206</v>
      </c>
      <c r="E1088" s="606"/>
      <c r="F1088" s="606"/>
      <c r="G1088" s="606"/>
      <c r="H1088" s="610"/>
      <c r="I1088" s="868">
        <v>0</v>
      </c>
      <c r="J1088" s="872"/>
      <c r="K1088" s="868">
        <v>0</v>
      </c>
      <c r="L1088" s="872"/>
      <c r="M1088" s="868">
        <v>0</v>
      </c>
      <c r="N1088" s="872"/>
      <c r="O1088" s="868">
        <v>0</v>
      </c>
      <c r="P1088" s="872"/>
      <c r="Q1088" s="868">
        <v>0</v>
      </c>
      <c r="R1088" s="872"/>
      <c r="S1088" s="868">
        <v>0</v>
      </c>
      <c r="T1088" s="872"/>
      <c r="U1088" s="868">
        <v>0</v>
      </c>
      <c r="V1088" s="872"/>
      <c r="W1088" s="868">
        <v>0</v>
      </c>
      <c r="X1088" s="872"/>
      <c r="Y1088" s="868">
        <v>0</v>
      </c>
      <c r="Z1088" s="872"/>
      <c r="AA1088" s="868">
        <v>0</v>
      </c>
      <c r="AB1088" s="869"/>
      <c r="AC1088" s="870">
        <v>0</v>
      </c>
      <c r="AD1088" s="871"/>
      <c r="AE1088" s="869">
        <v>0</v>
      </c>
      <c r="AF1088" s="872"/>
      <c r="AG1088" s="518"/>
      <c r="AI1088" s="449"/>
      <c r="AJ1088" s="453"/>
    </row>
    <row r="1089" spans="1:100" s="448" customFormat="1" ht="15" customHeight="1">
      <c r="A1089" s="432"/>
      <c r="B1089" s="517"/>
      <c r="C1089" s="17"/>
      <c r="D1089" s="612" t="s">
        <v>207</v>
      </c>
      <c r="E1089" s="613"/>
      <c r="F1089" s="613"/>
      <c r="G1089" s="613"/>
      <c r="H1089" s="614"/>
      <c r="I1089" s="863">
        <v>0</v>
      </c>
      <c r="J1089" s="867"/>
      <c r="K1089" s="863">
        <v>0</v>
      </c>
      <c r="L1089" s="867"/>
      <c r="M1089" s="863">
        <v>0</v>
      </c>
      <c r="N1089" s="867"/>
      <c r="O1089" s="863">
        <v>0</v>
      </c>
      <c r="P1089" s="867"/>
      <c r="Q1089" s="863">
        <v>0</v>
      </c>
      <c r="R1089" s="867"/>
      <c r="S1089" s="863">
        <v>0</v>
      </c>
      <c r="T1089" s="867"/>
      <c r="U1089" s="863">
        <v>0</v>
      </c>
      <c r="V1089" s="867"/>
      <c r="W1089" s="863">
        <v>0</v>
      </c>
      <c r="X1089" s="867"/>
      <c r="Y1089" s="863">
        <v>0</v>
      </c>
      <c r="Z1089" s="867"/>
      <c r="AA1089" s="863">
        <v>0</v>
      </c>
      <c r="AB1089" s="864"/>
      <c r="AC1089" s="865">
        <v>0</v>
      </c>
      <c r="AD1089" s="866"/>
      <c r="AE1089" s="864">
        <v>0</v>
      </c>
      <c r="AF1089" s="867"/>
      <c r="AG1089" s="518"/>
      <c r="AI1089" s="449"/>
      <c r="AJ1089" s="453"/>
    </row>
    <row r="1090" spans="1:100" s="448" customFormat="1" ht="15" customHeight="1">
      <c r="A1090" s="432"/>
      <c r="B1090" s="517"/>
      <c r="C1090" s="17"/>
      <c r="D1090" s="508" t="s">
        <v>203</v>
      </c>
      <c r="E1090" s="507"/>
      <c r="F1090" s="507"/>
      <c r="G1090" s="507"/>
      <c r="H1090" s="615"/>
      <c r="I1090" s="825">
        <v>0</v>
      </c>
      <c r="J1090" s="832"/>
      <c r="K1090" s="825">
        <v>0</v>
      </c>
      <c r="L1090" s="832"/>
      <c r="M1090" s="825">
        <v>0</v>
      </c>
      <c r="N1090" s="832"/>
      <c r="O1090" s="825">
        <v>0</v>
      </c>
      <c r="P1090" s="832"/>
      <c r="Q1090" s="825">
        <v>0</v>
      </c>
      <c r="R1090" s="832"/>
      <c r="S1090" s="825">
        <v>0</v>
      </c>
      <c r="T1090" s="832"/>
      <c r="U1090" s="825">
        <v>0</v>
      </c>
      <c r="V1090" s="832"/>
      <c r="W1090" s="825">
        <v>0</v>
      </c>
      <c r="X1090" s="832"/>
      <c r="Y1090" s="825">
        <v>0</v>
      </c>
      <c r="Z1090" s="832"/>
      <c r="AA1090" s="825">
        <v>0</v>
      </c>
      <c r="AB1090" s="826"/>
      <c r="AC1090" s="827"/>
      <c r="AD1090" s="828"/>
      <c r="AE1090" s="829"/>
      <c r="AF1090" s="830"/>
      <c r="AG1090" s="518"/>
      <c r="AI1090" s="449"/>
      <c r="AJ1090" s="453"/>
    </row>
    <row r="1091" spans="1:100" s="448" customFormat="1" ht="15" customHeight="1">
      <c r="A1091" s="432"/>
      <c r="B1091" s="517"/>
      <c r="C1091" s="17"/>
      <c r="D1091" s="500" t="s">
        <v>208</v>
      </c>
      <c r="E1091" s="501"/>
      <c r="F1091" s="501"/>
      <c r="G1091" s="501"/>
      <c r="H1091" s="502"/>
      <c r="I1091" s="813">
        <v>0</v>
      </c>
      <c r="J1091" s="817"/>
      <c r="K1091" s="813">
        <v>0</v>
      </c>
      <c r="L1091" s="817"/>
      <c r="M1091" s="813">
        <v>0</v>
      </c>
      <c r="N1091" s="817"/>
      <c r="O1091" s="813">
        <v>0</v>
      </c>
      <c r="P1091" s="817"/>
      <c r="Q1091" s="813">
        <v>0</v>
      </c>
      <c r="R1091" s="817"/>
      <c r="S1091" s="813">
        <v>0</v>
      </c>
      <c r="T1091" s="817"/>
      <c r="U1091" s="813">
        <v>0</v>
      </c>
      <c r="V1091" s="817"/>
      <c r="W1091" s="813">
        <v>0</v>
      </c>
      <c r="X1091" s="817"/>
      <c r="Y1091" s="813">
        <v>0</v>
      </c>
      <c r="Z1091" s="817"/>
      <c r="AA1091" s="813">
        <v>0</v>
      </c>
      <c r="AB1091" s="814"/>
      <c r="AC1091" s="815">
        <v>0</v>
      </c>
      <c r="AD1091" s="816"/>
      <c r="AE1091" s="814">
        <v>0</v>
      </c>
      <c r="AF1091" s="817"/>
      <c r="AG1091" s="518"/>
      <c r="AI1091" s="449"/>
      <c r="AJ1091" s="453"/>
    </row>
    <row r="1092" spans="1:100" s="470" customFormat="1" ht="7.5" customHeight="1">
      <c r="B1092" s="519"/>
      <c r="C1092" s="491"/>
      <c r="D1092" s="491"/>
      <c r="E1092" s="491"/>
      <c r="F1092" s="491"/>
      <c r="G1092" s="491"/>
      <c r="H1092" s="491"/>
      <c r="I1092" s="492"/>
      <c r="J1092" s="492"/>
      <c r="K1092" s="492"/>
      <c r="L1092" s="492"/>
      <c r="M1092" s="492"/>
      <c r="N1092" s="492"/>
      <c r="O1092" s="492"/>
      <c r="P1092" s="492"/>
      <c r="Q1092" s="492"/>
      <c r="R1092" s="492"/>
      <c r="S1092" s="492"/>
      <c r="T1092" s="492"/>
      <c r="U1092" s="492"/>
      <c r="V1092" s="492"/>
      <c r="W1092" s="492"/>
      <c r="X1092" s="492"/>
      <c r="Y1092" s="492"/>
      <c r="Z1092" s="492"/>
      <c r="AA1092" s="492"/>
      <c r="AB1092" s="492"/>
      <c r="AC1092" s="491"/>
      <c r="AD1092" s="491"/>
      <c r="AE1092" s="491"/>
      <c r="AF1092" s="491"/>
      <c r="AG1092" s="520"/>
      <c r="AI1092" s="471"/>
      <c r="AJ1092" s="448"/>
    </row>
    <row r="1093" spans="1:100" s="448" customFormat="1" ht="12" customHeight="1">
      <c r="A1093" s="432"/>
      <c r="B1093" s="837" t="s">
        <v>209</v>
      </c>
      <c r="C1093" s="838"/>
      <c r="D1093" s="839">
        <v>42390</v>
      </c>
      <c r="E1093" s="839"/>
      <c r="F1093" s="839"/>
      <c r="G1093" s="521"/>
      <c r="H1093" s="521"/>
      <c r="I1093" s="521"/>
      <c r="J1093" s="521"/>
      <c r="K1093" s="521"/>
      <c r="L1093" s="521"/>
      <c r="M1093" s="521"/>
      <c r="N1093" s="522"/>
      <c r="O1093" s="521"/>
      <c r="P1093" s="521"/>
      <c r="Q1093" s="521"/>
      <c r="R1093" s="521"/>
      <c r="S1093" s="523"/>
      <c r="T1093" s="523"/>
      <c r="U1093" s="521"/>
      <c r="V1093" s="521"/>
      <c r="W1093" s="521"/>
      <c r="X1093" s="521"/>
      <c r="Y1093" s="521"/>
      <c r="Z1093" s="523"/>
      <c r="AA1093" s="521"/>
      <c r="AB1093" s="521"/>
      <c r="AC1093" s="523"/>
      <c r="AD1093" s="523"/>
      <c r="AE1093" s="521"/>
      <c r="AF1093" s="524"/>
      <c r="AG1093" s="525"/>
      <c r="AI1093" s="449"/>
      <c r="AJ1093" s="449"/>
    </row>
    <row r="1094" spans="1:100" s="432" customFormat="1" ht="9" customHeight="1">
      <c r="B1094" s="472"/>
      <c r="C1094" s="473"/>
      <c r="D1094" s="473"/>
      <c r="E1094" s="473"/>
      <c r="F1094" s="473"/>
      <c r="G1094" s="473"/>
      <c r="H1094" s="473"/>
      <c r="I1094" s="473"/>
      <c r="J1094" s="473"/>
      <c r="K1094" s="473"/>
      <c r="L1094" s="473"/>
      <c r="M1094" s="473"/>
      <c r="N1094" s="473"/>
      <c r="O1094" s="473"/>
      <c r="P1094" s="473"/>
      <c r="Q1094" s="473"/>
      <c r="R1094" s="473"/>
      <c r="S1094" s="473"/>
      <c r="T1094" s="473"/>
      <c r="U1094" s="473"/>
      <c r="V1094" s="473"/>
      <c r="W1094" s="473"/>
      <c r="X1094" s="473"/>
      <c r="Y1094" s="473"/>
      <c r="Z1094" s="473"/>
      <c r="AA1094" s="473"/>
      <c r="AB1094" s="473"/>
      <c r="AC1094" s="473"/>
      <c r="AD1094" s="473"/>
      <c r="AE1094" s="473"/>
      <c r="AF1094" s="473"/>
      <c r="AG1094" s="473"/>
      <c r="AH1094" s="474"/>
      <c r="AI1094" s="438"/>
      <c r="AJ1094" s="438"/>
    </row>
    <row r="1095" spans="1:100" s="432" customFormat="1" ht="7.5" customHeight="1">
      <c r="AI1095" s="438"/>
      <c r="AJ1095" s="453"/>
    </row>
    <row r="1097" spans="1:100" s="432" customFormat="1" ht="7.5" customHeight="1"/>
    <row r="1098" spans="1:100" s="432" customFormat="1" ht="22.5" customHeight="1" collapsed="1">
      <c r="B1098" s="510" t="s">
        <v>240</v>
      </c>
      <c r="C1098" s="433"/>
      <c r="D1098" s="434"/>
      <c r="E1098" s="434"/>
      <c r="F1098" s="435"/>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6"/>
      <c r="AD1098" s="434"/>
      <c r="AE1098" s="434"/>
      <c r="AF1098" s="511" t="s">
        <v>179</v>
      </c>
      <c r="AG1098" s="437"/>
      <c r="AI1098" s="438"/>
      <c r="AJ1098" s="438"/>
      <c r="AK1098" s="438"/>
      <c r="AL1098" s="438"/>
      <c r="AM1098" s="438"/>
      <c r="AN1098" s="438"/>
      <c r="AO1098" s="438"/>
      <c r="AP1098" s="438"/>
      <c r="AQ1098" s="438"/>
      <c r="AR1098" s="438"/>
      <c r="AS1098" s="438"/>
      <c r="AT1098" s="438"/>
      <c r="AU1098" s="438"/>
      <c r="AV1098" s="438"/>
      <c r="AW1098" s="438"/>
      <c r="AX1098" s="438"/>
      <c r="AY1098" s="438"/>
      <c r="AZ1098" s="438"/>
      <c r="BA1098" s="438"/>
      <c r="BB1098" s="438"/>
      <c r="BC1098" s="438"/>
      <c r="BD1098" s="438"/>
      <c r="BE1098" s="438"/>
      <c r="BF1098" s="438"/>
      <c r="BG1098" s="438"/>
      <c r="BH1098" s="438"/>
      <c r="BI1098" s="438"/>
      <c r="BJ1098" s="438"/>
      <c r="BK1098" s="438"/>
      <c r="BL1098" s="438"/>
      <c r="BM1098" s="438"/>
      <c r="BN1098" s="438"/>
      <c r="BO1098" s="438"/>
      <c r="BP1098" s="438"/>
      <c r="BQ1098" s="438"/>
      <c r="BR1098" s="438"/>
      <c r="BS1098" s="438"/>
      <c r="BT1098" s="438"/>
      <c r="BU1098" s="438"/>
      <c r="BV1098" s="438"/>
      <c r="BW1098" s="438"/>
      <c r="BX1098" s="438"/>
      <c r="BY1098" s="438"/>
      <c r="BZ1098" s="438"/>
      <c r="CA1098" s="438"/>
      <c r="CB1098" s="438"/>
      <c r="CC1098" s="438"/>
      <c r="CD1098" s="438"/>
      <c r="CE1098" s="438"/>
      <c r="CF1098" s="438"/>
      <c r="CG1098" s="438"/>
      <c r="CH1098" s="438"/>
      <c r="CI1098" s="438"/>
      <c r="CJ1098" s="438"/>
      <c r="CK1098" s="438"/>
      <c r="CL1098" s="438"/>
      <c r="CM1098" s="438"/>
      <c r="CN1098" s="438"/>
      <c r="CO1098" s="438"/>
      <c r="CP1098" s="438"/>
      <c r="CQ1098" s="438"/>
      <c r="CR1098" s="438"/>
      <c r="CS1098" s="438"/>
      <c r="CT1098" s="438"/>
      <c r="CU1098" s="438"/>
      <c r="CV1098" s="438"/>
    </row>
    <row r="1099" spans="1:100" s="432" customFormat="1" ht="8.25" customHeight="1" thickBot="1">
      <c r="B1099" s="512"/>
      <c r="C1099" s="513"/>
      <c r="D1099" s="513"/>
      <c r="E1099" s="513"/>
      <c r="F1099" s="514"/>
      <c r="G1099" s="515"/>
      <c r="H1099" s="513"/>
      <c r="I1099" s="513"/>
      <c r="J1099" s="513"/>
      <c r="K1099" s="513"/>
      <c r="L1099" s="513"/>
      <c r="M1099" s="513"/>
      <c r="N1099" s="513"/>
      <c r="O1099" s="513"/>
      <c r="P1099" s="513"/>
      <c r="Q1099" s="513"/>
      <c r="R1099" s="513"/>
      <c r="S1099" s="513"/>
      <c r="T1099" s="513"/>
      <c r="U1099" s="513"/>
      <c r="V1099" s="513"/>
      <c r="W1099" s="513"/>
      <c r="X1099" s="513"/>
      <c r="Y1099" s="513"/>
      <c r="Z1099" s="513"/>
      <c r="AA1099" s="513"/>
      <c r="AB1099" s="513"/>
      <c r="AC1099" s="513"/>
      <c r="AD1099" s="513"/>
      <c r="AE1099" s="513"/>
      <c r="AF1099" s="513"/>
      <c r="AG1099" s="516"/>
      <c r="AI1099" s="438"/>
      <c r="AJ1099" s="438"/>
      <c r="AK1099" s="438"/>
      <c r="AL1099" s="438"/>
      <c r="AM1099" s="438"/>
      <c r="AN1099" s="438"/>
      <c r="AO1099" s="438"/>
      <c r="AP1099" s="438"/>
      <c r="AQ1099" s="438"/>
      <c r="AR1099" s="438"/>
      <c r="AS1099" s="438"/>
      <c r="AT1099" s="438"/>
      <c r="AU1099" s="438"/>
      <c r="AV1099" s="438"/>
      <c r="AW1099" s="438"/>
      <c r="AX1099" s="438"/>
      <c r="AY1099" s="438"/>
      <c r="AZ1099" s="438"/>
      <c r="BA1099" s="438"/>
      <c r="BB1099" s="438"/>
      <c r="BC1099" s="438"/>
      <c r="BD1099" s="438"/>
      <c r="BE1099" s="438"/>
      <c r="BF1099" s="438"/>
      <c r="BG1099" s="438"/>
      <c r="BH1099" s="438"/>
      <c r="BI1099" s="438"/>
      <c r="BJ1099" s="438"/>
      <c r="BK1099" s="438"/>
      <c r="BL1099" s="438"/>
      <c r="BM1099" s="438"/>
      <c r="BN1099" s="438"/>
      <c r="BO1099" s="438"/>
      <c r="BP1099" s="438"/>
      <c r="BQ1099" s="438"/>
      <c r="BR1099" s="438"/>
      <c r="BS1099" s="438"/>
      <c r="BT1099" s="438"/>
      <c r="BU1099" s="438"/>
      <c r="BV1099" s="438"/>
      <c r="BW1099" s="438"/>
      <c r="BX1099" s="438"/>
      <c r="BY1099" s="438"/>
      <c r="BZ1099" s="438"/>
      <c r="CA1099" s="438"/>
      <c r="CB1099" s="438"/>
      <c r="CC1099" s="438"/>
      <c r="CD1099" s="438"/>
      <c r="CE1099" s="438"/>
      <c r="CF1099" s="438"/>
      <c r="CG1099" s="438"/>
      <c r="CH1099" s="438"/>
      <c r="CI1099" s="438"/>
      <c r="CJ1099" s="438"/>
      <c r="CK1099" s="438"/>
      <c r="CL1099" s="438"/>
      <c r="CM1099" s="438"/>
      <c r="CN1099" s="438"/>
      <c r="CO1099" s="438"/>
      <c r="CP1099" s="438"/>
      <c r="CQ1099" s="438"/>
      <c r="CR1099" s="438"/>
      <c r="CS1099" s="438"/>
      <c r="CT1099" s="438"/>
      <c r="CU1099" s="438"/>
      <c r="CV1099" s="438"/>
    </row>
    <row r="1100" spans="1:100" s="432" customFormat="1" ht="15" customHeight="1" thickTop="1" thickBot="1">
      <c r="B1100" s="517"/>
      <c r="C1100" s="17"/>
      <c r="D1100" s="17"/>
      <c r="E1100" s="17"/>
      <c r="F1100" s="475" t="s">
        <v>52</v>
      </c>
      <c r="G1100" s="45"/>
      <c r="H1100" s="45"/>
      <c r="I1100" s="439"/>
      <c r="J1100" s="440" t="s">
        <v>99</v>
      </c>
      <c r="K1100" s="441" t="s">
        <v>159</v>
      </c>
      <c r="L1100" s="442"/>
      <c r="M1100" s="443"/>
      <c r="N1100" s="597" t="s">
        <v>368</v>
      </c>
      <c r="O1100" s="597"/>
      <c r="P1100" s="597"/>
      <c r="Q1100" s="597"/>
      <c r="R1100" s="597"/>
      <c r="S1100" s="597"/>
      <c r="T1100" s="597"/>
      <c r="U1100" s="597"/>
      <c r="V1100" s="597"/>
      <c r="W1100" s="597"/>
      <c r="X1100" s="597"/>
      <c r="Y1100" s="597"/>
      <c r="Z1100" s="597"/>
      <c r="AA1100" s="597"/>
      <c r="AB1100" s="598"/>
      <c r="AC1100" s="446"/>
      <c r="AD1100" s="447" t="s">
        <v>67</v>
      </c>
      <c r="AE1100" s="894">
        <v>2012</v>
      </c>
      <c r="AF1100" s="895"/>
      <c r="AG1100" s="518"/>
      <c r="AI1100" s="438"/>
      <c r="AJ1100" s="438"/>
      <c r="AK1100" s="438"/>
      <c r="AL1100" s="438"/>
      <c r="AM1100" s="438"/>
      <c r="AN1100" s="438"/>
      <c r="AO1100" s="438"/>
      <c r="AP1100" s="438"/>
      <c r="AQ1100" s="438"/>
      <c r="AR1100" s="438"/>
      <c r="AS1100" s="438"/>
      <c r="AT1100" s="438"/>
      <c r="AU1100" s="438"/>
      <c r="AV1100" s="438"/>
      <c r="AW1100" s="438"/>
      <c r="AX1100" s="438"/>
      <c r="AY1100" s="438"/>
      <c r="AZ1100" s="438"/>
      <c r="BA1100" s="438"/>
      <c r="BB1100" s="438"/>
      <c r="BC1100" s="438"/>
      <c r="BD1100" s="438"/>
      <c r="BE1100" s="438"/>
      <c r="BF1100" s="438"/>
      <c r="BG1100" s="438"/>
      <c r="BH1100" s="438"/>
      <c r="BI1100" s="438"/>
      <c r="BJ1100" s="438"/>
      <c r="BK1100" s="438"/>
      <c r="BL1100" s="438"/>
      <c r="BM1100" s="438"/>
      <c r="BN1100" s="438"/>
      <c r="BO1100" s="438"/>
      <c r="BP1100" s="438"/>
      <c r="BQ1100" s="438"/>
      <c r="BR1100" s="438"/>
      <c r="BS1100" s="438"/>
      <c r="BT1100" s="438"/>
      <c r="BU1100" s="438"/>
      <c r="BV1100" s="438"/>
      <c r="BW1100" s="438"/>
      <c r="BX1100" s="438"/>
      <c r="BY1100" s="438"/>
      <c r="BZ1100" s="438"/>
      <c r="CA1100" s="438"/>
      <c r="CB1100" s="438"/>
      <c r="CC1100" s="438"/>
      <c r="CD1100" s="438"/>
      <c r="CE1100" s="438"/>
      <c r="CF1100" s="438"/>
      <c r="CG1100" s="438"/>
      <c r="CH1100" s="438"/>
      <c r="CI1100" s="438"/>
      <c r="CJ1100" s="438"/>
      <c r="CK1100" s="438"/>
      <c r="CL1100" s="438"/>
      <c r="CM1100" s="438"/>
      <c r="CN1100" s="438"/>
      <c r="CO1100" s="438"/>
      <c r="CP1100" s="438"/>
      <c r="CQ1100" s="438"/>
      <c r="CR1100" s="438"/>
      <c r="CS1100" s="438"/>
      <c r="CT1100" s="438"/>
      <c r="CU1100" s="438"/>
      <c r="CV1100" s="438"/>
    </row>
    <row r="1101" spans="1:100" s="448" customFormat="1" ht="15" customHeight="1" thickTop="1">
      <c r="A1101" s="432"/>
      <c r="B1101" s="517"/>
      <c r="C1101" s="17"/>
      <c r="D1101" s="17"/>
      <c r="E1101" s="17"/>
      <c r="F1101" s="475" t="s">
        <v>180</v>
      </c>
      <c r="G1101" s="45"/>
      <c r="H1101" s="45"/>
      <c r="I1101" s="439"/>
      <c r="J1101" s="896" t="s">
        <v>369</v>
      </c>
      <c r="K1101" s="897" t="s">
        <v>368</v>
      </c>
      <c r="L1101" s="897" t="s">
        <v>368</v>
      </c>
      <c r="M1101" s="897" t="s">
        <v>368</v>
      </c>
      <c r="N1101" s="897" t="s">
        <v>368</v>
      </c>
      <c r="O1101" s="897" t="s">
        <v>368</v>
      </c>
      <c r="P1101" s="897" t="s">
        <v>368</v>
      </c>
      <c r="Q1101" s="897" t="s">
        <v>368</v>
      </c>
      <c r="R1101" s="897" t="s">
        <v>368</v>
      </c>
      <c r="S1101" s="897" t="s">
        <v>368</v>
      </c>
      <c r="T1101" s="897" t="s">
        <v>368</v>
      </c>
      <c r="U1101" s="897" t="s">
        <v>368</v>
      </c>
      <c r="V1101" s="897" t="s">
        <v>368</v>
      </c>
      <c r="W1101" s="897" t="s">
        <v>368</v>
      </c>
      <c r="X1101" s="897" t="s">
        <v>368</v>
      </c>
      <c r="Y1101" s="897" t="s">
        <v>368</v>
      </c>
      <c r="Z1101" s="897" t="s">
        <v>368</v>
      </c>
      <c r="AA1101" s="897" t="s">
        <v>368</v>
      </c>
      <c r="AB1101" s="897" t="s">
        <v>368</v>
      </c>
      <c r="AC1101" s="897" t="s">
        <v>368</v>
      </c>
      <c r="AD1101" s="897" t="s">
        <v>368</v>
      </c>
      <c r="AE1101" s="897" t="s">
        <v>368</v>
      </c>
      <c r="AF1101" s="898" t="s">
        <v>368</v>
      </c>
      <c r="AG1101" s="518"/>
      <c r="AI1101" s="449"/>
      <c r="AJ1101" s="449"/>
      <c r="AK1101" s="449"/>
      <c r="AL1101" s="449"/>
      <c r="AM1101" s="449"/>
      <c r="AN1101" s="449"/>
      <c r="AO1101" s="449"/>
      <c r="AP1101" s="449"/>
      <c r="AQ1101" s="449"/>
      <c r="AR1101" s="449"/>
      <c r="AS1101" s="449"/>
      <c r="AT1101" s="449"/>
      <c r="AU1101" s="449"/>
      <c r="AV1101" s="449"/>
      <c r="AW1101" s="449"/>
      <c r="AX1101" s="449"/>
      <c r="AY1101" s="449"/>
      <c r="AZ1101" s="449"/>
      <c r="BA1101" s="449"/>
      <c r="BB1101" s="449"/>
      <c r="BC1101" s="449"/>
      <c r="BD1101" s="449"/>
      <c r="BE1101" s="449"/>
      <c r="BF1101" s="449"/>
      <c r="BG1101" s="449"/>
      <c r="BH1101" s="449"/>
      <c r="BI1101" s="449"/>
      <c r="BJ1101" s="449"/>
      <c r="BK1101" s="449"/>
      <c r="BL1101" s="449"/>
      <c r="BM1101" s="449"/>
      <c r="BN1101" s="449"/>
      <c r="BO1101" s="449"/>
      <c r="BP1101" s="449"/>
      <c r="BQ1101" s="449"/>
      <c r="BR1101" s="449"/>
      <c r="BS1101" s="449"/>
      <c r="BT1101" s="449"/>
      <c r="BU1101" s="449"/>
      <c r="BV1101" s="449"/>
      <c r="BW1101" s="449"/>
      <c r="BX1101" s="449"/>
      <c r="BY1101" s="449"/>
      <c r="BZ1101" s="449"/>
      <c r="CA1101" s="449"/>
      <c r="CB1101" s="449"/>
      <c r="CC1101" s="449"/>
      <c r="CD1101" s="449"/>
      <c r="CE1101" s="449"/>
      <c r="CF1101" s="449"/>
      <c r="CG1101" s="449"/>
      <c r="CH1101" s="449"/>
      <c r="CI1101" s="449"/>
      <c r="CJ1101" s="449"/>
      <c r="CK1101" s="449"/>
      <c r="CL1101" s="449"/>
      <c r="CM1101" s="449"/>
      <c r="CN1101" s="449"/>
      <c r="CO1101" s="449"/>
      <c r="CP1101" s="449"/>
      <c r="CQ1101" s="449"/>
      <c r="CR1101" s="449"/>
      <c r="CS1101" s="449"/>
      <c r="CT1101" s="449"/>
      <c r="CU1101" s="449"/>
      <c r="CV1101" s="449"/>
    </row>
    <row r="1102" spans="1:100" s="448" customFormat="1" ht="4.5" customHeight="1">
      <c r="A1102" s="432"/>
      <c r="B1102" s="517"/>
      <c r="C1102" s="45"/>
      <c r="D1102" s="45"/>
      <c r="E1102" s="45"/>
      <c r="F1102" s="45"/>
      <c r="G1102" s="45"/>
      <c r="H1102" s="45"/>
      <c r="I1102" s="45"/>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45"/>
      <c r="AF1102" s="17"/>
      <c r="AG1102" s="518"/>
      <c r="AI1102" s="449"/>
      <c r="AJ1102" s="449"/>
      <c r="AK1102" s="449"/>
      <c r="AL1102" s="449"/>
      <c r="AM1102" s="449"/>
      <c r="AN1102" s="449"/>
      <c r="AO1102" s="449"/>
      <c r="AP1102" s="449"/>
      <c r="AQ1102" s="449"/>
      <c r="AR1102" s="449"/>
      <c r="AS1102" s="449"/>
      <c r="AT1102" s="449"/>
      <c r="AU1102" s="449"/>
      <c r="AV1102" s="449"/>
      <c r="AW1102" s="449"/>
      <c r="AX1102" s="449"/>
      <c r="AY1102" s="449"/>
      <c r="AZ1102" s="449"/>
      <c r="BA1102" s="449"/>
      <c r="BB1102" s="449"/>
      <c r="BC1102" s="449"/>
      <c r="BD1102" s="449"/>
      <c r="BE1102" s="449"/>
      <c r="BF1102" s="449"/>
      <c r="BG1102" s="449"/>
      <c r="BH1102" s="449"/>
      <c r="BI1102" s="449"/>
      <c r="BJ1102" s="449"/>
      <c r="BK1102" s="449"/>
      <c r="BL1102" s="449"/>
      <c r="BM1102" s="449"/>
      <c r="BN1102" s="449"/>
      <c r="BO1102" s="449"/>
      <c r="BP1102" s="449"/>
      <c r="BQ1102" s="449"/>
      <c r="BR1102" s="449"/>
      <c r="BS1102" s="449"/>
      <c r="BT1102" s="449"/>
      <c r="BU1102" s="449"/>
      <c r="BV1102" s="449"/>
      <c r="BW1102" s="449"/>
      <c r="BX1102" s="449"/>
      <c r="BY1102" s="449"/>
      <c r="BZ1102" s="449"/>
      <c r="CA1102" s="449"/>
      <c r="CB1102" s="449"/>
      <c r="CC1102" s="449"/>
      <c r="CD1102" s="449"/>
      <c r="CE1102" s="449"/>
      <c r="CF1102" s="449"/>
      <c r="CG1102" s="449"/>
      <c r="CH1102" s="449"/>
      <c r="CI1102" s="449"/>
      <c r="CJ1102" s="449"/>
      <c r="CK1102" s="449"/>
      <c r="CL1102" s="449"/>
      <c r="CM1102" s="449"/>
      <c r="CN1102" s="449"/>
      <c r="CO1102" s="449"/>
      <c r="CP1102" s="449"/>
      <c r="CQ1102" s="449"/>
      <c r="CR1102" s="449"/>
      <c r="CS1102" s="449"/>
      <c r="CT1102" s="449"/>
      <c r="CU1102" s="449"/>
      <c r="CV1102" s="449"/>
    </row>
    <row r="1103" spans="1:100" s="448" customFormat="1" ht="15" customHeight="1">
      <c r="A1103" s="432"/>
      <c r="B1103" s="517"/>
      <c r="C1103" s="17"/>
      <c r="D1103" s="450" t="s">
        <v>181</v>
      </c>
      <c r="E1103" s="45"/>
      <c r="F1103" s="45"/>
      <c r="G1103" s="451"/>
      <c r="H1103" s="451"/>
      <c r="I1103" s="452"/>
      <c r="J1103" s="896" t="s">
        <v>154</v>
      </c>
      <c r="K1103" s="897"/>
      <c r="L1103" s="897"/>
      <c r="M1103" s="897"/>
      <c r="N1103" s="897"/>
      <c r="O1103" s="897"/>
      <c r="P1103" s="897"/>
      <c r="Q1103" s="897"/>
      <c r="R1103" s="897"/>
      <c r="S1103" s="897"/>
      <c r="T1103" s="897"/>
      <c r="U1103" s="897"/>
      <c r="V1103" s="897"/>
      <c r="W1103" s="897"/>
      <c r="X1103" s="897"/>
      <c r="Y1103" s="897"/>
      <c r="Z1103" s="897"/>
      <c r="AA1103" s="897"/>
      <c r="AB1103" s="897"/>
      <c r="AC1103" s="897"/>
      <c r="AD1103" s="897"/>
      <c r="AE1103" s="897"/>
      <c r="AF1103" s="898"/>
      <c r="AG1103" s="518"/>
      <c r="AI1103" s="449"/>
      <c r="AJ1103" s="449"/>
      <c r="AK1103" s="449"/>
      <c r="AL1103" s="449"/>
      <c r="AM1103" s="449"/>
      <c r="AN1103" s="449"/>
      <c r="AO1103" s="449"/>
      <c r="AP1103" s="449"/>
      <c r="AQ1103" s="449"/>
      <c r="AR1103" s="449"/>
      <c r="AS1103" s="449"/>
      <c r="AT1103" s="449"/>
      <c r="AU1103" s="449"/>
      <c r="AV1103" s="449"/>
      <c r="AW1103" s="449"/>
      <c r="AX1103" s="449"/>
      <c r="AY1103" s="449"/>
      <c r="AZ1103" s="449"/>
      <c r="BA1103" s="449"/>
      <c r="BB1103" s="449"/>
      <c r="BC1103" s="449"/>
      <c r="BD1103" s="449"/>
      <c r="BE1103" s="449"/>
      <c r="BF1103" s="449"/>
      <c r="BG1103" s="449"/>
      <c r="BH1103" s="449"/>
      <c r="BI1103" s="449"/>
      <c r="BJ1103" s="449"/>
      <c r="BK1103" s="449"/>
      <c r="BL1103" s="449"/>
      <c r="BM1103" s="449"/>
      <c r="BN1103" s="449"/>
      <c r="BO1103" s="449"/>
      <c r="BP1103" s="449"/>
      <c r="BQ1103" s="449"/>
      <c r="BR1103" s="449"/>
      <c r="BS1103" s="449"/>
      <c r="BT1103" s="449"/>
      <c r="BU1103" s="449"/>
      <c r="BV1103" s="449"/>
      <c r="BW1103" s="449"/>
      <c r="BX1103" s="449"/>
      <c r="BY1103" s="449"/>
      <c r="BZ1103" s="449"/>
      <c r="CA1103" s="449"/>
      <c r="CB1103" s="449"/>
      <c r="CC1103" s="449"/>
      <c r="CD1103" s="449"/>
      <c r="CE1103" s="449"/>
      <c r="CF1103" s="449"/>
      <c r="CG1103" s="449"/>
      <c r="CH1103" s="449"/>
      <c r="CI1103" s="449"/>
      <c r="CJ1103" s="449"/>
      <c r="CK1103" s="449"/>
      <c r="CL1103" s="449"/>
      <c r="CM1103" s="449"/>
      <c r="CN1103" s="449"/>
      <c r="CO1103" s="449"/>
      <c r="CP1103" s="449"/>
      <c r="CQ1103" s="449"/>
      <c r="CR1103" s="449"/>
      <c r="CS1103" s="449"/>
      <c r="CT1103" s="449"/>
      <c r="CU1103" s="449"/>
      <c r="CV1103" s="449"/>
    </row>
    <row r="1104" spans="1:100" s="448" customFormat="1" ht="4.5" customHeight="1">
      <c r="A1104" s="432"/>
      <c r="B1104" s="517"/>
      <c r="C1104" s="17"/>
      <c r="D1104" s="17"/>
      <c r="E1104" s="45"/>
      <c r="F1104" s="45"/>
      <c r="G1104" s="45"/>
      <c r="H1104" s="45"/>
      <c r="I1104" s="45"/>
      <c r="J1104" s="45"/>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518"/>
      <c r="AI1104" s="449"/>
      <c r="AJ1104" s="449"/>
      <c r="AK1104" s="449"/>
      <c r="AL1104" s="449"/>
      <c r="AM1104" s="449"/>
      <c r="AN1104" s="449"/>
      <c r="AO1104" s="449"/>
      <c r="AP1104" s="449"/>
      <c r="AQ1104" s="449"/>
      <c r="AR1104" s="449"/>
      <c r="AS1104" s="449"/>
      <c r="AT1104" s="449"/>
      <c r="AU1104" s="449"/>
      <c r="AV1104" s="449"/>
      <c r="AW1104" s="449"/>
      <c r="AX1104" s="449"/>
      <c r="AY1104" s="449"/>
      <c r="AZ1104" s="449"/>
      <c r="BA1104" s="449"/>
      <c r="BB1104" s="449"/>
      <c r="BC1104" s="449"/>
      <c r="BD1104" s="449"/>
      <c r="BE1104" s="449"/>
      <c r="BF1104" s="449"/>
      <c r="BG1104" s="449"/>
      <c r="BH1104" s="449"/>
      <c r="BI1104" s="449"/>
      <c r="BJ1104" s="449"/>
      <c r="BK1104" s="449"/>
      <c r="BL1104" s="449"/>
      <c r="BM1104" s="449"/>
      <c r="BN1104" s="449"/>
      <c r="BO1104" s="449"/>
      <c r="BP1104" s="449"/>
      <c r="BQ1104" s="449"/>
      <c r="BR1104" s="449"/>
      <c r="BS1104" s="449"/>
      <c r="BT1104" s="449"/>
      <c r="BU1104" s="449"/>
      <c r="BV1104" s="449"/>
      <c r="BW1104" s="449"/>
      <c r="BX1104" s="449"/>
      <c r="BY1104" s="449"/>
      <c r="BZ1104" s="449"/>
      <c r="CA1104" s="449"/>
      <c r="CB1104" s="449"/>
      <c r="CC1104" s="449"/>
      <c r="CD1104" s="449"/>
      <c r="CE1104" s="449"/>
      <c r="CF1104" s="449"/>
      <c r="CG1104" s="449"/>
      <c r="CH1104" s="449"/>
      <c r="CI1104" s="449"/>
      <c r="CJ1104" s="449"/>
      <c r="CK1104" s="449"/>
      <c r="CL1104" s="449"/>
      <c r="CM1104" s="449"/>
      <c r="CN1104" s="449"/>
      <c r="CO1104" s="449"/>
      <c r="CP1104" s="449"/>
      <c r="CQ1104" s="449"/>
      <c r="CR1104" s="449"/>
      <c r="CS1104" s="449"/>
      <c r="CT1104" s="449"/>
      <c r="CU1104" s="449"/>
      <c r="CV1104" s="449"/>
    </row>
    <row r="1105" spans="1:100" s="448" customFormat="1" ht="15">
      <c r="A1105" s="432"/>
      <c r="B1105" s="517"/>
      <c r="C1105" s="17"/>
      <c r="D1105" s="45"/>
      <c r="E1105" s="17"/>
      <c r="F1105" s="17"/>
      <c r="G1105" s="17"/>
      <c r="H1105" s="17"/>
      <c r="I1105" s="17"/>
      <c r="J1105" s="17"/>
      <c r="K1105" s="778">
        <v>1</v>
      </c>
      <c r="L1105" s="778"/>
      <c r="M1105" s="778">
        <v>2</v>
      </c>
      <c r="N1105" s="778"/>
      <c r="O1105" s="778">
        <v>3</v>
      </c>
      <c r="P1105" s="778"/>
      <c r="Q1105" s="778">
        <v>4</v>
      </c>
      <c r="R1105" s="778"/>
      <c r="S1105" s="778">
        <v>5</v>
      </c>
      <c r="T1105" s="778"/>
      <c r="U1105" s="778">
        <v>6</v>
      </c>
      <c r="V1105" s="778"/>
      <c r="W1105" s="778">
        <v>7</v>
      </c>
      <c r="X1105" s="778"/>
      <c r="Y1105" s="778">
        <v>8</v>
      </c>
      <c r="Z1105" s="778"/>
      <c r="AA1105" s="778">
        <v>9</v>
      </c>
      <c r="AB1105" s="778"/>
      <c r="AC1105" s="778">
        <v>10</v>
      </c>
      <c r="AD1105" s="778"/>
      <c r="AE1105" s="17"/>
      <c r="AF1105" s="17"/>
      <c r="AG1105" s="518"/>
      <c r="AI1105" s="449"/>
      <c r="AJ1105" s="449"/>
      <c r="AK1105" s="449"/>
      <c r="AL1105" s="449"/>
      <c r="AM1105" s="449"/>
      <c r="AN1105" s="449"/>
      <c r="AO1105" s="449"/>
      <c r="AP1105" s="449"/>
      <c r="AQ1105" s="449"/>
      <c r="AR1105" s="449"/>
      <c r="AS1105" s="449"/>
      <c r="AT1105" s="449"/>
      <c r="AU1105" s="449"/>
      <c r="AV1105" s="449"/>
      <c r="AW1105" s="449"/>
      <c r="AX1105" s="449"/>
      <c r="AY1105" s="449"/>
      <c r="AZ1105" s="449"/>
      <c r="BA1105" s="449"/>
      <c r="BB1105" s="449"/>
      <c r="BC1105" s="449"/>
      <c r="BD1105" s="449"/>
      <c r="BE1105" s="449"/>
      <c r="BF1105" s="449"/>
      <c r="BG1105" s="449"/>
      <c r="BH1105" s="449"/>
      <c r="BI1105" s="449"/>
      <c r="BJ1105" s="449"/>
      <c r="BK1105" s="449"/>
      <c r="BL1105" s="449"/>
      <c r="BM1105" s="449"/>
      <c r="BN1105" s="449"/>
      <c r="BO1105" s="449"/>
      <c r="BP1105" s="449"/>
      <c r="BQ1105" s="449"/>
      <c r="BR1105" s="449"/>
      <c r="BS1105" s="449"/>
      <c r="BT1105" s="449"/>
      <c r="BU1105" s="449"/>
      <c r="BV1105" s="449"/>
      <c r="BW1105" s="449"/>
      <c r="BX1105" s="449"/>
      <c r="BY1105" s="449"/>
      <c r="BZ1105" s="449"/>
      <c r="CA1105" s="449"/>
      <c r="CB1105" s="449"/>
      <c r="CC1105" s="449"/>
      <c r="CD1105" s="449"/>
      <c r="CE1105" s="449"/>
      <c r="CF1105" s="449"/>
      <c r="CG1105" s="449"/>
      <c r="CH1105" s="449"/>
      <c r="CI1105" s="449"/>
      <c r="CJ1105" s="449"/>
      <c r="CK1105" s="449"/>
      <c r="CL1105" s="449"/>
      <c r="CM1105" s="449"/>
      <c r="CN1105" s="449"/>
      <c r="CO1105" s="449"/>
      <c r="CP1105" s="449"/>
      <c r="CQ1105" s="449"/>
      <c r="CR1105" s="449"/>
      <c r="CS1105" s="449"/>
      <c r="CT1105" s="449"/>
      <c r="CU1105" s="449"/>
      <c r="CV1105" s="449"/>
    </row>
    <row r="1106" spans="1:100" s="448" customFormat="1" ht="32.25" customHeight="1">
      <c r="A1106" s="432"/>
      <c r="B1106" s="517"/>
      <c r="C1106" s="45"/>
      <c r="D1106" s="45" t="s">
        <v>182</v>
      </c>
      <c r="E1106" s="45"/>
      <c r="F1106" s="45"/>
      <c r="G1106" s="45"/>
      <c r="H1106" s="45"/>
      <c r="I1106" s="45"/>
      <c r="J1106" s="45"/>
      <c r="K1106" s="892" t="s">
        <v>370</v>
      </c>
      <c r="L1106" s="893"/>
      <c r="M1106" s="892" t="s">
        <v>371</v>
      </c>
      <c r="N1106" s="893"/>
      <c r="O1106" s="892" t="s">
        <v>372</v>
      </c>
      <c r="P1106" s="893"/>
      <c r="Q1106" s="892" t="s">
        <v>373</v>
      </c>
      <c r="R1106" s="893"/>
      <c r="S1106" s="892" t="s">
        <v>374</v>
      </c>
      <c r="T1106" s="893"/>
      <c r="U1106" s="892" t="s">
        <v>375</v>
      </c>
      <c r="V1106" s="893"/>
      <c r="W1106" s="892" t="s">
        <v>376</v>
      </c>
      <c r="X1106" s="893"/>
      <c r="Y1106" s="892" t="s">
        <v>377</v>
      </c>
      <c r="Z1106" s="893"/>
      <c r="AA1106" s="892" t="s">
        <v>378</v>
      </c>
      <c r="AB1106" s="893"/>
      <c r="AC1106" s="892" t="s">
        <v>154</v>
      </c>
      <c r="AD1106" s="893"/>
      <c r="AE1106" s="45"/>
      <c r="AF1106" s="17"/>
      <c r="AG1106" s="518"/>
      <c r="AI1106" s="449"/>
      <c r="AJ1106" s="449"/>
      <c r="AK1106" s="449"/>
      <c r="AL1106" s="449"/>
      <c r="AM1106" s="449"/>
      <c r="AN1106" s="449"/>
      <c r="AO1106" s="449"/>
      <c r="AP1106" s="449"/>
      <c r="AQ1106" s="449"/>
      <c r="AR1106" s="449"/>
      <c r="AS1106" s="449"/>
      <c r="AT1106" s="449"/>
      <c r="AU1106" s="449"/>
      <c r="AV1106" s="449"/>
      <c r="AW1106" s="449"/>
      <c r="AX1106" s="449"/>
      <c r="AY1106" s="449"/>
      <c r="AZ1106" s="449"/>
      <c r="BA1106" s="449"/>
      <c r="BB1106" s="449"/>
      <c r="BC1106" s="449"/>
      <c r="BD1106" s="449"/>
      <c r="BE1106" s="449"/>
      <c r="BF1106" s="449"/>
      <c r="BG1106" s="449"/>
      <c r="BH1106" s="449"/>
      <c r="BI1106" s="449"/>
      <c r="BJ1106" s="449"/>
      <c r="BK1106" s="449"/>
      <c r="BL1106" s="449"/>
      <c r="BM1106" s="449"/>
      <c r="BN1106" s="449"/>
      <c r="BO1106" s="449"/>
      <c r="BP1106" s="449"/>
      <c r="BQ1106" s="449"/>
      <c r="BR1106" s="449"/>
      <c r="BS1106" s="449"/>
      <c r="BT1106" s="449"/>
      <c r="BU1106" s="449"/>
      <c r="BV1106" s="449"/>
      <c r="BW1106" s="449"/>
      <c r="BX1106" s="449"/>
      <c r="BY1106" s="449"/>
      <c r="BZ1106" s="449"/>
      <c r="CA1106" s="449"/>
      <c r="CB1106" s="449"/>
      <c r="CC1106" s="449"/>
      <c r="CD1106" s="449"/>
      <c r="CE1106" s="449"/>
      <c r="CF1106" s="449"/>
      <c r="CG1106" s="449"/>
      <c r="CH1106" s="449"/>
      <c r="CI1106" s="449"/>
      <c r="CJ1106" s="449"/>
      <c r="CK1106" s="449"/>
      <c r="CL1106" s="449"/>
      <c r="CM1106" s="449"/>
      <c r="CN1106" s="449"/>
      <c r="CO1106" s="449"/>
      <c r="CP1106" s="449"/>
      <c r="CQ1106" s="449"/>
      <c r="CR1106" s="449"/>
      <c r="CS1106" s="449"/>
      <c r="CT1106" s="449"/>
      <c r="CU1106" s="449"/>
      <c r="CV1106" s="449"/>
    </row>
    <row r="1107" spans="1:100" s="448" customFormat="1" ht="18.75" customHeight="1">
      <c r="A1107" s="432"/>
      <c r="B1107" s="517"/>
      <c r="C1107" s="45"/>
      <c r="D1107" s="45"/>
      <c r="E1107" s="45" t="s">
        <v>183</v>
      </c>
      <c r="F1107" s="45"/>
      <c r="G1107" s="45"/>
      <c r="H1107" s="45"/>
      <c r="I1107" s="45"/>
      <c r="J1107" s="45"/>
      <c r="K1107" s="892" t="s">
        <v>154</v>
      </c>
      <c r="L1107" s="893"/>
      <c r="M1107" s="892" t="s">
        <v>154</v>
      </c>
      <c r="N1107" s="893"/>
      <c r="O1107" s="892" t="s">
        <v>154</v>
      </c>
      <c r="P1107" s="893"/>
      <c r="Q1107" s="892" t="s">
        <v>154</v>
      </c>
      <c r="R1107" s="893"/>
      <c r="S1107" s="892" t="s">
        <v>154</v>
      </c>
      <c r="T1107" s="893"/>
      <c r="U1107" s="892" t="s">
        <v>154</v>
      </c>
      <c r="V1107" s="893"/>
      <c r="W1107" s="892" t="s">
        <v>154</v>
      </c>
      <c r="X1107" s="893"/>
      <c r="Y1107" s="892" t="s">
        <v>154</v>
      </c>
      <c r="Z1107" s="893"/>
      <c r="AA1107" s="892" t="s">
        <v>154</v>
      </c>
      <c r="AB1107" s="893"/>
      <c r="AC1107" s="892" t="s">
        <v>154</v>
      </c>
      <c r="AD1107" s="893"/>
      <c r="AE1107" s="45"/>
      <c r="AF1107" s="17"/>
      <c r="AG1107" s="518"/>
      <c r="AI1107" s="449"/>
      <c r="AJ1107" s="449"/>
      <c r="AK1107" s="449"/>
      <c r="AL1107" s="449"/>
      <c r="AM1107" s="449"/>
      <c r="AN1107" s="449"/>
      <c r="AO1107" s="449"/>
      <c r="AP1107" s="449"/>
      <c r="AQ1107" s="449"/>
      <c r="AR1107" s="449"/>
      <c r="AS1107" s="449"/>
      <c r="AT1107" s="449"/>
      <c r="AU1107" s="449"/>
      <c r="AV1107" s="449"/>
      <c r="AW1107" s="449"/>
      <c r="AX1107" s="449"/>
      <c r="AY1107" s="449"/>
      <c r="AZ1107" s="449"/>
      <c r="BA1107" s="449"/>
      <c r="BB1107" s="449"/>
      <c r="BC1107" s="449"/>
      <c r="BD1107" s="449"/>
      <c r="BE1107" s="449"/>
      <c r="BF1107" s="449"/>
      <c r="BG1107" s="449"/>
      <c r="BH1107" s="449"/>
      <c r="BI1107" s="449"/>
      <c r="BJ1107" s="449"/>
      <c r="BK1107" s="449"/>
      <c r="BL1107" s="449"/>
      <c r="BM1107" s="449"/>
      <c r="BN1107" s="449"/>
      <c r="BO1107" s="449"/>
      <c r="BP1107" s="449"/>
      <c r="BQ1107" s="449"/>
      <c r="BR1107" s="449"/>
      <c r="BS1107" s="449"/>
      <c r="BT1107" s="449"/>
      <c r="BU1107" s="449"/>
      <c r="BV1107" s="449"/>
      <c r="BW1107" s="449"/>
      <c r="BX1107" s="449"/>
      <c r="BY1107" s="449"/>
      <c r="BZ1107" s="449"/>
      <c r="CA1107" s="449"/>
      <c r="CB1107" s="449"/>
      <c r="CC1107" s="449"/>
      <c r="CD1107" s="449"/>
      <c r="CE1107" s="449"/>
      <c r="CF1107" s="449"/>
      <c r="CG1107" s="449"/>
      <c r="CH1107" s="449"/>
      <c r="CI1107" s="449"/>
      <c r="CJ1107" s="449"/>
      <c r="CK1107" s="449"/>
      <c r="CL1107" s="449"/>
      <c r="CM1107" s="449"/>
      <c r="CN1107" s="449"/>
      <c r="CO1107" s="449"/>
      <c r="CP1107" s="449"/>
      <c r="CQ1107" s="449"/>
      <c r="CR1107" s="449"/>
      <c r="CS1107" s="449"/>
      <c r="CT1107" s="449"/>
      <c r="CU1107" s="449"/>
      <c r="CV1107" s="449"/>
    </row>
    <row r="1108" spans="1:100" s="448" customFormat="1" ht="21" customHeight="1">
      <c r="A1108" s="432"/>
      <c r="B1108" s="517"/>
      <c r="C1108" s="45"/>
      <c r="D1108" s="45"/>
      <c r="E1108" s="45" t="s">
        <v>184</v>
      </c>
      <c r="F1108" s="45"/>
      <c r="G1108" s="45"/>
      <c r="H1108" s="45"/>
      <c r="I1108" s="45"/>
      <c r="J1108" s="45"/>
      <c r="K1108" s="783" t="s">
        <v>154</v>
      </c>
      <c r="L1108" s="784"/>
      <c r="M1108" s="783" t="s">
        <v>154</v>
      </c>
      <c r="N1108" s="784"/>
      <c r="O1108" s="783" t="s">
        <v>154</v>
      </c>
      <c r="P1108" s="784"/>
      <c r="Q1108" s="783" t="s">
        <v>154</v>
      </c>
      <c r="R1108" s="784"/>
      <c r="S1108" s="783" t="s">
        <v>154</v>
      </c>
      <c r="T1108" s="784"/>
      <c r="U1108" s="783" t="s">
        <v>154</v>
      </c>
      <c r="V1108" s="784"/>
      <c r="W1108" s="783" t="s">
        <v>154</v>
      </c>
      <c r="X1108" s="784"/>
      <c r="Y1108" s="783" t="s">
        <v>154</v>
      </c>
      <c r="Z1108" s="784"/>
      <c r="AA1108" s="783" t="s">
        <v>154</v>
      </c>
      <c r="AB1108" s="784"/>
      <c r="AC1108" s="783" t="s">
        <v>154</v>
      </c>
      <c r="AD1108" s="784"/>
      <c r="AE1108" s="45"/>
      <c r="AF1108" s="17"/>
      <c r="AG1108" s="518"/>
      <c r="AI1108" s="449"/>
      <c r="AJ1108" s="449"/>
      <c r="AK1108" s="449"/>
      <c r="AL1108" s="449"/>
      <c r="AM1108" s="449"/>
      <c r="AN1108" s="449"/>
      <c r="AO1108" s="449"/>
      <c r="AP1108" s="449"/>
      <c r="AQ1108" s="449"/>
      <c r="AR1108" s="449"/>
      <c r="AS1108" s="449"/>
      <c r="AT1108" s="449"/>
      <c r="AU1108" s="449"/>
      <c r="AV1108" s="449"/>
      <c r="AW1108" s="449"/>
      <c r="AX1108" s="449"/>
      <c r="AY1108" s="449"/>
      <c r="AZ1108" s="449"/>
      <c r="BA1108" s="449"/>
      <c r="BB1108" s="449"/>
      <c r="BC1108" s="449"/>
      <c r="BD1108" s="449"/>
      <c r="BE1108" s="449"/>
      <c r="BF1108" s="449"/>
      <c r="BG1108" s="449"/>
      <c r="BH1108" s="449"/>
      <c r="BI1108" s="449"/>
      <c r="BJ1108" s="449"/>
      <c r="BK1108" s="449"/>
      <c r="BL1108" s="449"/>
      <c r="BM1108" s="449"/>
      <c r="BN1108" s="449"/>
      <c r="BO1108" s="449"/>
      <c r="BP1108" s="449"/>
      <c r="BQ1108" s="449"/>
      <c r="BR1108" s="449"/>
      <c r="BS1108" s="449"/>
      <c r="BT1108" s="449"/>
      <c r="BU1108" s="449"/>
      <c r="BV1108" s="449"/>
      <c r="BW1108" s="449"/>
      <c r="BX1108" s="449"/>
      <c r="BY1108" s="449"/>
      <c r="BZ1108" s="449"/>
      <c r="CA1108" s="449"/>
      <c r="CB1108" s="449"/>
      <c r="CC1108" s="449"/>
      <c r="CD1108" s="449"/>
      <c r="CE1108" s="449"/>
      <c r="CF1108" s="449"/>
      <c r="CG1108" s="449"/>
      <c r="CH1108" s="449"/>
      <c r="CI1108" s="449"/>
      <c r="CJ1108" s="449"/>
      <c r="CK1108" s="449"/>
      <c r="CL1108" s="449"/>
      <c r="CM1108" s="449"/>
      <c r="CN1108" s="449"/>
      <c r="CO1108" s="449"/>
      <c r="CP1108" s="449"/>
      <c r="CQ1108" s="449"/>
      <c r="CR1108" s="449"/>
      <c r="CS1108" s="449"/>
      <c r="CT1108" s="449"/>
      <c r="CU1108" s="449"/>
      <c r="CV1108" s="449"/>
    </row>
    <row r="1109" spans="1:100" s="448" customFormat="1" ht="6.75" customHeight="1">
      <c r="A1109" s="432"/>
      <c r="B1109" s="517"/>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518"/>
      <c r="AI1109" s="449"/>
      <c r="AJ1109" s="449"/>
      <c r="AK1109" s="449"/>
      <c r="AL1109" s="449"/>
      <c r="AM1109" s="449"/>
      <c r="AN1109" s="449"/>
      <c r="AO1109" s="449"/>
      <c r="AP1109" s="449"/>
      <c r="AQ1109" s="449"/>
      <c r="AR1109" s="449"/>
      <c r="AS1109" s="449"/>
      <c r="AT1109" s="449"/>
      <c r="AU1109" s="449"/>
      <c r="AV1109" s="449"/>
      <c r="AW1109" s="449"/>
      <c r="AX1109" s="449"/>
      <c r="AY1109" s="449"/>
      <c r="AZ1109" s="449"/>
      <c r="BA1109" s="449"/>
      <c r="BB1109" s="449"/>
      <c r="BC1109" s="449"/>
      <c r="BD1109" s="449"/>
      <c r="BE1109" s="449"/>
      <c r="BF1109" s="449"/>
      <c r="BG1109" s="449"/>
      <c r="BH1109" s="449"/>
      <c r="BI1109" s="449"/>
      <c r="BJ1109" s="449"/>
      <c r="BK1109" s="449"/>
      <c r="BL1109" s="449"/>
      <c r="BM1109" s="449"/>
      <c r="BN1109" s="449"/>
      <c r="BO1109" s="449"/>
      <c r="BP1109" s="449"/>
      <c r="BQ1109" s="449"/>
      <c r="BR1109" s="449"/>
      <c r="BS1109" s="449"/>
      <c r="BT1109" s="449"/>
      <c r="BU1109" s="449"/>
      <c r="BV1109" s="449"/>
      <c r="BW1109" s="449"/>
      <c r="BX1109" s="449"/>
      <c r="BY1109" s="449"/>
      <c r="BZ1109" s="449"/>
      <c r="CA1109" s="449"/>
      <c r="CB1109" s="449"/>
      <c r="CC1109" s="449"/>
      <c r="CD1109" s="449"/>
      <c r="CE1109" s="449"/>
      <c r="CF1109" s="449"/>
      <c r="CG1109" s="449"/>
      <c r="CH1109" s="449"/>
      <c r="CI1109" s="449"/>
      <c r="CJ1109" s="449"/>
      <c r="CK1109" s="449"/>
      <c r="CL1109" s="449"/>
      <c r="CM1109" s="449"/>
      <c r="CN1109" s="449"/>
      <c r="CO1109" s="449"/>
      <c r="CP1109" s="449"/>
      <c r="CQ1109" s="449"/>
      <c r="CR1109" s="449"/>
      <c r="CS1109" s="449"/>
      <c r="CT1109" s="449"/>
      <c r="CU1109" s="449"/>
      <c r="CV1109" s="449"/>
    </row>
    <row r="1110" spans="1:100" s="448" customFormat="1" ht="15" customHeight="1">
      <c r="A1110" s="432"/>
      <c r="B1110" s="517"/>
      <c r="C1110" s="476" t="s">
        <v>185</v>
      </c>
      <c r="D1110" s="17"/>
      <c r="E1110" s="17"/>
      <c r="F1110" s="17"/>
      <c r="G1110" s="17"/>
      <c r="H1110" s="17"/>
      <c r="I1110" s="781" t="s">
        <v>131</v>
      </c>
      <c r="J1110" s="782"/>
      <c r="K1110" s="17"/>
      <c r="L1110" s="17"/>
      <c r="M1110" s="17"/>
      <c r="N1110" s="17"/>
      <c r="O1110" s="17"/>
      <c r="P1110" s="17"/>
      <c r="Q1110" s="17"/>
      <c r="R1110" s="17"/>
      <c r="S1110" s="17"/>
      <c r="T1110" s="17"/>
      <c r="U1110" s="17"/>
      <c r="V1110" s="17"/>
      <c r="W1110" s="17"/>
      <c r="X1110" s="17"/>
      <c r="Y1110" s="17"/>
      <c r="Z1110" s="17"/>
      <c r="AA1110" s="17"/>
      <c r="AB1110" s="17"/>
      <c r="AC1110" s="17"/>
      <c r="AD1110" s="477"/>
      <c r="AE1110" s="17"/>
      <c r="AF1110" s="17"/>
      <c r="AG1110" s="518"/>
      <c r="AI1110" s="449"/>
      <c r="AJ1110" s="449"/>
      <c r="AK1110" s="449"/>
      <c r="AL1110" s="449"/>
      <c r="AM1110" s="449"/>
      <c r="AN1110" s="449"/>
      <c r="AO1110" s="449"/>
      <c r="AP1110" s="449"/>
      <c r="AQ1110" s="449"/>
      <c r="AR1110" s="449"/>
      <c r="AS1110" s="449"/>
      <c r="AT1110" s="449"/>
      <c r="AU1110" s="449"/>
      <c r="AV1110" s="449"/>
      <c r="AW1110" s="449"/>
      <c r="AX1110" s="449"/>
      <c r="AY1110" s="449"/>
      <c r="AZ1110" s="449"/>
      <c r="BA1110" s="449"/>
      <c r="BB1110" s="449"/>
      <c r="BC1110" s="449"/>
      <c r="BD1110" s="449"/>
      <c r="BE1110" s="449"/>
      <c r="BF1110" s="449"/>
      <c r="BG1110" s="449"/>
      <c r="BH1110" s="449"/>
      <c r="BI1110" s="449"/>
      <c r="BJ1110" s="449"/>
      <c r="BK1110" s="449"/>
      <c r="BL1110" s="449"/>
      <c r="BM1110" s="449"/>
      <c r="BN1110" s="449"/>
      <c r="BO1110" s="449"/>
      <c r="BP1110" s="449"/>
      <c r="BQ1110" s="449"/>
      <c r="BR1110" s="449"/>
      <c r="BS1110" s="449"/>
      <c r="BT1110" s="449"/>
      <c r="BU1110" s="449"/>
      <c r="BV1110" s="449"/>
      <c r="BW1110" s="449"/>
      <c r="BX1110" s="449"/>
      <c r="BY1110" s="449"/>
      <c r="BZ1110" s="449"/>
      <c r="CA1110" s="449"/>
      <c r="CB1110" s="449"/>
      <c r="CC1110" s="449"/>
      <c r="CD1110" s="449"/>
      <c r="CE1110" s="449"/>
      <c r="CF1110" s="449"/>
      <c r="CG1110" s="449"/>
      <c r="CH1110" s="449"/>
      <c r="CI1110" s="449"/>
      <c r="CJ1110" s="449"/>
      <c r="CK1110" s="449"/>
      <c r="CL1110" s="449"/>
      <c r="CM1110" s="449"/>
      <c r="CN1110" s="449"/>
      <c r="CO1110" s="449"/>
      <c r="CP1110" s="449"/>
      <c r="CQ1110" s="449"/>
      <c r="CR1110" s="449"/>
      <c r="CS1110" s="449"/>
      <c r="CT1110" s="449"/>
      <c r="CU1110" s="449"/>
      <c r="CV1110" s="449"/>
    </row>
    <row r="1111" spans="1:100" s="448" customFormat="1" ht="12" customHeight="1">
      <c r="A1111" s="432"/>
      <c r="B1111" s="517"/>
      <c r="C1111" s="45"/>
      <c r="D1111" s="478" t="s">
        <v>164</v>
      </c>
      <c r="E1111" s="45"/>
      <c r="F1111" s="45"/>
      <c r="G1111" s="45"/>
      <c r="H1111" s="45"/>
      <c r="I1111" s="889">
        <v>17428.438736028933</v>
      </c>
      <c r="J1111" s="890">
        <v>0</v>
      </c>
      <c r="K1111" s="891">
        <v>2770.7486953507</v>
      </c>
      <c r="L1111" s="888">
        <v>0</v>
      </c>
      <c r="M1111" s="887">
        <v>5600.9850105763044</v>
      </c>
      <c r="N1111" s="888">
        <v>0</v>
      </c>
      <c r="O1111" s="887">
        <v>4019.5756490961717</v>
      </c>
      <c r="P1111" s="888">
        <v>0</v>
      </c>
      <c r="Q1111" s="887">
        <v>522.25790791344457</v>
      </c>
      <c r="R1111" s="888">
        <v>0</v>
      </c>
      <c r="S1111" s="887">
        <v>1305.3536098911443</v>
      </c>
      <c r="T1111" s="888">
        <v>0</v>
      </c>
      <c r="U1111" s="887">
        <v>2861.9440218043728</v>
      </c>
      <c r="V1111" s="888">
        <v>0</v>
      </c>
      <c r="W1111" s="887">
        <v>135.00329561100833</v>
      </c>
      <c r="X1111" s="888">
        <v>0</v>
      </c>
      <c r="Y1111" s="887">
        <v>75.55416649325781</v>
      </c>
      <c r="Z1111" s="888">
        <v>0</v>
      </c>
      <c r="AA1111" s="887">
        <v>137.0163792925276</v>
      </c>
      <c r="AB1111" s="888">
        <v>0</v>
      </c>
      <c r="AC1111" s="887">
        <v>0</v>
      </c>
      <c r="AD1111" s="888">
        <v>0</v>
      </c>
      <c r="AE1111" s="17" t="s">
        <v>215</v>
      </c>
      <c r="AF1111" s="17"/>
      <c r="AG1111" s="518"/>
      <c r="AI1111" s="449"/>
      <c r="AJ1111" s="449"/>
      <c r="AK1111" s="449"/>
      <c r="AL1111" s="449"/>
      <c r="AM1111" s="449"/>
      <c r="AN1111" s="449"/>
      <c r="AO1111" s="449"/>
      <c r="AP1111" s="449"/>
      <c r="AQ1111" s="449"/>
      <c r="AR1111" s="449"/>
      <c r="AS1111" s="449"/>
      <c r="AT1111" s="449"/>
      <c r="AU1111" s="449"/>
      <c r="AV1111" s="449"/>
      <c r="AW1111" s="449"/>
      <c r="AX1111" s="449"/>
      <c r="AY1111" s="449"/>
      <c r="AZ1111" s="449"/>
      <c r="BA1111" s="449"/>
      <c r="BB1111" s="449"/>
      <c r="BC1111" s="449"/>
      <c r="BD1111" s="449"/>
      <c r="BE1111" s="449"/>
      <c r="BF1111" s="449"/>
      <c r="BG1111" s="449"/>
      <c r="BH1111" s="449"/>
      <c r="BI1111" s="449"/>
      <c r="BJ1111" s="449"/>
      <c r="BK1111" s="449"/>
      <c r="BL1111" s="449"/>
      <c r="BM1111" s="449"/>
      <c r="BN1111" s="449"/>
      <c r="BO1111" s="449"/>
      <c r="BP1111" s="449"/>
      <c r="BQ1111" s="449"/>
      <c r="BR1111" s="449"/>
      <c r="BS1111" s="449"/>
      <c r="BT1111" s="449"/>
      <c r="BU1111" s="449"/>
      <c r="BV1111" s="449"/>
      <c r="BW1111" s="449"/>
      <c r="BX1111" s="449"/>
      <c r="BY1111" s="449"/>
      <c r="BZ1111" s="449"/>
      <c r="CA1111" s="449"/>
      <c r="CB1111" s="449"/>
      <c r="CC1111" s="449"/>
      <c r="CD1111" s="449"/>
      <c r="CE1111" s="449"/>
      <c r="CF1111" s="449"/>
      <c r="CG1111" s="449"/>
      <c r="CH1111" s="449"/>
      <c r="CI1111" s="449"/>
      <c r="CJ1111" s="449"/>
      <c r="CK1111" s="449"/>
      <c r="CL1111" s="449"/>
      <c r="CM1111" s="449"/>
      <c r="CN1111" s="449"/>
      <c r="CO1111" s="449"/>
      <c r="CP1111" s="449"/>
      <c r="CQ1111" s="449"/>
      <c r="CR1111" s="449"/>
      <c r="CS1111" s="449"/>
      <c r="CT1111" s="449"/>
      <c r="CU1111" s="449"/>
      <c r="CV1111" s="449"/>
    </row>
    <row r="1112" spans="1:100" s="448" customFormat="1" ht="12" customHeight="1">
      <c r="A1112" s="432"/>
      <c r="B1112" s="517"/>
      <c r="C1112" s="45"/>
      <c r="D1112" s="478" t="s">
        <v>165</v>
      </c>
      <c r="E1112" s="45"/>
      <c r="F1112" s="45"/>
      <c r="G1112" s="45"/>
      <c r="H1112" s="45"/>
      <c r="I1112" s="889">
        <v>22720</v>
      </c>
      <c r="J1112" s="890">
        <v>0</v>
      </c>
      <c r="K1112" s="891">
        <v>2970</v>
      </c>
      <c r="L1112" s="888">
        <v>0</v>
      </c>
      <c r="M1112" s="887">
        <v>5800</v>
      </c>
      <c r="N1112" s="888">
        <v>0</v>
      </c>
      <c r="O1112" s="887">
        <v>4270</v>
      </c>
      <c r="P1112" s="888">
        <v>0</v>
      </c>
      <c r="Q1112" s="887">
        <v>570</v>
      </c>
      <c r="R1112" s="888">
        <v>0</v>
      </c>
      <c r="S1112" s="887">
        <v>1430</v>
      </c>
      <c r="T1112" s="888">
        <v>0</v>
      </c>
      <c r="U1112" s="887">
        <v>3070</v>
      </c>
      <c r="V1112" s="888">
        <v>0</v>
      </c>
      <c r="W1112" s="887">
        <v>930</v>
      </c>
      <c r="X1112" s="888">
        <v>0</v>
      </c>
      <c r="Y1112" s="887">
        <v>1120</v>
      </c>
      <c r="Z1112" s="888">
        <v>0</v>
      </c>
      <c r="AA1112" s="887">
        <v>2560</v>
      </c>
      <c r="AB1112" s="888">
        <v>0</v>
      </c>
      <c r="AC1112" s="887">
        <v>0</v>
      </c>
      <c r="AD1112" s="888">
        <v>0</v>
      </c>
      <c r="AE1112" s="17" t="s">
        <v>215</v>
      </c>
      <c r="AF1112" s="17"/>
      <c r="AG1112" s="518"/>
      <c r="AI1112" s="449"/>
      <c r="AJ1112" s="449"/>
      <c r="AK1112" s="449"/>
      <c r="AL1112" s="449"/>
      <c r="AM1112" s="449"/>
      <c r="AN1112" s="449"/>
      <c r="AO1112" s="449"/>
      <c r="AP1112" s="449"/>
      <c r="AQ1112" s="449"/>
      <c r="AR1112" s="449"/>
      <c r="AS1112" s="449"/>
      <c r="AT1112" s="449"/>
      <c r="AU1112" s="449"/>
      <c r="AV1112" s="449"/>
      <c r="AW1112" s="449"/>
      <c r="AX1112" s="449"/>
      <c r="AY1112" s="449"/>
      <c r="AZ1112" s="449"/>
      <c r="BA1112" s="449"/>
      <c r="BB1112" s="449"/>
      <c r="BC1112" s="449"/>
      <c r="BD1112" s="449"/>
      <c r="BE1112" s="449"/>
      <c r="BF1112" s="449"/>
      <c r="BG1112" s="449"/>
      <c r="BH1112" s="449"/>
      <c r="BI1112" s="449"/>
      <c r="BJ1112" s="449"/>
      <c r="BK1112" s="449"/>
      <c r="BL1112" s="449"/>
      <c r="BM1112" s="449"/>
      <c r="BN1112" s="449"/>
      <c r="BO1112" s="449"/>
      <c r="BP1112" s="449"/>
      <c r="BQ1112" s="449"/>
      <c r="BR1112" s="449"/>
      <c r="BS1112" s="449"/>
      <c r="BT1112" s="449"/>
      <c r="BU1112" s="449"/>
      <c r="BV1112" s="449"/>
      <c r="BW1112" s="449"/>
      <c r="BX1112" s="449"/>
      <c r="BY1112" s="449"/>
      <c r="BZ1112" s="449"/>
      <c r="CA1112" s="449"/>
      <c r="CB1112" s="449"/>
      <c r="CC1112" s="449"/>
      <c r="CD1112" s="449"/>
      <c r="CE1112" s="449"/>
      <c r="CF1112" s="449"/>
      <c r="CG1112" s="449"/>
      <c r="CH1112" s="449"/>
      <c r="CI1112" s="449"/>
      <c r="CJ1112" s="449"/>
      <c r="CK1112" s="449"/>
      <c r="CL1112" s="449"/>
      <c r="CM1112" s="449"/>
      <c r="CN1112" s="449"/>
      <c r="CO1112" s="449"/>
      <c r="CP1112" s="449"/>
      <c r="CQ1112" s="449"/>
      <c r="CR1112" s="449"/>
      <c r="CS1112" s="449"/>
      <c r="CT1112" s="449"/>
      <c r="CU1112" s="449"/>
      <c r="CV1112" s="449"/>
    </row>
    <row r="1113" spans="1:100" s="448" customFormat="1" ht="12" customHeight="1">
      <c r="A1113" s="432"/>
      <c r="B1113" s="517"/>
      <c r="C1113" s="45"/>
      <c r="D1113" s="478" t="s">
        <v>166</v>
      </c>
      <c r="E1113" s="45"/>
      <c r="F1113" s="45"/>
      <c r="G1113" s="45"/>
      <c r="H1113" s="45"/>
      <c r="I1113" s="889"/>
      <c r="J1113" s="890"/>
      <c r="K1113" s="891">
        <v>305</v>
      </c>
      <c r="L1113" s="888">
        <v>0</v>
      </c>
      <c r="M1113" s="887">
        <v>511</v>
      </c>
      <c r="N1113" s="888">
        <v>0</v>
      </c>
      <c r="O1113" s="887">
        <v>344</v>
      </c>
      <c r="P1113" s="888">
        <v>0</v>
      </c>
      <c r="Q1113" s="887">
        <v>113</v>
      </c>
      <c r="R1113" s="888">
        <v>0</v>
      </c>
      <c r="S1113" s="887">
        <v>195</v>
      </c>
      <c r="T1113" s="888">
        <v>0</v>
      </c>
      <c r="U1113" s="887">
        <v>413</v>
      </c>
      <c r="V1113" s="888">
        <v>0</v>
      </c>
      <c r="W1113" s="887">
        <v>67</v>
      </c>
      <c r="X1113" s="888">
        <v>0</v>
      </c>
      <c r="Y1113" s="887">
        <v>67</v>
      </c>
      <c r="Z1113" s="888">
        <v>0</v>
      </c>
      <c r="AA1113" s="887">
        <v>148</v>
      </c>
      <c r="AB1113" s="888">
        <v>0</v>
      </c>
      <c r="AC1113" s="887">
        <v>0</v>
      </c>
      <c r="AD1113" s="888">
        <v>0</v>
      </c>
      <c r="AE1113" s="17" t="s">
        <v>216</v>
      </c>
      <c r="AF1113" s="17"/>
      <c r="AG1113" s="518"/>
      <c r="AI1113" s="449"/>
      <c r="AJ1113" s="449"/>
      <c r="AK1113" s="449"/>
      <c r="AL1113" s="449"/>
      <c r="AM1113" s="449"/>
      <c r="AN1113" s="449"/>
      <c r="AO1113" s="449"/>
      <c r="AP1113" s="449"/>
      <c r="AQ1113" s="449"/>
      <c r="AR1113" s="449"/>
      <c r="AS1113" s="449"/>
      <c r="AT1113" s="449"/>
      <c r="AU1113" s="449"/>
      <c r="AV1113" s="449"/>
      <c r="AW1113" s="449"/>
      <c r="AX1113" s="449"/>
      <c r="AY1113" s="449"/>
      <c r="AZ1113" s="449"/>
      <c r="BA1113" s="449"/>
      <c r="BB1113" s="449"/>
      <c r="BC1113" s="449"/>
      <c r="BD1113" s="449"/>
      <c r="BE1113" s="449"/>
      <c r="BF1113" s="449"/>
      <c r="BG1113" s="449"/>
      <c r="BH1113" s="449"/>
      <c r="BI1113" s="449"/>
      <c r="BJ1113" s="449"/>
      <c r="BK1113" s="449"/>
      <c r="BL1113" s="449"/>
      <c r="BM1113" s="449"/>
      <c r="BN1113" s="449"/>
      <c r="BO1113" s="449"/>
      <c r="BP1113" s="449"/>
      <c r="BQ1113" s="449"/>
      <c r="BR1113" s="449"/>
      <c r="BS1113" s="449"/>
      <c r="BT1113" s="449"/>
      <c r="BU1113" s="449"/>
      <c r="BV1113" s="449"/>
      <c r="BW1113" s="449"/>
      <c r="BX1113" s="449"/>
      <c r="BY1113" s="449"/>
      <c r="BZ1113" s="449"/>
      <c r="CA1113" s="449"/>
      <c r="CB1113" s="449"/>
      <c r="CC1113" s="449"/>
      <c r="CD1113" s="449"/>
      <c r="CE1113" s="449"/>
      <c r="CF1113" s="449"/>
      <c r="CG1113" s="449"/>
      <c r="CH1113" s="449"/>
      <c r="CI1113" s="449"/>
      <c r="CJ1113" s="449"/>
      <c r="CK1113" s="449"/>
      <c r="CL1113" s="449"/>
      <c r="CM1113" s="449"/>
      <c r="CN1113" s="449"/>
      <c r="CO1113" s="449"/>
      <c r="CP1113" s="449"/>
      <c r="CQ1113" s="449"/>
      <c r="CR1113" s="449"/>
      <c r="CS1113" s="449"/>
      <c r="CT1113" s="449"/>
      <c r="CU1113" s="449"/>
      <c r="CV1113" s="449"/>
    </row>
    <row r="1114" spans="1:100" s="448" customFormat="1" ht="12" customHeight="1">
      <c r="A1114" s="432"/>
      <c r="B1114" s="517"/>
      <c r="C1114" s="45"/>
      <c r="D1114" s="478" t="s">
        <v>167</v>
      </c>
      <c r="E1114" s="45"/>
      <c r="F1114" s="45"/>
      <c r="G1114" s="45"/>
      <c r="H1114" s="17"/>
      <c r="I1114" s="889">
        <v>2163</v>
      </c>
      <c r="J1114" s="890">
        <v>0</v>
      </c>
      <c r="K1114" s="891">
        <v>305</v>
      </c>
      <c r="L1114" s="888">
        <v>0</v>
      </c>
      <c r="M1114" s="887">
        <v>511</v>
      </c>
      <c r="N1114" s="888">
        <v>0</v>
      </c>
      <c r="O1114" s="887">
        <v>344</v>
      </c>
      <c r="P1114" s="888">
        <v>0</v>
      </c>
      <c r="Q1114" s="887">
        <v>113</v>
      </c>
      <c r="R1114" s="888">
        <v>0</v>
      </c>
      <c r="S1114" s="887">
        <v>195</v>
      </c>
      <c r="T1114" s="888">
        <v>0</v>
      </c>
      <c r="U1114" s="887">
        <v>413</v>
      </c>
      <c r="V1114" s="888">
        <v>0</v>
      </c>
      <c r="W1114" s="887">
        <v>67</v>
      </c>
      <c r="X1114" s="888">
        <v>0</v>
      </c>
      <c r="Y1114" s="887">
        <v>67</v>
      </c>
      <c r="Z1114" s="888">
        <v>0</v>
      </c>
      <c r="AA1114" s="887">
        <v>148</v>
      </c>
      <c r="AB1114" s="888">
        <v>0</v>
      </c>
      <c r="AC1114" s="887">
        <v>0</v>
      </c>
      <c r="AD1114" s="888">
        <v>0</v>
      </c>
      <c r="AE1114" s="17" t="s">
        <v>216</v>
      </c>
      <c r="AF1114" s="17"/>
      <c r="AG1114" s="518"/>
      <c r="AI1114" s="449"/>
      <c r="AJ1114" s="449"/>
      <c r="AK1114" s="449"/>
      <c r="AL1114" s="449"/>
      <c r="AM1114" s="449"/>
      <c r="AN1114" s="449"/>
      <c r="AO1114" s="449"/>
      <c r="AP1114" s="449"/>
      <c r="AQ1114" s="449"/>
      <c r="AR1114" s="449"/>
      <c r="AS1114" s="449"/>
      <c r="AT1114" s="449"/>
      <c r="AU1114" s="449"/>
      <c r="AV1114" s="449"/>
      <c r="AW1114" s="449"/>
      <c r="AX1114" s="449"/>
      <c r="AY1114" s="449"/>
      <c r="AZ1114" s="449"/>
      <c r="BA1114" s="449"/>
      <c r="BB1114" s="449"/>
      <c r="BC1114" s="449"/>
      <c r="BD1114" s="449"/>
      <c r="BE1114" s="449"/>
      <c r="BF1114" s="449"/>
      <c r="BG1114" s="449"/>
      <c r="BH1114" s="449"/>
      <c r="BI1114" s="449"/>
      <c r="BJ1114" s="449"/>
      <c r="BK1114" s="449"/>
      <c r="BL1114" s="449"/>
      <c r="BM1114" s="449"/>
      <c r="BN1114" s="449"/>
      <c r="BO1114" s="449"/>
      <c r="BP1114" s="449"/>
      <c r="BQ1114" s="449"/>
      <c r="BR1114" s="449"/>
      <c r="BS1114" s="449"/>
      <c r="BT1114" s="449"/>
      <c r="BU1114" s="449"/>
      <c r="BV1114" s="449"/>
      <c r="BW1114" s="449"/>
      <c r="BX1114" s="449"/>
      <c r="BY1114" s="449"/>
      <c r="BZ1114" s="449"/>
      <c r="CA1114" s="449"/>
      <c r="CB1114" s="449"/>
      <c r="CC1114" s="449"/>
      <c r="CD1114" s="449"/>
      <c r="CE1114" s="449"/>
      <c r="CF1114" s="449"/>
      <c r="CG1114" s="449"/>
      <c r="CH1114" s="449"/>
      <c r="CI1114" s="449"/>
      <c r="CJ1114" s="449"/>
      <c r="CK1114" s="449"/>
      <c r="CL1114" s="449"/>
      <c r="CM1114" s="449"/>
      <c r="CN1114" s="449"/>
      <c r="CO1114" s="449"/>
      <c r="CP1114" s="449"/>
      <c r="CQ1114" s="449"/>
      <c r="CR1114" s="449"/>
      <c r="CS1114" s="449"/>
      <c r="CT1114" s="449"/>
      <c r="CU1114" s="449"/>
      <c r="CV1114" s="449"/>
    </row>
    <row r="1115" spans="1:100" s="448" customFormat="1" ht="6.75" customHeight="1">
      <c r="A1115" s="432"/>
      <c r="B1115" s="517"/>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518"/>
      <c r="AI1115" s="449"/>
      <c r="AJ1115" s="449"/>
      <c r="AK1115" s="449"/>
      <c r="AL1115" s="449"/>
      <c r="AM1115" s="449"/>
      <c r="AN1115" s="449"/>
      <c r="AO1115" s="449"/>
      <c r="AP1115" s="449"/>
      <c r="AQ1115" s="449"/>
      <c r="AR1115" s="449"/>
      <c r="AS1115" s="449"/>
      <c r="AT1115" s="449"/>
      <c r="AU1115" s="449"/>
      <c r="AV1115" s="449"/>
      <c r="AW1115" s="449"/>
      <c r="AX1115" s="449"/>
      <c r="AY1115" s="449"/>
      <c r="AZ1115" s="449"/>
      <c r="BA1115" s="449"/>
      <c r="BB1115" s="449"/>
      <c r="BC1115" s="449"/>
      <c r="BD1115" s="449"/>
      <c r="BE1115" s="449"/>
      <c r="BF1115" s="449"/>
      <c r="BG1115" s="449"/>
      <c r="BH1115" s="449"/>
      <c r="BI1115" s="449"/>
      <c r="BJ1115" s="449"/>
      <c r="BK1115" s="449"/>
      <c r="BL1115" s="449"/>
      <c r="BM1115" s="449"/>
      <c r="BN1115" s="449"/>
      <c r="BO1115" s="449"/>
      <c r="BP1115" s="449"/>
      <c r="BQ1115" s="449"/>
      <c r="BR1115" s="449"/>
      <c r="BS1115" s="449"/>
      <c r="BT1115" s="449"/>
      <c r="BU1115" s="449"/>
      <c r="BV1115" s="449"/>
      <c r="BW1115" s="449"/>
      <c r="BX1115" s="449"/>
      <c r="BY1115" s="449"/>
      <c r="BZ1115" s="449"/>
      <c r="CA1115" s="449"/>
      <c r="CB1115" s="449"/>
      <c r="CC1115" s="449"/>
      <c r="CD1115" s="449"/>
      <c r="CE1115" s="449"/>
      <c r="CF1115" s="449"/>
      <c r="CG1115" s="449"/>
      <c r="CH1115" s="449"/>
      <c r="CI1115" s="449"/>
      <c r="CJ1115" s="449"/>
      <c r="CK1115" s="449"/>
      <c r="CL1115" s="449"/>
      <c r="CM1115" s="449"/>
      <c r="CN1115" s="449"/>
      <c r="CO1115" s="449"/>
      <c r="CP1115" s="449"/>
      <c r="CQ1115" s="449"/>
      <c r="CR1115" s="449"/>
      <c r="CS1115" s="449"/>
      <c r="CT1115" s="449"/>
      <c r="CU1115" s="449"/>
      <c r="CV1115" s="449"/>
    </row>
    <row r="1116" spans="1:100" s="448" customFormat="1" ht="16.5" customHeight="1">
      <c r="A1116" s="432"/>
      <c r="B1116" s="517"/>
      <c r="C1116" s="476" t="s">
        <v>186</v>
      </c>
      <c r="D1116" s="17"/>
      <c r="E1116" s="45"/>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477"/>
      <c r="AE1116" s="17"/>
      <c r="AF1116" s="17"/>
      <c r="AG1116" s="518"/>
      <c r="AI1116" s="449"/>
      <c r="AJ1116" s="449"/>
      <c r="AK1116" s="449"/>
      <c r="AL1116" s="449"/>
      <c r="AM1116" s="449"/>
      <c r="AN1116" s="449"/>
      <c r="AO1116" s="449"/>
      <c r="AP1116" s="449"/>
      <c r="AQ1116" s="449"/>
      <c r="AR1116" s="449"/>
      <c r="AS1116" s="449"/>
      <c r="AT1116" s="449"/>
      <c r="AU1116" s="449"/>
      <c r="AV1116" s="449"/>
      <c r="AW1116" s="449"/>
      <c r="AX1116" s="449"/>
      <c r="AY1116" s="449"/>
      <c r="AZ1116" s="449"/>
      <c r="BA1116" s="449"/>
      <c r="BB1116" s="449"/>
      <c r="BC1116" s="449"/>
      <c r="BD1116" s="449"/>
      <c r="BE1116" s="449"/>
      <c r="BF1116" s="449"/>
      <c r="BG1116" s="449"/>
      <c r="BH1116" s="449"/>
      <c r="BI1116" s="449"/>
      <c r="BJ1116" s="449"/>
      <c r="BK1116" s="449"/>
      <c r="BL1116" s="449"/>
      <c r="BM1116" s="449"/>
      <c r="BN1116" s="449"/>
      <c r="BO1116" s="449"/>
      <c r="BP1116" s="449"/>
      <c r="BQ1116" s="449"/>
      <c r="BR1116" s="449"/>
      <c r="BS1116" s="449"/>
      <c r="BT1116" s="449"/>
      <c r="BU1116" s="449"/>
      <c r="BV1116" s="449"/>
      <c r="BW1116" s="449"/>
      <c r="BX1116" s="449"/>
      <c r="BY1116" s="449"/>
      <c r="BZ1116" s="449"/>
      <c r="CA1116" s="449"/>
      <c r="CB1116" s="449"/>
      <c r="CC1116" s="449"/>
      <c r="CD1116" s="449"/>
      <c r="CE1116" s="449"/>
      <c r="CF1116" s="449"/>
      <c r="CG1116" s="449"/>
      <c r="CH1116" s="449"/>
      <c r="CI1116" s="449"/>
      <c r="CJ1116" s="449"/>
      <c r="CK1116" s="449"/>
      <c r="CL1116" s="449"/>
      <c r="CM1116" s="449"/>
      <c r="CN1116" s="449"/>
      <c r="CO1116" s="449"/>
      <c r="CP1116" s="449"/>
      <c r="CQ1116" s="449"/>
      <c r="CR1116" s="449"/>
      <c r="CS1116" s="449"/>
      <c r="CT1116" s="449"/>
      <c r="CU1116" s="449"/>
      <c r="CV1116" s="449"/>
    </row>
    <row r="1117" spans="1:100" s="448" customFormat="1" ht="12.75" customHeight="1">
      <c r="A1117" s="432"/>
      <c r="B1117" s="517"/>
      <c r="C1117" s="45"/>
      <c r="D1117" s="479" t="s">
        <v>168</v>
      </c>
      <c r="E1117" s="45"/>
      <c r="F1117" s="45"/>
      <c r="G1117" s="45"/>
      <c r="H1117" s="45"/>
      <c r="I1117" s="45"/>
      <c r="J1117" s="45"/>
      <c r="K1117" s="17"/>
      <c r="L1117" s="17"/>
      <c r="M1117" s="17"/>
      <c r="N1117" s="17"/>
      <c r="O1117" s="17"/>
      <c r="P1117" s="17"/>
      <c r="Q1117" s="17"/>
      <c r="R1117" s="17"/>
      <c r="S1117" s="17"/>
      <c r="T1117" s="17"/>
      <c r="U1117" s="17"/>
      <c r="V1117" s="17"/>
      <c r="W1117" s="17"/>
      <c r="X1117" s="17"/>
      <c r="Y1117" s="17"/>
      <c r="Z1117" s="17"/>
      <c r="AA1117" s="17"/>
      <c r="AB1117" s="17"/>
      <c r="AC1117" s="17"/>
      <c r="AD1117" s="17"/>
      <c r="AE1117" s="45"/>
      <c r="AF1117" s="17"/>
      <c r="AG1117" s="518"/>
      <c r="AI1117" s="449"/>
      <c r="AJ1117" s="453"/>
      <c r="AK1117" s="453"/>
    </row>
    <row r="1118" spans="1:100" s="448" customFormat="1" ht="12.75" customHeight="1">
      <c r="A1118" s="432"/>
      <c r="B1118" s="517"/>
      <c r="C1118" s="45"/>
      <c r="D1118" s="480" t="s">
        <v>169</v>
      </c>
      <c r="E1118" s="45"/>
      <c r="F1118" s="45"/>
      <c r="G1118" s="45"/>
      <c r="H1118" s="45"/>
      <c r="I1118" s="45"/>
      <c r="J1118" s="45"/>
      <c r="K1118" s="17"/>
      <c r="L1118" s="17"/>
      <c r="M1118" s="17"/>
      <c r="N1118" s="17"/>
      <c r="O1118" s="17"/>
      <c r="P1118" s="17"/>
      <c r="Q1118" s="17"/>
      <c r="R1118" s="17"/>
      <c r="S1118" s="17"/>
      <c r="T1118" s="17"/>
      <c r="U1118" s="17"/>
      <c r="V1118" s="17"/>
      <c r="W1118" s="17"/>
      <c r="X1118" s="17"/>
      <c r="Y1118" s="17"/>
      <c r="Z1118" s="17"/>
      <c r="AA1118" s="17"/>
      <c r="AB1118" s="17"/>
      <c r="AC1118" s="17"/>
      <c r="AD1118" s="477"/>
      <c r="AE1118" s="45"/>
      <c r="AF1118" s="17"/>
      <c r="AG1118" s="518"/>
      <c r="AI1118" s="449"/>
      <c r="AJ1118" s="453"/>
      <c r="AK1118" s="453"/>
    </row>
    <row r="1119" spans="1:100" s="448" customFormat="1" ht="11.25" customHeight="1">
      <c r="A1119" s="432"/>
      <c r="B1119" s="517"/>
      <c r="C1119" s="45"/>
      <c r="D1119" s="45"/>
      <c r="E1119" s="45" t="s">
        <v>170</v>
      </c>
      <c r="F1119" s="45"/>
      <c r="G1119" s="45"/>
      <c r="H1119" s="45"/>
      <c r="I1119" s="45"/>
      <c r="J1119" s="45"/>
      <c r="K1119" s="885">
        <v>0.88434406873519222</v>
      </c>
      <c r="L1119" s="886"/>
      <c r="M1119" s="885">
        <v>0.6419885842797276</v>
      </c>
      <c r="N1119" s="886"/>
      <c r="O1119" s="885">
        <v>0.51909527883990603</v>
      </c>
      <c r="P1119" s="886"/>
      <c r="Q1119" s="885">
        <v>0.88434406873519222</v>
      </c>
      <c r="R1119" s="886"/>
      <c r="S1119" s="885">
        <v>0.6419885842797276</v>
      </c>
      <c r="T1119" s="886"/>
      <c r="U1119" s="885">
        <v>0.51909527883990603</v>
      </c>
      <c r="V1119" s="886"/>
      <c r="W1119" s="885">
        <v>0.32429791595548196</v>
      </c>
      <c r="X1119" s="886"/>
      <c r="Y1119" s="885">
        <v>0.32429791595548196</v>
      </c>
      <c r="Z1119" s="886"/>
      <c r="AA1119" s="885">
        <v>0.18658243501155916</v>
      </c>
      <c r="AB1119" s="886"/>
      <c r="AC1119" s="885">
        <v>0</v>
      </c>
      <c r="AD1119" s="886"/>
      <c r="AE1119" s="45" t="s">
        <v>171</v>
      </c>
      <c r="AF1119" s="17"/>
      <c r="AG1119" s="518"/>
      <c r="AI1119" s="449"/>
      <c r="AJ1119" s="453"/>
      <c r="AK1119" s="453"/>
    </row>
    <row r="1120" spans="1:100" s="448" customFormat="1" ht="11.25" customHeight="1">
      <c r="A1120" s="432"/>
      <c r="B1120" s="517"/>
      <c r="C1120" s="45"/>
      <c r="D1120" s="45"/>
      <c r="E1120" s="45" t="s">
        <v>172</v>
      </c>
      <c r="F1120" s="45"/>
      <c r="G1120" s="45"/>
      <c r="H1120" s="45"/>
      <c r="I1120" s="45"/>
      <c r="J1120" s="45"/>
      <c r="K1120" s="885">
        <v>1.9318702429895904</v>
      </c>
      <c r="L1120" s="886"/>
      <c r="M1120" s="885">
        <v>1.7654883602197096</v>
      </c>
      <c r="N1120" s="886"/>
      <c r="O1120" s="885">
        <v>0.92739619593948852</v>
      </c>
      <c r="P1120" s="886"/>
      <c r="Q1120" s="885">
        <v>1.9318702429895904</v>
      </c>
      <c r="R1120" s="886"/>
      <c r="S1120" s="885">
        <v>1.7654883602197096</v>
      </c>
      <c r="T1120" s="886"/>
      <c r="U1120" s="885">
        <v>0.92739619593948852</v>
      </c>
      <c r="V1120" s="886"/>
      <c r="W1120" s="885">
        <v>1.9318702429895902</v>
      </c>
      <c r="X1120" s="886"/>
      <c r="Y1120" s="885">
        <v>1.7654883602197096</v>
      </c>
      <c r="Z1120" s="886"/>
      <c r="AA1120" s="885">
        <v>0.92739619593948863</v>
      </c>
      <c r="AB1120" s="886"/>
      <c r="AC1120" s="885">
        <v>0</v>
      </c>
      <c r="AD1120" s="886"/>
      <c r="AE1120" s="45" t="s">
        <v>171</v>
      </c>
      <c r="AF1120" s="17"/>
      <c r="AG1120" s="518"/>
      <c r="AI1120" s="449"/>
      <c r="AJ1120" s="453"/>
      <c r="AK1120" s="453"/>
    </row>
    <row r="1121" spans="1:100" s="448" customFormat="1" ht="11.25" customHeight="1">
      <c r="A1121" s="432"/>
      <c r="B1121" s="517"/>
      <c r="C1121" s="45"/>
      <c r="D1121" s="45"/>
      <c r="E1121" s="45" t="s">
        <v>173</v>
      </c>
      <c r="F1121" s="45"/>
      <c r="G1121" s="45"/>
      <c r="H1121" s="45"/>
      <c r="I1121" s="45"/>
      <c r="J1121" s="45"/>
      <c r="K1121" s="885">
        <v>4.0587727755701763</v>
      </c>
      <c r="L1121" s="886"/>
      <c r="M1121" s="885">
        <v>3.5878165059722607</v>
      </c>
      <c r="N1121" s="886"/>
      <c r="O1121" s="885">
        <v>3.7432611571067036</v>
      </c>
      <c r="P1121" s="886"/>
      <c r="Q1121" s="885">
        <v>4.1284707704628634</v>
      </c>
      <c r="R1121" s="886"/>
      <c r="S1121" s="885">
        <v>3.6200042778447163</v>
      </c>
      <c r="T1121" s="886"/>
      <c r="U1121" s="885">
        <v>3.8887727472575495</v>
      </c>
      <c r="V1121" s="886"/>
      <c r="W1121" s="885">
        <v>4.2228975514720402</v>
      </c>
      <c r="X1121" s="886"/>
      <c r="Y1121" s="885">
        <v>3.7132618094359553</v>
      </c>
      <c r="Z1121" s="886"/>
      <c r="AA1121" s="885">
        <v>4.249729482925912</v>
      </c>
      <c r="AB1121" s="886"/>
      <c r="AC1121" s="885">
        <v>0</v>
      </c>
      <c r="AD1121" s="886"/>
      <c r="AE1121" s="45" t="s">
        <v>171</v>
      </c>
      <c r="AF1121" s="17"/>
      <c r="AG1121" s="518"/>
      <c r="AI1121" s="449"/>
      <c r="AJ1121" s="453"/>
      <c r="AK1121" s="453"/>
    </row>
    <row r="1122" spans="1:100" s="448" customFormat="1" ht="11.25" customHeight="1">
      <c r="A1122" s="432"/>
      <c r="B1122" s="517"/>
      <c r="C1122" s="45"/>
      <c r="D1122" s="45"/>
      <c r="E1122" s="45" t="s">
        <v>174</v>
      </c>
      <c r="F1122" s="45"/>
      <c r="G1122" s="45"/>
      <c r="H1122" s="45"/>
      <c r="I1122" s="45"/>
      <c r="J1122" s="45"/>
      <c r="K1122" s="885">
        <v>0.59</v>
      </c>
      <c r="L1122" s="886"/>
      <c r="M1122" s="885">
        <v>0.59</v>
      </c>
      <c r="N1122" s="886"/>
      <c r="O1122" s="885">
        <v>0.59</v>
      </c>
      <c r="P1122" s="886"/>
      <c r="Q1122" s="885">
        <v>0.72</v>
      </c>
      <c r="R1122" s="886"/>
      <c r="S1122" s="885">
        <v>0.72</v>
      </c>
      <c r="T1122" s="886"/>
      <c r="U1122" s="885">
        <v>0.72</v>
      </c>
      <c r="V1122" s="886"/>
      <c r="W1122" s="885">
        <v>0.45</v>
      </c>
      <c r="X1122" s="886"/>
      <c r="Y1122" s="885">
        <v>0.45</v>
      </c>
      <c r="Z1122" s="886"/>
      <c r="AA1122" s="885">
        <v>0.45</v>
      </c>
      <c r="AB1122" s="886"/>
      <c r="AC1122" s="885">
        <v>0</v>
      </c>
      <c r="AD1122" s="886"/>
      <c r="AE1122" s="45" t="s">
        <v>171</v>
      </c>
      <c r="AF1122" s="17"/>
      <c r="AG1122" s="518"/>
      <c r="AI1122" s="449"/>
      <c r="AJ1122" s="453"/>
      <c r="AK1122" s="453"/>
    </row>
    <row r="1123" spans="1:100" s="448" customFormat="1" ht="12.75" customHeight="1">
      <c r="A1123" s="432"/>
      <c r="B1123" s="517"/>
      <c r="C1123" s="45"/>
      <c r="D1123" s="479" t="s">
        <v>175</v>
      </c>
      <c r="E1123" s="45"/>
      <c r="F1123" s="45"/>
      <c r="G1123" s="45"/>
      <c r="H1123" s="45"/>
      <c r="I1123" s="45"/>
      <c r="J1123" s="45"/>
      <c r="K1123" s="17"/>
      <c r="L1123" s="17"/>
      <c r="M1123" s="17"/>
      <c r="N1123" s="17"/>
      <c r="O1123" s="17"/>
      <c r="P1123" s="17"/>
      <c r="Q1123" s="17"/>
      <c r="R1123" s="17"/>
      <c r="S1123" s="17"/>
      <c r="T1123" s="17"/>
      <c r="U1123" s="17"/>
      <c r="V1123" s="17"/>
      <c r="W1123" s="17"/>
      <c r="X1123" s="17"/>
      <c r="Y1123" s="17"/>
      <c r="Z1123" s="17"/>
      <c r="AA1123" s="17"/>
      <c r="AB1123" s="17"/>
      <c r="AC1123" s="17"/>
      <c r="AD1123" s="17"/>
      <c r="AE1123" s="45"/>
      <c r="AF1123" s="17"/>
      <c r="AG1123" s="518"/>
      <c r="AI1123" s="449"/>
      <c r="AJ1123" s="453"/>
      <c r="AK1123" s="453"/>
    </row>
    <row r="1124" spans="1:100" s="448" customFormat="1" ht="12.75" customHeight="1">
      <c r="A1124" s="432"/>
      <c r="B1124" s="517"/>
      <c r="C1124" s="45"/>
      <c r="D1124" s="475" t="s">
        <v>176</v>
      </c>
      <c r="E1124" s="45"/>
      <c r="F1124" s="45"/>
      <c r="G1124" s="45"/>
      <c r="H1124" s="45"/>
      <c r="I1124" s="45"/>
      <c r="J1124" s="45"/>
      <c r="K1124" s="17"/>
      <c r="L1124" s="17"/>
      <c r="M1124" s="17"/>
      <c r="N1124" s="17"/>
      <c r="O1124" s="17"/>
      <c r="P1124" s="17"/>
      <c r="Q1124" s="17"/>
      <c r="R1124" s="17"/>
      <c r="S1124" s="17"/>
      <c r="T1124" s="17"/>
      <c r="U1124" s="17"/>
      <c r="V1124" s="17"/>
      <c r="W1124" s="17"/>
      <c r="X1124" s="17"/>
      <c r="Y1124" s="17"/>
      <c r="Z1124" s="17"/>
      <c r="AA1124" s="17"/>
      <c r="AB1124" s="17"/>
      <c r="AC1124" s="17"/>
      <c r="AD1124" s="477"/>
      <c r="AE1124" s="45"/>
      <c r="AF1124" s="17"/>
      <c r="AG1124" s="518"/>
      <c r="AI1124" s="449"/>
      <c r="AJ1124" s="453"/>
      <c r="AK1124" s="453"/>
    </row>
    <row r="1125" spans="1:100" s="448" customFormat="1" ht="11.25" customHeight="1">
      <c r="A1125" s="432"/>
      <c r="B1125" s="517"/>
      <c r="C1125" s="45"/>
      <c r="D1125" s="45"/>
      <c r="E1125" s="45" t="s">
        <v>170</v>
      </c>
      <c r="F1125" s="45"/>
      <c r="G1125" s="45"/>
      <c r="H1125" s="45"/>
      <c r="I1125" s="45"/>
      <c r="J1125" s="45"/>
      <c r="K1125" s="880">
        <v>0.42</v>
      </c>
      <c r="L1125" s="881"/>
      <c r="M1125" s="880">
        <v>0.55000000000000004</v>
      </c>
      <c r="N1125" s="881"/>
      <c r="O1125" s="880">
        <v>0.56000000000000005</v>
      </c>
      <c r="P1125" s="881"/>
      <c r="Q1125" s="880">
        <v>0.52</v>
      </c>
      <c r="R1125" s="881"/>
      <c r="S1125" s="880">
        <v>0.56000000000000005</v>
      </c>
      <c r="T1125" s="881"/>
      <c r="U1125" s="880">
        <v>0.6</v>
      </c>
      <c r="V1125" s="881"/>
      <c r="W1125" s="880">
        <v>7.0000000000000007E-2</v>
      </c>
      <c r="X1125" s="881"/>
      <c r="Y1125" s="880">
        <v>0.13</v>
      </c>
      <c r="Z1125" s="881"/>
      <c r="AA1125" s="880">
        <v>0.19</v>
      </c>
      <c r="AB1125" s="881"/>
      <c r="AC1125" s="880">
        <v>0</v>
      </c>
      <c r="AD1125" s="881"/>
      <c r="AE1125" s="45"/>
      <c r="AF1125" s="17"/>
      <c r="AG1125" s="518"/>
      <c r="AI1125" s="449"/>
      <c r="AJ1125" s="453"/>
      <c r="AK1125" s="453"/>
    </row>
    <row r="1126" spans="1:100" s="448" customFormat="1" ht="11.25" customHeight="1">
      <c r="A1126" s="432"/>
      <c r="B1126" s="517"/>
      <c r="C1126" s="45"/>
      <c r="D1126" s="45"/>
      <c r="E1126" s="45" t="s">
        <v>172</v>
      </c>
      <c r="F1126" s="45"/>
      <c r="G1126" s="45"/>
      <c r="H1126" s="45"/>
      <c r="I1126" s="45"/>
      <c r="J1126" s="45"/>
      <c r="K1126" s="880">
        <v>0.11</v>
      </c>
      <c r="L1126" s="881"/>
      <c r="M1126" s="880">
        <v>0.52</v>
      </c>
      <c r="N1126" s="881"/>
      <c r="O1126" s="880">
        <v>0.54000000000000015</v>
      </c>
      <c r="P1126" s="881"/>
      <c r="Q1126" s="880">
        <v>0.17</v>
      </c>
      <c r="R1126" s="881"/>
      <c r="S1126" s="880">
        <v>0.55000000000000004</v>
      </c>
      <c r="T1126" s="881"/>
      <c r="U1126" s="880">
        <v>0.56999999999999995</v>
      </c>
      <c r="V1126" s="881"/>
      <c r="W1126" s="880">
        <v>7.0000000000000007E-2</v>
      </c>
      <c r="X1126" s="881"/>
      <c r="Y1126" s="880">
        <v>0.4</v>
      </c>
      <c r="Z1126" s="881"/>
      <c r="AA1126" s="880">
        <v>0.46</v>
      </c>
      <c r="AB1126" s="881"/>
      <c r="AC1126" s="880">
        <v>0</v>
      </c>
      <c r="AD1126" s="881"/>
      <c r="AE1126" s="45"/>
      <c r="AF1126" s="17"/>
      <c r="AG1126" s="518"/>
      <c r="AI1126" s="449"/>
      <c r="AJ1126" s="453"/>
      <c r="AK1126" s="453"/>
    </row>
    <row r="1127" spans="1:100" s="448" customFormat="1" ht="11.25" customHeight="1">
      <c r="A1127" s="432"/>
      <c r="B1127" s="517"/>
      <c r="C1127" s="45"/>
      <c r="D1127" s="45"/>
      <c r="E1127" s="45" t="s">
        <v>173</v>
      </c>
      <c r="F1127" s="45"/>
      <c r="G1127" s="45"/>
      <c r="H1127" s="45"/>
      <c r="I1127" s="45"/>
      <c r="J1127" s="45"/>
      <c r="K1127" s="880">
        <v>0.62109121260621725</v>
      </c>
      <c r="L1127" s="881"/>
      <c r="M1127" s="880">
        <v>0.7622273408720257</v>
      </c>
      <c r="N1127" s="881"/>
      <c r="O1127" s="880">
        <v>0.74421118940377617</v>
      </c>
      <c r="P1127" s="881"/>
      <c r="Q1127" s="880">
        <v>0.56616458274186676</v>
      </c>
      <c r="R1127" s="881"/>
      <c r="S1127" s="880">
        <v>0.75318876488645836</v>
      </c>
      <c r="T1127" s="881"/>
      <c r="U1127" s="880">
        <v>0.80827048322729655</v>
      </c>
      <c r="V1127" s="881"/>
      <c r="W1127" s="880">
        <v>0.48139245407226727</v>
      </c>
      <c r="X1127" s="881"/>
      <c r="Y1127" s="880">
        <v>0.85674343180736656</v>
      </c>
      <c r="Z1127" s="881"/>
      <c r="AA1127" s="880">
        <v>0.9088555636824176</v>
      </c>
      <c r="AB1127" s="881"/>
      <c r="AC1127" s="880">
        <v>0</v>
      </c>
      <c r="AD1127" s="881"/>
      <c r="AE1127" s="45"/>
      <c r="AF1127" s="17"/>
      <c r="AG1127" s="518"/>
      <c r="AI1127" s="449"/>
      <c r="AJ1127" s="453"/>
      <c r="AK1127" s="453"/>
    </row>
    <row r="1128" spans="1:100" s="448" customFormat="1" ht="11.25" customHeight="1">
      <c r="A1128" s="432"/>
      <c r="B1128" s="517"/>
      <c r="C1128" s="45"/>
      <c r="D1128" s="493"/>
      <c r="E1128" s="493" t="s">
        <v>174</v>
      </c>
      <c r="F1128" s="493"/>
      <c r="G1128" s="493"/>
      <c r="H1128" s="493"/>
      <c r="I1128" s="493"/>
      <c r="J1128" s="493"/>
      <c r="K1128" s="794">
        <v>0</v>
      </c>
      <c r="L1128" s="795"/>
      <c r="M1128" s="794">
        <v>0</v>
      </c>
      <c r="N1128" s="795"/>
      <c r="O1128" s="794">
        <v>0</v>
      </c>
      <c r="P1128" s="795"/>
      <c r="Q1128" s="794">
        <v>0</v>
      </c>
      <c r="R1128" s="795"/>
      <c r="S1128" s="794">
        <v>0</v>
      </c>
      <c r="T1128" s="795"/>
      <c r="U1128" s="794">
        <v>0</v>
      </c>
      <c r="V1128" s="795"/>
      <c r="W1128" s="794">
        <v>0</v>
      </c>
      <c r="X1128" s="795"/>
      <c r="Y1128" s="794">
        <v>0</v>
      </c>
      <c r="Z1128" s="795"/>
      <c r="AA1128" s="794">
        <v>0</v>
      </c>
      <c r="AB1128" s="795"/>
      <c r="AC1128" s="794">
        <v>0</v>
      </c>
      <c r="AD1128" s="795"/>
      <c r="AE1128" s="45"/>
      <c r="AF1128" s="17"/>
      <c r="AG1128" s="518"/>
      <c r="AI1128" s="449"/>
      <c r="AJ1128" s="453"/>
      <c r="AK1128" s="453"/>
    </row>
    <row r="1129" spans="1:100" s="448" customFormat="1" ht="11.25" customHeight="1">
      <c r="A1129" s="432"/>
      <c r="B1129" s="517"/>
      <c r="C1129" s="45"/>
      <c r="D1129" s="45"/>
      <c r="E1129" s="481" t="s">
        <v>177</v>
      </c>
      <c r="F1129" s="45"/>
      <c r="G1129" s="45"/>
      <c r="H1129" s="45"/>
      <c r="I1129" s="45"/>
      <c r="J1129" s="45"/>
      <c r="K1129" s="833">
        <v>0.22537803579652088</v>
      </c>
      <c r="L1129" s="834"/>
      <c r="M1129" s="833">
        <v>0.42820267262101464</v>
      </c>
      <c r="N1129" s="834"/>
      <c r="O1129" s="833">
        <v>0.42854597090889346</v>
      </c>
      <c r="P1129" s="834"/>
      <c r="Q1129" s="833">
        <v>0.26278251523841606</v>
      </c>
      <c r="R1129" s="834"/>
      <c r="S1129" s="833">
        <v>0.43230393367915015</v>
      </c>
      <c r="T1129" s="834"/>
      <c r="U1129" s="833">
        <v>0.45960321502623458</v>
      </c>
      <c r="V1129" s="834"/>
      <c r="W1129" s="833">
        <v>0.10778988282184773</v>
      </c>
      <c r="X1129" s="834"/>
      <c r="Y1129" s="833">
        <v>0.41494226897369324</v>
      </c>
      <c r="Z1129" s="834"/>
      <c r="AA1129" s="833">
        <v>0.47574432240999032</v>
      </c>
      <c r="AB1129" s="834"/>
      <c r="AC1129" s="833">
        <v>0</v>
      </c>
      <c r="AD1129" s="834"/>
      <c r="AE1129" s="45"/>
      <c r="AF1129" s="17"/>
      <c r="AG1129" s="518"/>
      <c r="AI1129" s="449"/>
      <c r="AJ1129" s="453"/>
      <c r="AK1129" s="453"/>
    </row>
    <row r="1130" spans="1:100" s="448" customFormat="1" ht="12.75" customHeight="1">
      <c r="A1130" s="432"/>
      <c r="B1130" s="517"/>
      <c r="C1130" s="45"/>
      <c r="D1130" s="475" t="s">
        <v>178</v>
      </c>
      <c r="E1130" s="45"/>
      <c r="F1130" s="45"/>
      <c r="G1130" s="45"/>
      <c r="H1130" s="45"/>
      <c r="I1130" s="45"/>
      <c r="J1130" s="45"/>
      <c r="K1130" s="17"/>
      <c r="L1130" s="17"/>
      <c r="M1130" s="17"/>
      <c r="N1130" s="17"/>
      <c r="O1130" s="17"/>
      <c r="P1130" s="17"/>
      <c r="Q1130" s="17"/>
      <c r="R1130" s="17"/>
      <c r="S1130" s="17"/>
      <c r="T1130" s="17"/>
      <c r="U1130" s="17"/>
      <c r="V1130" s="17"/>
      <c r="W1130" s="17"/>
      <c r="X1130" s="17"/>
      <c r="Y1130" s="17"/>
      <c r="Z1130" s="17"/>
      <c r="AA1130" s="17"/>
      <c r="AB1130" s="17"/>
      <c r="AC1130" s="17"/>
      <c r="AD1130" s="477"/>
      <c r="AE1130" s="45"/>
      <c r="AF1130" s="17"/>
      <c r="AG1130" s="518"/>
      <c r="AI1130" s="449"/>
      <c r="AJ1130" s="453"/>
      <c r="AK1130" s="453"/>
    </row>
    <row r="1131" spans="1:100" s="448" customFormat="1" ht="11.25" customHeight="1">
      <c r="A1131" s="432"/>
      <c r="B1131" s="517"/>
      <c r="C1131" s="45"/>
      <c r="D1131" s="45"/>
      <c r="E1131" s="45" t="s">
        <v>170</v>
      </c>
      <c r="F1131" s="45"/>
      <c r="G1131" s="45"/>
      <c r="H1131" s="45"/>
      <c r="I1131" s="45"/>
      <c r="J1131" s="45"/>
      <c r="K1131" s="885">
        <v>0.16423741107387746</v>
      </c>
      <c r="L1131" s="886"/>
      <c r="M1131" s="885">
        <v>0.15347721281429202</v>
      </c>
      <c r="N1131" s="886"/>
      <c r="O1131" s="885">
        <v>0.1452560728337077</v>
      </c>
      <c r="P1131" s="886"/>
      <c r="Q1131" s="885">
        <v>0.16423741107387743</v>
      </c>
      <c r="R1131" s="886"/>
      <c r="S1131" s="885">
        <v>0.15347721281429202</v>
      </c>
      <c r="T1131" s="886"/>
      <c r="U1131" s="885">
        <v>0.1452560728337077</v>
      </c>
      <c r="V1131" s="886"/>
      <c r="W1131" s="885">
        <v>0.1243541426646872</v>
      </c>
      <c r="X1131" s="886"/>
      <c r="Y1131" s="885">
        <v>0.12435414266468721</v>
      </c>
      <c r="Z1131" s="886"/>
      <c r="AA1131" s="885">
        <v>9.6922455724736373E-2</v>
      </c>
      <c r="AB1131" s="886"/>
      <c r="AC1131" s="885">
        <v>0</v>
      </c>
      <c r="AD1131" s="886"/>
      <c r="AE1131" s="45" t="s">
        <v>171</v>
      </c>
      <c r="AF1131" s="17"/>
      <c r="AG1131" s="518"/>
      <c r="AI1131" s="449"/>
      <c r="AJ1131" s="453"/>
      <c r="AK1131" s="453"/>
    </row>
    <row r="1132" spans="1:100" s="448" customFormat="1" ht="11.25" customHeight="1">
      <c r="A1132" s="432"/>
      <c r="B1132" s="517"/>
      <c r="C1132" s="45"/>
      <c r="D1132" s="45"/>
      <c r="E1132" s="45" t="s">
        <v>172</v>
      </c>
      <c r="F1132" s="45"/>
      <c r="G1132" s="45"/>
      <c r="H1132" s="45"/>
      <c r="I1132" s="45"/>
      <c r="J1132" s="45"/>
      <c r="K1132" s="885">
        <v>0.73796256538512905</v>
      </c>
      <c r="L1132" s="886"/>
      <c r="M1132" s="885">
        <v>0.46890300769648174</v>
      </c>
      <c r="N1132" s="886"/>
      <c r="O1132" s="885">
        <v>0.31379774992447906</v>
      </c>
      <c r="P1132" s="886"/>
      <c r="Q1132" s="885">
        <v>0.73796256538512905</v>
      </c>
      <c r="R1132" s="886"/>
      <c r="S1132" s="885">
        <v>0.46890300769648185</v>
      </c>
      <c r="T1132" s="886"/>
      <c r="U1132" s="885">
        <v>0.31379774992447912</v>
      </c>
      <c r="V1132" s="886"/>
      <c r="W1132" s="885">
        <v>0.73796256538512905</v>
      </c>
      <c r="X1132" s="886"/>
      <c r="Y1132" s="885">
        <v>0.4689030076964818</v>
      </c>
      <c r="Z1132" s="886"/>
      <c r="AA1132" s="885">
        <v>0.31379774992447906</v>
      </c>
      <c r="AB1132" s="886"/>
      <c r="AC1132" s="885">
        <v>0</v>
      </c>
      <c r="AD1132" s="886"/>
      <c r="AE1132" s="45" t="s">
        <v>171</v>
      </c>
      <c r="AF1132" s="17"/>
      <c r="AG1132" s="518"/>
      <c r="AI1132" s="449"/>
      <c r="AJ1132" s="453"/>
      <c r="AK1132" s="453"/>
    </row>
    <row r="1133" spans="1:100" s="448" customFormat="1" ht="11.25" customHeight="1">
      <c r="A1133" s="432"/>
      <c r="B1133" s="517"/>
      <c r="C1133" s="45"/>
      <c r="D1133" s="45"/>
      <c r="E1133" s="45" t="s">
        <v>173</v>
      </c>
      <c r="F1133" s="45"/>
      <c r="G1133" s="45"/>
      <c r="H1133" s="45"/>
      <c r="I1133" s="45"/>
      <c r="J1133" s="45"/>
      <c r="K1133" s="885">
        <v>2.5843919461161793</v>
      </c>
      <c r="L1133" s="886"/>
      <c r="M1133" s="885">
        <v>2.5843919461161793</v>
      </c>
      <c r="N1133" s="886"/>
      <c r="O1133" s="885">
        <v>2.5843919461161793</v>
      </c>
      <c r="P1133" s="886"/>
      <c r="Q1133" s="885">
        <v>2.5843919461161793</v>
      </c>
      <c r="R1133" s="886"/>
      <c r="S1133" s="885">
        <v>2.5843919461161788</v>
      </c>
      <c r="T1133" s="886"/>
      <c r="U1133" s="885">
        <v>2.5843919461161793</v>
      </c>
      <c r="V1133" s="886"/>
      <c r="W1133" s="885">
        <v>2.5843919461161793</v>
      </c>
      <c r="X1133" s="886"/>
      <c r="Y1133" s="885">
        <v>2.5843919461161793</v>
      </c>
      <c r="Z1133" s="886"/>
      <c r="AA1133" s="885">
        <v>2.5843919461161793</v>
      </c>
      <c r="AB1133" s="886"/>
      <c r="AC1133" s="885">
        <v>0</v>
      </c>
      <c r="AD1133" s="886"/>
      <c r="AE1133" s="45" t="s">
        <v>171</v>
      </c>
      <c r="AF1133" s="17"/>
      <c r="AG1133" s="518"/>
      <c r="AI1133" s="449"/>
      <c r="AJ1133" s="453"/>
      <c r="AK1133" s="453"/>
    </row>
    <row r="1134" spans="1:100" s="448" customFormat="1" ht="11.25" customHeight="1">
      <c r="A1134" s="432"/>
      <c r="B1134" s="517"/>
      <c r="C1134" s="45"/>
      <c r="D1134" s="45"/>
      <c r="E1134" s="45" t="s">
        <v>174</v>
      </c>
      <c r="F1134" s="45"/>
      <c r="G1134" s="45"/>
      <c r="H1134" s="45"/>
      <c r="I1134" s="45"/>
      <c r="J1134" s="45"/>
      <c r="K1134" s="885">
        <v>0</v>
      </c>
      <c r="L1134" s="886"/>
      <c r="M1134" s="885">
        <v>0</v>
      </c>
      <c r="N1134" s="886"/>
      <c r="O1134" s="885">
        <v>0</v>
      </c>
      <c r="P1134" s="886"/>
      <c r="Q1134" s="885">
        <v>0</v>
      </c>
      <c r="R1134" s="886"/>
      <c r="S1134" s="885">
        <v>0</v>
      </c>
      <c r="T1134" s="886"/>
      <c r="U1134" s="885">
        <v>0</v>
      </c>
      <c r="V1134" s="886"/>
      <c r="W1134" s="885">
        <v>0</v>
      </c>
      <c r="X1134" s="886"/>
      <c r="Y1134" s="885">
        <v>0</v>
      </c>
      <c r="Z1134" s="886"/>
      <c r="AA1134" s="885">
        <v>0</v>
      </c>
      <c r="AB1134" s="886"/>
      <c r="AC1134" s="885">
        <v>0</v>
      </c>
      <c r="AD1134" s="886"/>
      <c r="AE1134" s="45" t="s">
        <v>171</v>
      </c>
      <c r="AF1134" s="17"/>
      <c r="AG1134" s="518"/>
      <c r="AI1134" s="449"/>
      <c r="AJ1134" s="453"/>
      <c r="AK1134" s="453"/>
    </row>
    <row r="1135" spans="1:100" s="448" customFormat="1" ht="6.75" customHeight="1" collapsed="1">
      <c r="A1135" s="432"/>
      <c r="B1135" s="517"/>
      <c r="C1135" s="45"/>
      <c r="D1135" s="45"/>
      <c r="E1135" s="45"/>
      <c r="F1135" s="45"/>
      <c r="G1135" s="45"/>
      <c r="H1135" s="45"/>
      <c r="I1135" s="45"/>
      <c r="J1135" s="45"/>
      <c r="K1135" s="17"/>
      <c r="L1135" s="17"/>
      <c r="M1135" s="17"/>
      <c r="N1135" s="17"/>
      <c r="O1135" s="17"/>
      <c r="P1135" s="17"/>
      <c r="Q1135" s="17"/>
      <c r="R1135" s="17"/>
      <c r="S1135" s="17"/>
      <c r="T1135" s="17"/>
      <c r="U1135" s="17"/>
      <c r="V1135" s="17"/>
      <c r="W1135" s="17"/>
      <c r="X1135" s="17"/>
      <c r="Y1135" s="17"/>
      <c r="Z1135" s="17"/>
      <c r="AA1135" s="17"/>
      <c r="AB1135" s="17"/>
      <c r="AC1135" s="17"/>
      <c r="AD1135" s="17"/>
      <c r="AE1135" s="45"/>
      <c r="AF1135" s="17"/>
      <c r="AG1135" s="518"/>
      <c r="AI1135" s="449"/>
      <c r="AJ1135" s="453"/>
      <c r="AK1135" s="453"/>
    </row>
    <row r="1136" spans="1:100" s="448" customFormat="1" ht="16.5" customHeight="1">
      <c r="A1136" s="432"/>
      <c r="B1136" s="517"/>
      <c r="C1136" s="476" t="s">
        <v>187</v>
      </c>
      <c r="D1136" s="17"/>
      <c r="E1136" s="45"/>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477"/>
      <c r="AE1136" s="17"/>
      <c r="AF1136" s="17"/>
      <c r="AG1136" s="518"/>
      <c r="AI1136" s="449"/>
      <c r="AJ1136" s="449"/>
      <c r="AK1136" s="449"/>
      <c r="AL1136" s="449"/>
      <c r="AM1136" s="449"/>
      <c r="AN1136" s="449"/>
      <c r="AO1136" s="449"/>
      <c r="AP1136" s="449"/>
      <c r="AQ1136" s="449"/>
      <c r="AR1136" s="449"/>
      <c r="AS1136" s="449"/>
      <c r="AT1136" s="449"/>
      <c r="AU1136" s="449"/>
      <c r="AV1136" s="449"/>
      <c r="AW1136" s="449"/>
      <c r="AX1136" s="449"/>
      <c r="AY1136" s="449"/>
      <c r="AZ1136" s="449"/>
      <c r="BA1136" s="449"/>
      <c r="BB1136" s="449"/>
      <c r="BC1136" s="449"/>
      <c r="BD1136" s="449"/>
      <c r="BE1136" s="449"/>
      <c r="BF1136" s="449"/>
      <c r="BG1136" s="449"/>
      <c r="BH1136" s="449"/>
      <c r="BI1136" s="449"/>
      <c r="BJ1136" s="449"/>
      <c r="BK1136" s="449"/>
      <c r="BL1136" s="449"/>
      <c r="BM1136" s="449"/>
      <c r="BN1136" s="449"/>
      <c r="BO1136" s="449"/>
      <c r="BP1136" s="449"/>
      <c r="BQ1136" s="449"/>
      <c r="BR1136" s="449"/>
      <c r="BS1136" s="449"/>
      <c r="BT1136" s="449"/>
      <c r="BU1136" s="449"/>
      <c r="BV1136" s="449"/>
      <c r="BW1136" s="449"/>
      <c r="BX1136" s="449"/>
      <c r="BY1136" s="449"/>
      <c r="BZ1136" s="449"/>
      <c r="CA1136" s="449"/>
      <c r="CB1136" s="449"/>
      <c r="CC1136" s="449"/>
      <c r="CD1136" s="449"/>
      <c r="CE1136" s="449"/>
      <c r="CF1136" s="449"/>
      <c r="CG1136" s="449"/>
      <c r="CH1136" s="449"/>
      <c r="CI1136" s="449"/>
      <c r="CJ1136" s="449"/>
      <c r="CK1136" s="449"/>
      <c r="CL1136" s="449"/>
      <c r="CM1136" s="449"/>
      <c r="CN1136" s="449"/>
      <c r="CO1136" s="449"/>
      <c r="CP1136" s="449"/>
      <c r="CQ1136" s="449"/>
      <c r="CR1136" s="449"/>
      <c r="CS1136" s="449"/>
      <c r="CT1136" s="449"/>
      <c r="CU1136" s="449"/>
      <c r="CV1136" s="449"/>
    </row>
    <row r="1137" spans="1:100" s="448" customFormat="1" ht="5.25" customHeight="1">
      <c r="A1137" s="432"/>
      <c r="B1137" s="517"/>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518"/>
      <c r="AI1137" s="449"/>
      <c r="AJ1137" s="449"/>
      <c r="AK1137" s="449"/>
      <c r="AL1137" s="449"/>
      <c r="AM1137" s="449"/>
      <c r="AN1137" s="449"/>
      <c r="AO1137" s="449"/>
      <c r="AP1137" s="449"/>
      <c r="AQ1137" s="449"/>
      <c r="AR1137" s="449"/>
      <c r="AS1137" s="449"/>
      <c r="AT1137" s="449"/>
      <c r="AU1137" s="449"/>
      <c r="AV1137" s="449"/>
      <c r="AW1137" s="449"/>
      <c r="AX1137" s="449"/>
      <c r="AY1137" s="449"/>
      <c r="AZ1137" s="449"/>
      <c r="BA1137" s="449"/>
      <c r="BB1137" s="449"/>
      <c r="BC1137" s="449"/>
      <c r="BD1137" s="449"/>
      <c r="BE1137" s="449"/>
      <c r="BF1137" s="449"/>
      <c r="BG1137" s="449"/>
      <c r="BH1137" s="449"/>
      <c r="BI1137" s="449"/>
      <c r="BJ1137" s="449"/>
      <c r="BK1137" s="449"/>
      <c r="BL1137" s="449"/>
      <c r="BM1137" s="449"/>
      <c r="BN1137" s="449"/>
      <c r="BO1137" s="449"/>
      <c r="BP1137" s="449"/>
      <c r="BQ1137" s="449"/>
      <c r="BR1137" s="449"/>
      <c r="BS1137" s="449"/>
      <c r="BT1137" s="449"/>
      <c r="BU1137" s="449"/>
      <c r="BV1137" s="449"/>
      <c r="BW1137" s="449"/>
      <c r="BX1137" s="449"/>
      <c r="BY1137" s="449"/>
      <c r="BZ1137" s="449"/>
      <c r="CA1137" s="449"/>
      <c r="CB1137" s="449"/>
      <c r="CC1137" s="449"/>
      <c r="CD1137" s="449"/>
      <c r="CE1137" s="449"/>
      <c r="CF1137" s="449"/>
      <c r="CG1137" s="449"/>
      <c r="CH1137" s="449"/>
      <c r="CI1137" s="449"/>
      <c r="CJ1137" s="449"/>
      <c r="CK1137" s="449"/>
      <c r="CL1137" s="449"/>
      <c r="CM1137" s="449"/>
      <c r="CN1137" s="449"/>
      <c r="CO1137" s="449"/>
      <c r="CP1137" s="449"/>
      <c r="CQ1137" s="449"/>
      <c r="CR1137" s="449"/>
      <c r="CS1137" s="449"/>
      <c r="CT1137" s="449"/>
      <c r="CU1137" s="449"/>
      <c r="CV1137" s="449"/>
    </row>
    <row r="1138" spans="1:100" s="448" customFormat="1" ht="12.75" customHeight="1">
      <c r="A1138" s="432"/>
      <c r="B1138" s="517"/>
      <c r="C1138" s="45"/>
      <c r="D1138" s="482" t="s">
        <v>188</v>
      </c>
      <c r="E1138" s="45"/>
      <c r="F1138" s="45"/>
      <c r="G1138" s="45"/>
      <c r="H1138" s="45"/>
      <c r="I1138" s="45"/>
      <c r="J1138" s="45"/>
      <c r="K1138" s="17"/>
      <c r="L1138" s="17"/>
      <c r="M1138" s="17"/>
      <c r="N1138" s="17"/>
      <c r="O1138" s="17"/>
      <c r="P1138" s="17"/>
      <c r="Q1138" s="17"/>
      <c r="R1138" s="17"/>
      <c r="S1138" s="17"/>
      <c r="T1138" s="17"/>
      <c r="U1138" s="17"/>
      <c r="V1138" s="17"/>
      <c r="W1138" s="17"/>
      <c r="X1138" s="17"/>
      <c r="Y1138" s="17"/>
      <c r="Z1138" s="17"/>
      <c r="AA1138" s="17"/>
      <c r="AB1138" s="17"/>
      <c r="AC1138" s="17"/>
      <c r="AD1138" s="17"/>
      <c r="AE1138" s="45"/>
      <c r="AF1138" s="17"/>
      <c r="AG1138" s="518"/>
      <c r="AI1138" s="449"/>
      <c r="AJ1138" s="453"/>
      <c r="AK1138" s="453"/>
    </row>
    <row r="1139" spans="1:100" s="448" customFormat="1" ht="12" customHeight="1">
      <c r="A1139" s="432"/>
      <c r="B1139" s="517"/>
      <c r="C1139" s="45"/>
      <c r="D1139" s="45"/>
      <c r="E1139" s="483" t="s">
        <v>189</v>
      </c>
      <c r="F1139" s="45"/>
      <c r="G1139" s="45"/>
      <c r="H1139" s="45"/>
      <c r="I1139" s="45"/>
      <c r="J1139" s="45"/>
      <c r="K1139" s="883">
        <v>0</v>
      </c>
      <c r="L1139" s="884">
        <v>0</v>
      </c>
      <c r="M1139" s="883">
        <v>0</v>
      </c>
      <c r="N1139" s="884">
        <v>0</v>
      </c>
      <c r="O1139" s="883">
        <v>0</v>
      </c>
      <c r="P1139" s="884">
        <v>0</v>
      </c>
      <c r="Q1139" s="883">
        <v>0</v>
      </c>
      <c r="R1139" s="884">
        <v>0</v>
      </c>
      <c r="S1139" s="883">
        <v>0</v>
      </c>
      <c r="T1139" s="884">
        <v>0</v>
      </c>
      <c r="U1139" s="883">
        <v>0</v>
      </c>
      <c r="V1139" s="884">
        <v>0</v>
      </c>
      <c r="W1139" s="883">
        <v>0</v>
      </c>
      <c r="X1139" s="884">
        <v>0</v>
      </c>
      <c r="Y1139" s="883">
        <v>0</v>
      </c>
      <c r="Z1139" s="884">
        <v>0</v>
      </c>
      <c r="AA1139" s="883">
        <v>0</v>
      </c>
      <c r="AB1139" s="884">
        <v>0</v>
      </c>
      <c r="AC1139" s="883">
        <v>0</v>
      </c>
      <c r="AD1139" s="884">
        <v>0</v>
      </c>
      <c r="AE1139" s="45"/>
      <c r="AF1139" s="17"/>
      <c r="AG1139" s="518"/>
      <c r="AI1139" s="449"/>
      <c r="AJ1139" s="449"/>
      <c r="AK1139" s="449"/>
      <c r="AL1139" s="449"/>
      <c r="AM1139" s="449"/>
      <c r="AN1139" s="449"/>
      <c r="AO1139" s="449"/>
      <c r="AP1139" s="449"/>
      <c r="AQ1139" s="449"/>
      <c r="AR1139" s="449"/>
      <c r="AS1139" s="449"/>
      <c r="AT1139" s="449"/>
      <c r="AU1139" s="449"/>
      <c r="AV1139" s="449"/>
      <c r="AW1139" s="449"/>
      <c r="AX1139" s="449"/>
      <c r="AY1139" s="449"/>
      <c r="AZ1139" s="449"/>
      <c r="BA1139" s="449"/>
      <c r="BB1139" s="449"/>
      <c r="BC1139" s="449"/>
      <c r="BD1139" s="449"/>
      <c r="BE1139" s="449"/>
      <c r="BF1139" s="449"/>
      <c r="BG1139" s="449"/>
      <c r="BH1139" s="449"/>
      <c r="BI1139" s="449"/>
      <c r="BJ1139" s="449"/>
      <c r="BK1139" s="449"/>
      <c r="BL1139" s="449"/>
      <c r="BM1139" s="449"/>
      <c r="BN1139" s="449"/>
      <c r="BO1139" s="449"/>
      <c r="BP1139" s="449"/>
      <c r="BQ1139" s="449"/>
      <c r="BR1139" s="449"/>
      <c r="BS1139" s="449"/>
      <c r="BT1139" s="449"/>
      <c r="BU1139" s="449"/>
      <c r="BV1139" s="449"/>
      <c r="BW1139" s="449"/>
      <c r="BX1139" s="449"/>
      <c r="BY1139" s="449"/>
      <c r="BZ1139" s="449"/>
      <c r="CA1139" s="449"/>
      <c r="CB1139" s="449"/>
      <c r="CC1139" s="449"/>
      <c r="CD1139" s="449"/>
      <c r="CE1139" s="449"/>
      <c r="CF1139" s="449"/>
      <c r="CG1139" s="449"/>
      <c r="CH1139" s="449"/>
      <c r="CI1139" s="449"/>
      <c r="CJ1139" s="449"/>
      <c r="CK1139" s="449"/>
      <c r="CL1139" s="449"/>
      <c r="CM1139" s="449"/>
      <c r="CN1139" s="449"/>
      <c r="CO1139" s="449"/>
      <c r="CP1139" s="449"/>
      <c r="CQ1139" s="449"/>
      <c r="CR1139" s="449"/>
      <c r="CS1139" s="449"/>
      <c r="CT1139" s="449"/>
      <c r="CU1139" s="449"/>
      <c r="CV1139" s="449"/>
    </row>
    <row r="1140" spans="1:100" s="448" customFormat="1" ht="5.25" customHeight="1">
      <c r="A1140" s="432"/>
      <c r="B1140" s="517"/>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518"/>
      <c r="AI1140" s="449"/>
      <c r="AJ1140" s="449"/>
      <c r="AK1140" s="449"/>
      <c r="AL1140" s="449"/>
      <c r="AM1140" s="449"/>
      <c r="AN1140" s="449"/>
      <c r="AO1140" s="449"/>
      <c r="AP1140" s="449"/>
      <c r="AQ1140" s="449"/>
      <c r="AR1140" s="449"/>
      <c r="AS1140" s="449"/>
      <c r="AT1140" s="449"/>
      <c r="AU1140" s="449"/>
      <c r="AV1140" s="449"/>
      <c r="AW1140" s="449"/>
      <c r="AX1140" s="449"/>
      <c r="AY1140" s="449"/>
      <c r="AZ1140" s="449"/>
      <c r="BA1140" s="449"/>
      <c r="BB1140" s="449"/>
      <c r="BC1140" s="449"/>
      <c r="BD1140" s="449"/>
      <c r="BE1140" s="449"/>
      <c r="BF1140" s="449"/>
      <c r="BG1140" s="449"/>
      <c r="BH1140" s="449"/>
      <c r="BI1140" s="449"/>
      <c r="BJ1140" s="449"/>
      <c r="BK1140" s="449"/>
      <c r="BL1140" s="449"/>
      <c r="BM1140" s="449"/>
      <c r="BN1140" s="449"/>
      <c r="BO1140" s="449"/>
      <c r="BP1140" s="449"/>
      <c r="BQ1140" s="449"/>
      <c r="BR1140" s="449"/>
      <c r="BS1140" s="449"/>
      <c r="BT1140" s="449"/>
      <c r="BU1140" s="449"/>
      <c r="BV1140" s="449"/>
      <c r="BW1140" s="449"/>
      <c r="BX1140" s="449"/>
      <c r="BY1140" s="449"/>
      <c r="BZ1140" s="449"/>
      <c r="CA1140" s="449"/>
      <c r="CB1140" s="449"/>
      <c r="CC1140" s="449"/>
      <c r="CD1140" s="449"/>
      <c r="CE1140" s="449"/>
      <c r="CF1140" s="449"/>
      <c r="CG1140" s="449"/>
      <c r="CH1140" s="449"/>
      <c r="CI1140" s="449"/>
      <c r="CJ1140" s="449"/>
      <c r="CK1140" s="449"/>
      <c r="CL1140" s="449"/>
      <c r="CM1140" s="449"/>
      <c r="CN1140" s="449"/>
      <c r="CO1140" s="449"/>
      <c r="CP1140" s="449"/>
      <c r="CQ1140" s="449"/>
      <c r="CR1140" s="449"/>
      <c r="CS1140" s="449"/>
      <c r="CT1140" s="449"/>
      <c r="CU1140" s="449"/>
      <c r="CV1140" s="449"/>
    </row>
    <row r="1141" spans="1:100" s="448" customFormat="1" ht="12.75" customHeight="1">
      <c r="A1141" s="432"/>
      <c r="B1141" s="517"/>
      <c r="C1141" s="45"/>
      <c r="D1141" s="482" t="s">
        <v>190</v>
      </c>
      <c r="E1141" s="45"/>
      <c r="F1141" s="45"/>
      <c r="G1141" s="45"/>
      <c r="H1141" s="45"/>
      <c r="I1141" s="45"/>
      <c r="J1141" s="45"/>
      <c r="K1141" s="17"/>
      <c r="L1141" s="17"/>
      <c r="M1141" s="17"/>
      <c r="N1141" s="17"/>
      <c r="O1141" s="17"/>
      <c r="P1141" s="17"/>
      <c r="Q1141" s="17"/>
      <c r="R1141" s="17"/>
      <c r="S1141" s="17"/>
      <c r="T1141" s="17"/>
      <c r="U1141" s="17"/>
      <c r="V1141" s="17"/>
      <c r="W1141" s="17"/>
      <c r="X1141" s="17"/>
      <c r="Y1141" s="17"/>
      <c r="Z1141" s="17"/>
      <c r="AA1141" s="17"/>
      <c r="AB1141" s="17"/>
      <c r="AC1141" s="17"/>
      <c r="AD1141" s="17"/>
      <c r="AE1141" s="45"/>
      <c r="AF1141" s="17"/>
      <c r="AG1141" s="518"/>
      <c r="AI1141" s="449"/>
      <c r="AJ1141" s="453"/>
      <c r="AK1141" s="453"/>
    </row>
    <row r="1142" spans="1:100" s="448" customFormat="1" ht="10.5" customHeight="1">
      <c r="A1142" s="432"/>
      <c r="B1142" s="517"/>
      <c r="C1142" s="476"/>
      <c r="D1142" s="17"/>
      <c r="E1142" s="483" t="s">
        <v>191</v>
      </c>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477"/>
      <c r="AE1142" s="17"/>
      <c r="AF1142" s="17"/>
      <c r="AG1142" s="518"/>
      <c r="AI1142" s="449"/>
      <c r="AJ1142" s="449"/>
      <c r="AK1142" s="449"/>
      <c r="AL1142" s="449"/>
      <c r="AM1142" s="449"/>
      <c r="AN1142" s="449"/>
      <c r="AO1142" s="449"/>
      <c r="AP1142" s="449"/>
      <c r="AQ1142" s="449"/>
      <c r="AR1142" s="449"/>
      <c r="AS1142" s="449"/>
      <c r="AT1142" s="449"/>
      <c r="AU1142" s="449"/>
      <c r="AV1142" s="449"/>
      <c r="AW1142" s="449"/>
      <c r="AX1142" s="449"/>
      <c r="AY1142" s="449"/>
      <c r="AZ1142" s="449"/>
      <c r="BA1142" s="449"/>
      <c r="BB1142" s="449"/>
      <c r="BC1142" s="449"/>
      <c r="BD1142" s="449"/>
      <c r="BE1142" s="449"/>
      <c r="BF1142" s="449"/>
      <c r="BG1142" s="449"/>
      <c r="BH1142" s="449"/>
      <c r="BI1142" s="449"/>
      <c r="BJ1142" s="449"/>
      <c r="BK1142" s="449"/>
      <c r="BL1142" s="449"/>
      <c r="BM1142" s="449"/>
      <c r="BN1142" s="449"/>
      <c r="BO1142" s="449"/>
      <c r="BP1142" s="449"/>
      <c r="BQ1142" s="449"/>
      <c r="BR1142" s="449"/>
      <c r="BS1142" s="449"/>
      <c r="BT1142" s="449"/>
      <c r="BU1142" s="449"/>
      <c r="BV1142" s="449"/>
      <c r="BW1142" s="449"/>
      <c r="BX1142" s="449"/>
      <c r="BY1142" s="449"/>
      <c r="BZ1142" s="449"/>
      <c r="CA1142" s="449"/>
      <c r="CB1142" s="449"/>
      <c r="CC1142" s="449"/>
      <c r="CD1142" s="449"/>
      <c r="CE1142" s="449"/>
      <c r="CF1142" s="449"/>
      <c r="CG1142" s="449"/>
      <c r="CH1142" s="449"/>
      <c r="CI1142" s="449"/>
      <c r="CJ1142" s="449"/>
      <c r="CK1142" s="449"/>
      <c r="CL1142" s="449"/>
      <c r="CM1142" s="449"/>
      <c r="CN1142" s="449"/>
      <c r="CO1142" s="449"/>
      <c r="CP1142" s="449"/>
      <c r="CQ1142" s="449"/>
      <c r="CR1142" s="449"/>
      <c r="CS1142" s="449"/>
      <c r="CT1142" s="449"/>
      <c r="CU1142" s="449"/>
      <c r="CV1142" s="449"/>
    </row>
    <row r="1143" spans="1:100" s="448" customFormat="1" ht="11.25" customHeight="1">
      <c r="A1143" s="432"/>
      <c r="B1143" s="517"/>
      <c r="C1143" s="45"/>
      <c r="D1143" s="45">
        <v>1</v>
      </c>
      <c r="E1143" s="599" t="s">
        <v>161</v>
      </c>
      <c r="F1143" s="600"/>
      <c r="G1143" s="599" t="s">
        <v>317</v>
      </c>
      <c r="H1143" s="600"/>
      <c r="I1143" s="600"/>
      <c r="J1143" s="601" t="s">
        <v>218</v>
      </c>
      <c r="K1143" s="880">
        <v>0.9</v>
      </c>
      <c r="L1143" s="881">
        <v>0</v>
      </c>
      <c r="M1143" s="880">
        <v>1</v>
      </c>
      <c r="N1143" s="881">
        <v>0</v>
      </c>
      <c r="O1143" s="880">
        <v>0.9</v>
      </c>
      <c r="P1143" s="881">
        <v>0</v>
      </c>
      <c r="Q1143" s="880">
        <v>0.5</v>
      </c>
      <c r="R1143" s="881">
        <v>0</v>
      </c>
      <c r="S1143" s="880">
        <v>0.9</v>
      </c>
      <c r="T1143" s="881">
        <v>0</v>
      </c>
      <c r="U1143" s="880">
        <v>0.9</v>
      </c>
      <c r="V1143" s="881">
        <v>0</v>
      </c>
      <c r="W1143" s="880">
        <v>0.8</v>
      </c>
      <c r="X1143" s="881">
        <v>0</v>
      </c>
      <c r="Y1143" s="880">
        <v>0.85</v>
      </c>
      <c r="Z1143" s="881">
        <v>0</v>
      </c>
      <c r="AA1143" s="880">
        <v>0.6</v>
      </c>
      <c r="AB1143" s="881">
        <v>0</v>
      </c>
      <c r="AC1143" s="880" t="s">
        <v>154</v>
      </c>
      <c r="AD1143" s="881">
        <v>0</v>
      </c>
      <c r="AE1143" s="45"/>
      <c r="AF1143" s="17"/>
      <c r="AG1143" s="518"/>
      <c r="AI1143" s="449"/>
      <c r="AJ1143" s="449"/>
      <c r="AK1143" s="449"/>
      <c r="AL1143" s="449"/>
      <c r="AM1143" s="449"/>
      <c r="AN1143" s="449"/>
      <c r="AO1143" s="449"/>
      <c r="AP1143" s="449"/>
      <c r="AQ1143" s="449"/>
      <c r="AR1143" s="449"/>
      <c r="AS1143" s="449"/>
      <c r="AT1143" s="449"/>
      <c r="AU1143" s="449"/>
      <c r="AV1143" s="449"/>
      <c r="AW1143" s="449"/>
      <c r="AX1143" s="449"/>
      <c r="AY1143" s="449"/>
      <c r="AZ1143" s="449"/>
      <c r="BA1143" s="449"/>
      <c r="BB1143" s="449"/>
      <c r="BC1143" s="449"/>
      <c r="BD1143" s="449"/>
      <c r="BE1143" s="449"/>
      <c r="BF1143" s="449"/>
      <c r="BG1143" s="449"/>
      <c r="BH1143" s="449"/>
      <c r="BI1143" s="449"/>
      <c r="BJ1143" s="449"/>
      <c r="BK1143" s="449"/>
      <c r="BL1143" s="449"/>
      <c r="BM1143" s="449"/>
      <c r="BN1143" s="449"/>
      <c r="BO1143" s="449"/>
      <c r="BP1143" s="449"/>
      <c r="BQ1143" s="449"/>
      <c r="BR1143" s="449"/>
      <c r="BS1143" s="449"/>
      <c r="BT1143" s="449"/>
      <c r="BU1143" s="449"/>
      <c r="BV1143" s="449"/>
      <c r="BW1143" s="449"/>
      <c r="BX1143" s="449"/>
      <c r="BY1143" s="449"/>
      <c r="BZ1143" s="449"/>
      <c r="CA1143" s="449"/>
      <c r="CB1143" s="449"/>
      <c r="CC1143" s="449"/>
      <c r="CD1143" s="449"/>
      <c r="CE1143" s="449"/>
      <c r="CF1143" s="449"/>
      <c r="CG1143" s="449"/>
      <c r="CH1143" s="449"/>
      <c r="CI1143" s="449"/>
      <c r="CJ1143" s="449"/>
      <c r="CK1143" s="449"/>
      <c r="CL1143" s="449"/>
      <c r="CM1143" s="449"/>
      <c r="CN1143" s="449"/>
      <c r="CO1143" s="449"/>
      <c r="CP1143" s="449"/>
      <c r="CQ1143" s="449"/>
      <c r="CR1143" s="449"/>
      <c r="CS1143" s="449"/>
      <c r="CT1143" s="449"/>
      <c r="CU1143" s="449"/>
      <c r="CV1143" s="449"/>
    </row>
    <row r="1144" spans="1:100" s="448" customFormat="1" ht="11.25" customHeight="1">
      <c r="A1144" s="432"/>
      <c r="B1144" s="517"/>
      <c r="C1144" s="45"/>
      <c r="D1144" s="45">
        <v>2</v>
      </c>
      <c r="E1144" s="599" t="s">
        <v>162</v>
      </c>
      <c r="F1144" s="600"/>
      <c r="G1144" s="599" t="s">
        <v>379</v>
      </c>
      <c r="H1144" s="600"/>
      <c r="I1144" s="600"/>
      <c r="J1144" s="601" t="s">
        <v>223</v>
      </c>
      <c r="K1144" s="880">
        <v>0.1</v>
      </c>
      <c r="L1144" s="881">
        <v>0</v>
      </c>
      <c r="M1144" s="880">
        <v>0</v>
      </c>
      <c r="N1144" s="881">
        <v>0</v>
      </c>
      <c r="O1144" s="880">
        <v>0.1</v>
      </c>
      <c r="P1144" s="881">
        <v>0</v>
      </c>
      <c r="Q1144" s="880">
        <v>0.1</v>
      </c>
      <c r="R1144" s="881">
        <v>0</v>
      </c>
      <c r="S1144" s="880">
        <v>0</v>
      </c>
      <c r="T1144" s="881">
        <v>0</v>
      </c>
      <c r="U1144" s="880">
        <v>0</v>
      </c>
      <c r="V1144" s="881">
        <v>0</v>
      </c>
      <c r="W1144" s="880">
        <v>0.2</v>
      </c>
      <c r="X1144" s="881">
        <v>0</v>
      </c>
      <c r="Y1144" s="880">
        <v>0.15</v>
      </c>
      <c r="Z1144" s="881">
        <v>0</v>
      </c>
      <c r="AA1144" s="880">
        <v>0.4</v>
      </c>
      <c r="AB1144" s="881">
        <v>0</v>
      </c>
      <c r="AC1144" s="880" t="s">
        <v>154</v>
      </c>
      <c r="AD1144" s="881">
        <v>0</v>
      </c>
      <c r="AE1144" s="45"/>
      <c r="AF1144" s="17"/>
      <c r="AG1144" s="518"/>
      <c r="AI1144" s="449"/>
      <c r="AJ1144" s="449"/>
      <c r="AK1144" s="449"/>
      <c r="AL1144" s="449"/>
      <c r="AM1144" s="449"/>
      <c r="AN1144" s="449"/>
      <c r="AO1144" s="449"/>
      <c r="AP1144" s="449"/>
      <c r="AQ1144" s="449"/>
      <c r="AR1144" s="449"/>
      <c r="AS1144" s="449"/>
      <c r="AT1144" s="449"/>
      <c r="AU1144" s="449"/>
      <c r="AV1144" s="449"/>
      <c r="AW1144" s="449"/>
      <c r="AX1144" s="449"/>
      <c r="AY1144" s="449"/>
      <c r="AZ1144" s="449"/>
      <c r="BA1144" s="449"/>
      <c r="BB1144" s="449"/>
      <c r="BC1144" s="449"/>
      <c r="BD1144" s="449"/>
      <c r="BE1144" s="449"/>
      <c r="BF1144" s="449"/>
      <c r="BG1144" s="449"/>
      <c r="BH1144" s="449"/>
      <c r="BI1144" s="449"/>
      <c r="BJ1144" s="449"/>
      <c r="BK1144" s="449"/>
      <c r="BL1144" s="449"/>
      <c r="BM1144" s="449"/>
      <c r="BN1144" s="449"/>
      <c r="BO1144" s="449"/>
      <c r="BP1144" s="449"/>
      <c r="BQ1144" s="449"/>
      <c r="BR1144" s="449"/>
      <c r="BS1144" s="449"/>
      <c r="BT1144" s="449"/>
      <c r="BU1144" s="449"/>
      <c r="BV1144" s="449"/>
      <c r="BW1144" s="449"/>
      <c r="BX1144" s="449"/>
      <c r="BY1144" s="449"/>
      <c r="BZ1144" s="449"/>
      <c r="CA1144" s="449"/>
      <c r="CB1144" s="449"/>
      <c r="CC1144" s="449"/>
      <c r="CD1144" s="449"/>
      <c r="CE1144" s="449"/>
      <c r="CF1144" s="449"/>
      <c r="CG1144" s="449"/>
      <c r="CH1144" s="449"/>
      <c r="CI1144" s="449"/>
      <c r="CJ1144" s="449"/>
      <c r="CK1144" s="449"/>
      <c r="CL1144" s="449"/>
      <c r="CM1144" s="449"/>
      <c r="CN1144" s="449"/>
      <c r="CO1144" s="449"/>
      <c r="CP1144" s="449"/>
      <c r="CQ1144" s="449"/>
      <c r="CR1144" s="449"/>
      <c r="CS1144" s="449"/>
      <c r="CT1144" s="449"/>
      <c r="CU1144" s="449"/>
      <c r="CV1144" s="449"/>
    </row>
    <row r="1145" spans="1:100" s="448" customFormat="1" ht="11.25" customHeight="1">
      <c r="A1145" s="432"/>
      <c r="B1145" s="517"/>
      <c r="C1145" s="45"/>
      <c r="D1145" s="45">
        <v>3</v>
      </c>
      <c r="E1145" s="599" t="s">
        <v>141</v>
      </c>
      <c r="F1145" s="600"/>
      <c r="G1145" s="599" t="s">
        <v>317</v>
      </c>
      <c r="H1145" s="600"/>
      <c r="I1145" s="600"/>
      <c r="J1145" s="601" t="s">
        <v>218</v>
      </c>
      <c r="K1145" s="880">
        <v>0</v>
      </c>
      <c r="L1145" s="881">
        <v>0</v>
      </c>
      <c r="M1145" s="880">
        <v>0</v>
      </c>
      <c r="N1145" s="881">
        <v>0</v>
      </c>
      <c r="O1145" s="880">
        <v>0</v>
      </c>
      <c r="P1145" s="881">
        <v>0</v>
      </c>
      <c r="Q1145" s="880">
        <v>0.4</v>
      </c>
      <c r="R1145" s="881">
        <v>0</v>
      </c>
      <c r="S1145" s="880">
        <v>0.1</v>
      </c>
      <c r="T1145" s="881">
        <v>0</v>
      </c>
      <c r="U1145" s="880">
        <v>0.1</v>
      </c>
      <c r="V1145" s="881">
        <v>0</v>
      </c>
      <c r="W1145" s="880">
        <v>0</v>
      </c>
      <c r="X1145" s="881">
        <v>0</v>
      </c>
      <c r="Y1145" s="880">
        <v>0</v>
      </c>
      <c r="Z1145" s="881">
        <v>0</v>
      </c>
      <c r="AA1145" s="880">
        <v>0</v>
      </c>
      <c r="AB1145" s="881">
        <v>0</v>
      </c>
      <c r="AC1145" s="880" t="s">
        <v>154</v>
      </c>
      <c r="AD1145" s="881">
        <v>0</v>
      </c>
      <c r="AE1145" s="45"/>
      <c r="AF1145" s="17"/>
      <c r="AG1145" s="518"/>
      <c r="AI1145" s="449"/>
      <c r="AJ1145" s="449"/>
      <c r="AK1145" s="449"/>
      <c r="AL1145" s="449"/>
      <c r="AM1145" s="449"/>
      <c r="AN1145" s="449"/>
      <c r="AO1145" s="449"/>
      <c r="AP1145" s="449"/>
      <c r="AQ1145" s="449"/>
      <c r="AR1145" s="449"/>
      <c r="AS1145" s="449"/>
      <c r="AT1145" s="449"/>
      <c r="AU1145" s="449"/>
      <c r="AV1145" s="449"/>
      <c r="AW1145" s="449"/>
      <c r="AX1145" s="449"/>
      <c r="AY1145" s="449"/>
      <c r="AZ1145" s="449"/>
      <c r="BA1145" s="449"/>
      <c r="BB1145" s="449"/>
      <c r="BC1145" s="449"/>
      <c r="BD1145" s="449"/>
      <c r="BE1145" s="449"/>
      <c r="BF1145" s="449"/>
      <c r="BG1145" s="449"/>
      <c r="BH1145" s="449"/>
      <c r="BI1145" s="449"/>
      <c r="BJ1145" s="449"/>
      <c r="BK1145" s="449"/>
      <c r="BL1145" s="449"/>
      <c r="BM1145" s="449"/>
      <c r="BN1145" s="449"/>
      <c r="BO1145" s="449"/>
      <c r="BP1145" s="449"/>
      <c r="BQ1145" s="449"/>
      <c r="BR1145" s="449"/>
      <c r="BS1145" s="449"/>
      <c r="BT1145" s="449"/>
      <c r="BU1145" s="449"/>
      <c r="BV1145" s="449"/>
      <c r="BW1145" s="449"/>
      <c r="BX1145" s="449"/>
      <c r="BY1145" s="449"/>
      <c r="BZ1145" s="449"/>
      <c r="CA1145" s="449"/>
      <c r="CB1145" s="449"/>
      <c r="CC1145" s="449"/>
      <c r="CD1145" s="449"/>
      <c r="CE1145" s="449"/>
      <c r="CF1145" s="449"/>
      <c r="CG1145" s="449"/>
      <c r="CH1145" s="449"/>
      <c r="CI1145" s="449"/>
      <c r="CJ1145" s="449"/>
      <c r="CK1145" s="449"/>
      <c r="CL1145" s="449"/>
      <c r="CM1145" s="449"/>
      <c r="CN1145" s="449"/>
      <c r="CO1145" s="449"/>
      <c r="CP1145" s="449"/>
      <c r="CQ1145" s="449"/>
      <c r="CR1145" s="449"/>
      <c r="CS1145" s="449"/>
      <c r="CT1145" s="449"/>
      <c r="CU1145" s="449"/>
      <c r="CV1145" s="449"/>
    </row>
    <row r="1146" spans="1:100" s="448" customFormat="1" ht="11.25" customHeight="1">
      <c r="A1146" s="432"/>
      <c r="B1146" s="517"/>
      <c r="C1146" s="45"/>
      <c r="D1146" s="45">
        <v>4</v>
      </c>
      <c r="E1146" s="599" t="s">
        <v>154</v>
      </c>
      <c r="F1146" s="600"/>
      <c r="G1146" s="599" t="s">
        <v>154</v>
      </c>
      <c r="H1146" s="600"/>
      <c r="I1146" s="600"/>
      <c r="J1146" s="601" t="s">
        <v>154</v>
      </c>
      <c r="K1146" s="880" t="s">
        <v>154</v>
      </c>
      <c r="L1146" s="881">
        <v>0</v>
      </c>
      <c r="M1146" s="880" t="s">
        <v>154</v>
      </c>
      <c r="N1146" s="881">
        <v>0</v>
      </c>
      <c r="O1146" s="880" t="s">
        <v>154</v>
      </c>
      <c r="P1146" s="881">
        <v>0</v>
      </c>
      <c r="Q1146" s="880" t="s">
        <v>154</v>
      </c>
      <c r="R1146" s="881">
        <v>0</v>
      </c>
      <c r="S1146" s="880" t="s">
        <v>154</v>
      </c>
      <c r="T1146" s="881">
        <v>0</v>
      </c>
      <c r="U1146" s="880" t="s">
        <v>154</v>
      </c>
      <c r="V1146" s="881">
        <v>0</v>
      </c>
      <c r="W1146" s="880" t="s">
        <v>154</v>
      </c>
      <c r="X1146" s="881">
        <v>0</v>
      </c>
      <c r="Y1146" s="880" t="s">
        <v>154</v>
      </c>
      <c r="Z1146" s="881">
        <v>0</v>
      </c>
      <c r="AA1146" s="880" t="s">
        <v>154</v>
      </c>
      <c r="AB1146" s="881">
        <v>0</v>
      </c>
      <c r="AC1146" s="880" t="s">
        <v>154</v>
      </c>
      <c r="AD1146" s="881">
        <v>0</v>
      </c>
      <c r="AE1146" s="45"/>
      <c r="AF1146" s="17"/>
      <c r="AG1146" s="518"/>
      <c r="AI1146" s="449"/>
      <c r="AJ1146" s="449"/>
      <c r="AK1146" s="449"/>
      <c r="AL1146" s="449"/>
      <c r="AM1146" s="449"/>
      <c r="AN1146" s="449"/>
      <c r="AO1146" s="449"/>
      <c r="AP1146" s="449"/>
      <c r="AQ1146" s="449"/>
      <c r="AR1146" s="449"/>
      <c r="AS1146" s="449"/>
      <c r="AT1146" s="449"/>
      <c r="AU1146" s="449"/>
      <c r="AV1146" s="449"/>
      <c r="AW1146" s="449"/>
      <c r="AX1146" s="449"/>
      <c r="AY1146" s="449"/>
      <c r="AZ1146" s="449"/>
      <c r="BA1146" s="449"/>
      <c r="BB1146" s="449"/>
      <c r="BC1146" s="449"/>
      <c r="BD1146" s="449"/>
      <c r="BE1146" s="449"/>
      <c r="BF1146" s="449"/>
      <c r="BG1146" s="449"/>
      <c r="BH1146" s="449"/>
      <c r="BI1146" s="449"/>
      <c r="BJ1146" s="449"/>
      <c r="BK1146" s="449"/>
      <c r="BL1146" s="449"/>
      <c r="BM1146" s="449"/>
      <c r="BN1146" s="449"/>
      <c r="BO1146" s="449"/>
      <c r="BP1146" s="449"/>
      <c r="BQ1146" s="449"/>
      <c r="BR1146" s="449"/>
      <c r="BS1146" s="449"/>
      <c r="BT1146" s="449"/>
      <c r="BU1146" s="449"/>
      <c r="BV1146" s="449"/>
      <c r="BW1146" s="449"/>
      <c r="BX1146" s="449"/>
      <c r="BY1146" s="449"/>
      <c r="BZ1146" s="449"/>
      <c r="CA1146" s="449"/>
      <c r="CB1146" s="449"/>
      <c r="CC1146" s="449"/>
      <c r="CD1146" s="449"/>
      <c r="CE1146" s="449"/>
      <c r="CF1146" s="449"/>
      <c r="CG1146" s="449"/>
      <c r="CH1146" s="449"/>
      <c r="CI1146" s="449"/>
      <c r="CJ1146" s="449"/>
      <c r="CK1146" s="449"/>
      <c r="CL1146" s="449"/>
      <c r="CM1146" s="449"/>
      <c r="CN1146" s="449"/>
      <c r="CO1146" s="449"/>
      <c r="CP1146" s="449"/>
      <c r="CQ1146" s="449"/>
      <c r="CR1146" s="449"/>
      <c r="CS1146" s="449"/>
      <c r="CT1146" s="449"/>
      <c r="CU1146" s="449"/>
      <c r="CV1146" s="449"/>
    </row>
    <row r="1147" spans="1:100" s="448" customFormat="1" ht="11.25" customHeight="1">
      <c r="A1147" s="432"/>
      <c r="B1147" s="517"/>
      <c r="C1147" s="45"/>
      <c r="D1147" s="45">
        <v>5</v>
      </c>
      <c r="E1147" s="599" t="s">
        <v>154</v>
      </c>
      <c r="F1147" s="600"/>
      <c r="G1147" s="599" t="s">
        <v>154</v>
      </c>
      <c r="H1147" s="600"/>
      <c r="I1147" s="600"/>
      <c r="J1147" s="601" t="s">
        <v>154</v>
      </c>
      <c r="K1147" s="880" t="s">
        <v>154</v>
      </c>
      <c r="L1147" s="881">
        <v>0</v>
      </c>
      <c r="M1147" s="880" t="s">
        <v>154</v>
      </c>
      <c r="N1147" s="881">
        <v>0</v>
      </c>
      <c r="O1147" s="880" t="s">
        <v>154</v>
      </c>
      <c r="P1147" s="881">
        <v>0</v>
      </c>
      <c r="Q1147" s="880" t="s">
        <v>154</v>
      </c>
      <c r="R1147" s="881">
        <v>0</v>
      </c>
      <c r="S1147" s="880" t="s">
        <v>154</v>
      </c>
      <c r="T1147" s="881">
        <v>0</v>
      </c>
      <c r="U1147" s="880" t="s">
        <v>154</v>
      </c>
      <c r="V1147" s="881">
        <v>0</v>
      </c>
      <c r="W1147" s="880" t="s">
        <v>154</v>
      </c>
      <c r="X1147" s="881">
        <v>0</v>
      </c>
      <c r="Y1147" s="880" t="s">
        <v>154</v>
      </c>
      <c r="Z1147" s="881">
        <v>0</v>
      </c>
      <c r="AA1147" s="880" t="s">
        <v>154</v>
      </c>
      <c r="AB1147" s="881">
        <v>0</v>
      </c>
      <c r="AC1147" s="880" t="s">
        <v>154</v>
      </c>
      <c r="AD1147" s="881">
        <v>0</v>
      </c>
      <c r="AE1147" s="45"/>
      <c r="AF1147" s="17"/>
      <c r="AG1147" s="518"/>
      <c r="AI1147" s="449"/>
      <c r="AJ1147" s="449"/>
      <c r="AK1147" s="449"/>
      <c r="AL1147" s="449"/>
      <c r="AM1147" s="449"/>
      <c r="AN1147" s="449"/>
      <c r="AO1147" s="449"/>
      <c r="AP1147" s="449"/>
      <c r="AQ1147" s="449"/>
      <c r="AR1147" s="449"/>
      <c r="AS1147" s="449"/>
      <c r="AT1147" s="449"/>
      <c r="AU1147" s="449"/>
      <c r="AV1147" s="449"/>
      <c r="AW1147" s="449"/>
      <c r="AX1147" s="449"/>
      <c r="AY1147" s="449"/>
      <c r="AZ1147" s="449"/>
      <c r="BA1147" s="449"/>
      <c r="BB1147" s="449"/>
      <c r="BC1147" s="449"/>
      <c r="BD1147" s="449"/>
      <c r="BE1147" s="449"/>
      <c r="BF1147" s="449"/>
      <c r="BG1147" s="449"/>
      <c r="BH1147" s="449"/>
      <c r="BI1147" s="449"/>
      <c r="BJ1147" s="449"/>
      <c r="BK1147" s="449"/>
      <c r="BL1147" s="449"/>
      <c r="BM1147" s="449"/>
      <c r="BN1147" s="449"/>
      <c r="BO1147" s="449"/>
      <c r="BP1147" s="449"/>
      <c r="BQ1147" s="449"/>
      <c r="BR1147" s="449"/>
      <c r="BS1147" s="449"/>
      <c r="BT1147" s="449"/>
      <c r="BU1147" s="449"/>
      <c r="BV1147" s="449"/>
      <c r="BW1147" s="449"/>
      <c r="BX1147" s="449"/>
      <c r="BY1147" s="449"/>
      <c r="BZ1147" s="449"/>
      <c r="CA1147" s="449"/>
      <c r="CB1147" s="449"/>
      <c r="CC1147" s="449"/>
      <c r="CD1147" s="449"/>
      <c r="CE1147" s="449"/>
      <c r="CF1147" s="449"/>
      <c r="CG1147" s="449"/>
      <c r="CH1147" s="449"/>
      <c r="CI1147" s="449"/>
      <c r="CJ1147" s="449"/>
      <c r="CK1147" s="449"/>
      <c r="CL1147" s="449"/>
      <c r="CM1147" s="449"/>
      <c r="CN1147" s="449"/>
      <c r="CO1147" s="449"/>
      <c r="CP1147" s="449"/>
      <c r="CQ1147" s="449"/>
      <c r="CR1147" s="449"/>
      <c r="CS1147" s="449"/>
      <c r="CT1147" s="449"/>
      <c r="CU1147" s="449"/>
      <c r="CV1147" s="449"/>
    </row>
    <row r="1148" spans="1:100" s="448" customFormat="1" ht="11.25" customHeight="1">
      <c r="A1148" s="432"/>
      <c r="B1148" s="517"/>
      <c r="C1148" s="45"/>
      <c r="D1148" s="45">
        <v>6</v>
      </c>
      <c r="E1148" s="599" t="s">
        <v>154</v>
      </c>
      <c r="F1148" s="600"/>
      <c r="G1148" s="599" t="s">
        <v>154</v>
      </c>
      <c r="H1148" s="600"/>
      <c r="I1148" s="600"/>
      <c r="J1148" s="601" t="s">
        <v>154</v>
      </c>
      <c r="K1148" s="880" t="s">
        <v>154</v>
      </c>
      <c r="L1148" s="881">
        <v>0</v>
      </c>
      <c r="M1148" s="880" t="s">
        <v>154</v>
      </c>
      <c r="N1148" s="881">
        <v>0</v>
      </c>
      <c r="O1148" s="880" t="s">
        <v>154</v>
      </c>
      <c r="P1148" s="881">
        <v>0</v>
      </c>
      <c r="Q1148" s="880" t="s">
        <v>154</v>
      </c>
      <c r="R1148" s="881">
        <v>0</v>
      </c>
      <c r="S1148" s="880" t="s">
        <v>154</v>
      </c>
      <c r="T1148" s="881">
        <v>0</v>
      </c>
      <c r="U1148" s="880" t="s">
        <v>154</v>
      </c>
      <c r="V1148" s="881">
        <v>0</v>
      </c>
      <c r="W1148" s="880" t="s">
        <v>154</v>
      </c>
      <c r="X1148" s="881">
        <v>0</v>
      </c>
      <c r="Y1148" s="880" t="s">
        <v>154</v>
      </c>
      <c r="Z1148" s="881">
        <v>0</v>
      </c>
      <c r="AA1148" s="880" t="s">
        <v>154</v>
      </c>
      <c r="AB1148" s="881">
        <v>0</v>
      </c>
      <c r="AC1148" s="880" t="s">
        <v>154</v>
      </c>
      <c r="AD1148" s="881">
        <v>0</v>
      </c>
      <c r="AE1148" s="45"/>
      <c r="AF1148" s="17"/>
      <c r="AG1148" s="518"/>
      <c r="AI1148" s="449"/>
      <c r="AJ1148" s="449"/>
      <c r="AK1148" s="449"/>
      <c r="AL1148" s="449"/>
      <c r="AM1148" s="449"/>
      <c r="AN1148" s="449"/>
      <c r="AO1148" s="449"/>
      <c r="AP1148" s="449"/>
      <c r="AQ1148" s="449"/>
      <c r="AR1148" s="449"/>
      <c r="AS1148" s="449"/>
      <c r="AT1148" s="449"/>
      <c r="AU1148" s="449"/>
      <c r="AV1148" s="449"/>
      <c r="AW1148" s="449"/>
      <c r="AX1148" s="449"/>
      <c r="AY1148" s="449"/>
      <c r="AZ1148" s="449"/>
      <c r="BA1148" s="449"/>
      <c r="BB1148" s="449"/>
      <c r="BC1148" s="449"/>
      <c r="BD1148" s="449"/>
      <c r="BE1148" s="449"/>
      <c r="BF1148" s="449"/>
      <c r="BG1148" s="449"/>
      <c r="BH1148" s="449"/>
      <c r="BI1148" s="449"/>
      <c r="BJ1148" s="449"/>
      <c r="BK1148" s="449"/>
      <c r="BL1148" s="449"/>
      <c r="BM1148" s="449"/>
      <c r="BN1148" s="449"/>
      <c r="BO1148" s="449"/>
      <c r="BP1148" s="449"/>
      <c r="BQ1148" s="449"/>
      <c r="BR1148" s="449"/>
      <c r="BS1148" s="449"/>
      <c r="BT1148" s="449"/>
      <c r="BU1148" s="449"/>
      <c r="BV1148" s="449"/>
      <c r="BW1148" s="449"/>
      <c r="BX1148" s="449"/>
      <c r="BY1148" s="449"/>
      <c r="BZ1148" s="449"/>
      <c r="CA1148" s="449"/>
      <c r="CB1148" s="449"/>
      <c r="CC1148" s="449"/>
      <c r="CD1148" s="449"/>
      <c r="CE1148" s="449"/>
      <c r="CF1148" s="449"/>
      <c r="CG1148" s="449"/>
      <c r="CH1148" s="449"/>
      <c r="CI1148" s="449"/>
      <c r="CJ1148" s="449"/>
      <c r="CK1148" s="449"/>
      <c r="CL1148" s="449"/>
      <c r="CM1148" s="449"/>
      <c r="CN1148" s="449"/>
      <c r="CO1148" s="449"/>
      <c r="CP1148" s="449"/>
      <c r="CQ1148" s="449"/>
      <c r="CR1148" s="449"/>
      <c r="CS1148" s="449"/>
      <c r="CT1148" s="449"/>
      <c r="CU1148" s="449"/>
      <c r="CV1148" s="449"/>
    </row>
    <row r="1149" spans="1:100" s="448" customFormat="1" ht="11.25" customHeight="1">
      <c r="A1149" s="432"/>
      <c r="B1149" s="517"/>
      <c r="C1149" s="45"/>
      <c r="D1149" s="45">
        <v>7</v>
      </c>
      <c r="E1149" s="599" t="s">
        <v>154</v>
      </c>
      <c r="F1149" s="600"/>
      <c r="G1149" s="599" t="s">
        <v>154</v>
      </c>
      <c r="H1149" s="600"/>
      <c r="I1149" s="600"/>
      <c r="J1149" s="601" t="s">
        <v>154</v>
      </c>
      <c r="K1149" s="880" t="s">
        <v>154</v>
      </c>
      <c r="L1149" s="881">
        <v>0</v>
      </c>
      <c r="M1149" s="880" t="s">
        <v>154</v>
      </c>
      <c r="N1149" s="881">
        <v>0</v>
      </c>
      <c r="O1149" s="880" t="s">
        <v>154</v>
      </c>
      <c r="P1149" s="881">
        <v>0</v>
      </c>
      <c r="Q1149" s="880" t="s">
        <v>154</v>
      </c>
      <c r="R1149" s="881">
        <v>0</v>
      </c>
      <c r="S1149" s="880" t="s">
        <v>154</v>
      </c>
      <c r="T1149" s="881">
        <v>0</v>
      </c>
      <c r="U1149" s="880" t="s">
        <v>154</v>
      </c>
      <c r="V1149" s="881">
        <v>0</v>
      </c>
      <c r="W1149" s="880" t="s">
        <v>154</v>
      </c>
      <c r="X1149" s="881">
        <v>0</v>
      </c>
      <c r="Y1149" s="880" t="s">
        <v>154</v>
      </c>
      <c r="Z1149" s="881">
        <v>0</v>
      </c>
      <c r="AA1149" s="880" t="s">
        <v>154</v>
      </c>
      <c r="AB1149" s="881">
        <v>0</v>
      </c>
      <c r="AC1149" s="880" t="s">
        <v>154</v>
      </c>
      <c r="AD1149" s="881">
        <v>0</v>
      </c>
      <c r="AE1149" s="45"/>
      <c r="AF1149" s="17"/>
      <c r="AG1149" s="518"/>
      <c r="AI1149" s="449"/>
      <c r="AJ1149" s="449"/>
      <c r="AK1149" s="449"/>
      <c r="AL1149" s="449"/>
      <c r="AM1149" s="449"/>
      <c r="AN1149" s="449"/>
      <c r="AO1149" s="449"/>
      <c r="AP1149" s="449"/>
      <c r="AQ1149" s="449"/>
      <c r="AR1149" s="449"/>
      <c r="AS1149" s="449"/>
      <c r="AT1149" s="449"/>
      <c r="AU1149" s="449"/>
      <c r="AV1149" s="449"/>
      <c r="AW1149" s="449"/>
      <c r="AX1149" s="449"/>
      <c r="AY1149" s="449"/>
      <c r="AZ1149" s="449"/>
      <c r="BA1149" s="449"/>
      <c r="BB1149" s="449"/>
      <c r="BC1149" s="449"/>
      <c r="BD1149" s="449"/>
      <c r="BE1149" s="449"/>
      <c r="BF1149" s="449"/>
      <c r="BG1149" s="449"/>
      <c r="BH1149" s="449"/>
      <c r="BI1149" s="449"/>
      <c r="BJ1149" s="449"/>
      <c r="BK1149" s="449"/>
      <c r="BL1149" s="449"/>
      <c r="BM1149" s="449"/>
      <c r="BN1149" s="449"/>
      <c r="BO1149" s="449"/>
      <c r="BP1149" s="449"/>
      <c r="BQ1149" s="449"/>
      <c r="BR1149" s="449"/>
      <c r="BS1149" s="449"/>
      <c r="BT1149" s="449"/>
      <c r="BU1149" s="449"/>
      <c r="BV1149" s="449"/>
      <c r="BW1149" s="449"/>
      <c r="BX1149" s="449"/>
      <c r="BY1149" s="449"/>
      <c r="BZ1149" s="449"/>
      <c r="CA1149" s="449"/>
      <c r="CB1149" s="449"/>
      <c r="CC1149" s="449"/>
      <c r="CD1149" s="449"/>
      <c r="CE1149" s="449"/>
      <c r="CF1149" s="449"/>
      <c r="CG1149" s="449"/>
      <c r="CH1149" s="449"/>
      <c r="CI1149" s="449"/>
      <c r="CJ1149" s="449"/>
      <c r="CK1149" s="449"/>
      <c r="CL1149" s="449"/>
      <c r="CM1149" s="449"/>
      <c r="CN1149" s="449"/>
      <c r="CO1149" s="449"/>
      <c r="CP1149" s="449"/>
      <c r="CQ1149" s="449"/>
      <c r="CR1149" s="449"/>
      <c r="CS1149" s="449"/>
      <c r="CT1149" s="449"/>
      <c r="CU1149" s="449"/>
      <c r="CV1149" s="449"/>
    </row>
    <row r="1150" spans="1:100" s="448" customFormat="1" ht="11.25" customHeight="1">
      <c r="A1150" s="432"/>
      <c r="B1150" s="517"/>
      <c r="C1150" s="45"/>
      <c r="D1150" s="45">
        <v>8</v>
      </c>
      <c r="E1150" s="599" t="s">
        <v>154</v>
      </c>
      <c r="F1150" s="600"/>
      <c r="G1150" s="599" t="s">
        <v>154</v>
      </c>
      <c r="H1150" s="600"/>
      <c r="I1150" s="600"/>
      <c r="J1150" s="601" t="s">
        <v>154</v>
      </c>
      <c r="K1150" s="880" t="s">
        <v>154</v>
      </c>
      <c r="L1150" s="881">
        <v>0</v>
      </c>
      <c r="M1150" s="880" t="s">
        <v>154</v>
      </c>
      <c r="N1150" s="881">
        <v>0</v>
      </c>
      <c r="O1150" s="880" t="s">
        <v>154</v>
      </c>
      <c r="P1150" s="881">
        <v>0</v>
      </c>
      <c r="Q1150" s="880" t="s">
        <v>154</v>
      </c>
      <c r="R1150" s="881">
        <v>0</v>
      </c>
      <c r="S1150" s="880" t="s">
        <v>154</v>
      </c>
      <c r="T1150" s="881">
        <v>0</v>
      </c>
      <c r="U1150" s="880" t="s">
        <v>154</v>
      </c>
      <c r="V1150" s="881">
        <v>0</v>
      </c>
      <c r="W1150" s="880" t="s">
        <v>154</v>
      </c>
      <c r="X1150" s="881">
        <v>0</v>
      </c>
      <c r="Y1150" s="880" t="s">
        <v>154</v>
      </c>
      <c r="Z1150" s="881">
        <v>0</v>
      </c>
      <c r="AA1150" s="880" t="s">
        <v>154</v>
      </c>
      <c r="AB1150" s="881">
        <v>0</v>
      </c>
      <c r="AC1150" s="880" t="s">
        <v>154</v>
      </c>
      <c r="AD1150" s="881">
        <v>0</v>
      </c>
      <c r="AE1150" s="45"/>
      <c r="AF1150" s="17"/>
      <c r="AG1150" s="518"/>
      <c r="AI1150" s="449"/>
      <c r="AJ1150" s="449"/>
      <c r="AK1150" s="449"/>
      <c r="AL1150" s="449"/>
      <c r="AM1150" s="449"/>
      <c r="AN1150" s="449"/>
      <c r="AO1150" s="449"/>
      <c r="AP1150" s="449"/>
      <c r="AQ1150" s="449"/>
      <c r="AR1150" s="449"/>
      <c r="AS1150" s="449"/>
      <c r="AT1150" s="449"/>
      <c r="AU1150" s="449"/>
      <c r="AV1150" s="449"/>
      <c r="AW1150" s="449"/>
      <c r="AX1150" s="449"/>
      <c r="AY1150" s="449"/>
      <c r="AZ1150" s="449"/>
      <c r="BA1150" s="449"/>
      <c r="BB1150" s="449"/>
      <c r="BC1150" s="449"/>
      <c r="BD1150" s="449"/>
      <c r="BE1150" s="449"/>
      <c r="BF1150" s="449"/>
      <c r="BG1150" s="449"/>
      <c r="BH1150" s="449"/>
      <c r="BI1150" s="449"/>
      <c r="BJ1150" s="449"/>
      <c r="BK1150" s="449"/>
      <c r="BL1150" s="449"/>
      <c r="BM1150" s="449"/>
      <c r="BN1150" s="449"/>
      <c r="BO1150" s="449"/>
      <c r="BP1150" s="449"/>
      <c r="BQ1150" s="449"/>
      <c r="BR1150" s="449"/>
      <c r="BS1150" s="449"/>
      <c r="BT1150" s="449"/>
      <c r="BU1150" s="449"/>
      <c r="BV1150" s="449"/>
      <c r="BW1150" s="449"/>
      <c r="BX1150" s="449"/>
      <c r="BY1150" s="449"/>
      <c r="BZ1150" s="449"/>
      <c r="CA1150" s="449"/>
      <c r="CB1150" s="449"/>
      <c r="CC1150" s="449"/>
      <c r="CD1150" s="449"/>
      <c r="CE1150" s="449"/>
      <c r="CF1150" s="449"/>
      <c r="CG1150" s="449"/>
      <c r="CH1150" s="449"/>
      <c r="CI1150" s="449"/>
      <c r="CJ1150" s="449"/>
      <c r="CK1150" s="449"/>
      <c r="CL1150" s="449"/>
      <c r="CM1150" s="449"/>
      <c r="CN1150" s="449"/>
      <c r="CO1150" s="449"/>
      <c r="CP1150" s="449"/>
      <c r="CQ1150" s="449"/>
      <c r="CR1150" s="449"/>
      <c r="CS1150" s="449"/>
      <c r="CT1150" s="449"/>
      <c r="CU1150" s="449"/>
      <c r="CV1150" s="449"/>
    </row>
    <row r="1151" spans="1:100" s="448" customFormat="1" ht="11.25" customHeight="1">
      <c r="A1151" s="432"/>
      <c r="B1151" s="517"/>
      <c r="C1151" s="45"/>
      <c r="D1151" s="45">
        <v>9</v>
      </c>
      <c r="E1151" s="599" t="s">
        <v>154</v>
      </c>
      <c r="F1151" s="600"/>
      <c r="G1151" s="599" t="s">
        <v>154</v>
      </c>
      <c r="H1151" s="600"/>
      <c r="I1151" s="600"/>
      <c r="J1151" s="601" t="s">
        <v>154</v>
      </c>
      <c r="K1151" s="880" t="s">
        <v>154</v>
      </c>
      <c r="L1151" s="881">
        <v>0</v>
      </c>
      <c r="M1151" s="880" t="s">
        <v>154</v>
      </c>
      <c r="N1151" s="881">
        <v>0</v>
      </c>
      <c r="O1151" s="880" t="s">
        <v>154</v>
      </c>
      <c r="P1151" s="881">
        <v>0</v>
      </c>
      <c r="Q1151" s="880" t="s">
        <v>154</v>
      </c>
      <c r="R1151" s="881">
        <v>0</v>
      </c>
      <c r="S1151" s="880" t="s">
        <v>154</v>
      </c>
      <c r="T1151" s="881">
        <v>0</v>
      </c>
      <c r="U1151" s="880" t="s">
        <v>154</v>
      </c>
      <c r="V1151" s="881">
        <v>0</v>
      </c>
      <c r="W1151" s="880" t="s">
        <v>154</v>
      </c>
      <c r="X1151" s="881">
        <v>0</v>
      </c>
      <c r="Y1151" s="880" t="s">
        <v>154</v>
      </c>
      <c r="Z1151" s="881">
        <v>0</v>
      </c>
      <c r="AA1151" s="880" t="s">
        <v>154</v>
      </c>
      <c r="AB1151" s="881">
        <v>0</v>
      </c>
      <c r="AC1151" s="880" t="s">
        <v>154</v>
      </c>
      <c r="AD1151" s="881">
        <v>0</v>
      </c>
      <c r="AE1151" s="45"/>
      <c r="AF1151" s="17"/>
      <c r="AG1151" s="518"/>
      <c r="AI1151" s="449"/>
      <c r="AJ1151" s="449"/>
      <c r="AK1151" s="449"/>
      <c r="AL1151" s="449"/>
      <c r="AM1151" s="449"/>
      <c r="AN1151" s="449"/>
      <c r="AO1151" s="449"/>
      <c r="AP1151" s="449"/>
      <c r="AQ1151" s="449"/>
      <c r="AR1151" s="449"/>
      <c r="AS1151" s="449"/>
      <c r="AT1151" s="449"/>
      <c r="AU1151" s="449"/>
      <c r="AV1151" s="449"/>
      <c r="AW1151" s="449"/>
      <c r="AX1151" s="449"/>
      <c r="AY1151" s="449"/>
      <c r="AZ1151" s="449"/>
      <c r="BA1151" s="449"/>
      <c r="BB1151" s="449"/>
      <c r="BC1151" s="449"/>
      <c r="BD1151" s="449"/>
      <c r="BE1151" s="449"/>
      <c r="BF1151" s="449"/>
      <c r="BG1151" s="449"/>
      <c r="BH1151" s="449"/>
      <c r="BI1151" s="449"/>
      <c r="BJ1151" s="449"/>
      <c r="BK1151" s="449"/>
      <c r="BL1151" s="449"/>
      <c r="BM1151" s="449"/>
      <c r="BN1151" s="449"/>
      <c r="BO1151" s="449"/>
      <c r="BP1151" s="449"/>
      <c r="BQ1151" s="449"/>
      <c r="BR1151" s="449"/>
      <c r="BS1151" s="449"/>
      <c r="BT1151" s="449"/>
      <c r="BU1151" s="449"/>
      <c r="BV1151" s="449"/>
      <c r="BW1151" s="449"/>
      <c r="BX1151" s="449"/>
      <c r="BY1151" s="449"/>
      <c r="BZ1151" s="449"/>
      <c r="CA1151" s="449"/>
      <c r="CB1151" s="449"/>
      <c r="CC1151" s="449"/>
      <c r="CD1151" s="449"/>
      <c r="CE1151" s="449"/>
      <c r="CF1151" s="449"/>
      <c r="CG1151" s="449"/>
      <c r="CH1151" s="449"/>
      <c r="CI1151" s="449"/>
      <c r="CJ1151" s="449"/>
      <c r="CK1151" s="449"/>
      <c r="CL1151" s="449"/>
      <c r="CM1151" s="449"/>
      <c r="CN1151" s="449"/>
      <c r="CO1151" s="449"/>
      <c r="CP1151" s="449"/>
      <c r="CQ1151" s="449"/>
      <c r="CR1151" s="449"/>
      <c r="CS1151" s="449"/>
      <c r="CT1151" s="449"/>
      <c r="CU1151" s="449"/>
      <c r="CV1151" s="449"/>
    </row>
    <row r="1152" spans="1:100" s="448" customFormat="1" ht="11.25" customHeight="1">
      <c r="A1152" s="432"/>
      <c r="B1152" s="517"/>
      <c r="C1152" s="45"/>
      <c r="D1152" s="45">
        <v>10</v>
      </c>
      <c r="E1152" s="599" t="s">
        <v>154</v>
      </c>
      <c r="F1152" s="600"/>
      <c r="G1152" s="599" t="s">
        <v>154</v>
      </c>
      <c r="H1152" s="600"/>
      <c r="I1152" s="600"/>
      <c r="J1152" s="601" t="s">
        <v>154</v>
      </c>
      <c r="K1152" s="880" t="s">
        <v>154</v>
      </c>
      <c r="L1152" s="881">
        <v>0</v>
      </c>
      <c r="M1152" s="880" t="s">
        <v>154</v>
      </c>
      <c r="N1152" s="881">
        <v>0</v>
      </c>
      <c r="O1152" s="880" t="s">
        <v>154</v>
      </c>
      <c r="P1152" s="881">
        <v>0</v>
      </c>
      <c r="Q1152" s="880" t="s">
        <v>154</v>
      </c>
      <c r="R1152" s="881">
        <v>0</v>
      </c>
      <c r="S1152" s="880" t="s">
        <v>154</v>
      </c>
      <c r="T1152" s="881">
        <v>0</v>
      </c>
      <c r="U1152" s="880" t="s">
        <v>154</v>
      </c>
      <c r="V1152" s="881">
        <v>0</v>
      </c>
      <c r="W1152" s="880" t="s">
        <v>154</v>
      </c>
      <c r="X1152" s="881">
        <v>0</v>
      </c>
      <c r="Y1152" s="880" t="s">
        <v>154</v>
      </c>
      <c r="Z1152" s="881">
        <v>0</v>
      </c>
      <c r="AA1152" s="880" t="s">
        <v>154</v>
      </c>
      <c r="AB1152" s="881">
        <v>0</v>
      </c>
      <c r="AC1152" s="880" t="s">
        <v>154</v>
      </c>
      <c r="AD1152" s="881">
        <v>0</v>
      </c>
      <c r="AE1152" s="45"/>
      <c r="AF1152" s="17"/>
      <c r="AG1152" s="518"/>
      <c r="AI1152" s="449"/>
      <c r="AJ1152" s="449"/>
      <c r="AK1152" s="449"/>
      <c r="AL1152" s="449"/>
      <c r="AM1152" s="449"/>
      <c r="AN1152" s="449"/>
      <c r="AO1152" s="449"/>
      <c r="AP1152" s="449"/>
      <c r="AQ1152" s="449"/>
      <c r="AR1152" s="449"/>
      <c r="AS1152" s="449"/>
      <c r="AT1152" s="449"/>
      <c r="AU1152" s="449"/>
      <c r="AV1152" s="449"/>
      <c r="AW1152" s="449"/>
      <c r="AX1152" s="449"/>
      <c r="AY1152" s="449"/>
      <c r="AZ1152" s="449"/>
      <c r="BA1152" s="449"/>
      <c r="BB1152" s="449"/>
      <c r="BC1152" s="449"/>
      <c r="BD1152" s="449"/>
      <c r="BE1152" s="449"/>
      <c r="BF1152" s="449"/>
      <c r="BG1152" s="449"/>
      <c r="BH1152" s="449"/>
      <c r="BI1152" s="449"/>
      <c r="BJ1152" s="449"/>
      <c r="BK1152" s="449"/>
      <c r="BL1152" s="449"/>
      <c r="BM1152" s="449"/>
      <c r="BN1152" s="449"/>
      <c r="BO1152" s="449"/>
      <c r="BP1152" s="449"/>
      <c r="BQ1152" s="449"/>
      <c r="BR1152" s="449"/>
      <c r="BS1152" s="449"/>
      <c r="BT1152" s="449"/>
      <c r="BU1152" s="449"/>
      <c r="BV1152" s="449"/>
      <c r="BW1152" s="449"/>
      <c r="BX1152" s="449"/>
      <c r="BY1152" s="449"/>
      <c r="BZ1152" s="449"/>
      <c r="CA1152" s="449"/>
      <c r="CB1152" s="449"/>
      <c r="CC1152" s="449"/>
      <c r="CD1152" s="449"/>
      <c r="CE1152" s="449"/>
      <c r="CF1152" s="449"/>
      <c r="CG1152" s="449"/>
      <c r="CH1152" s="449"/>
      <c r="CI1152" s="449"/>
      <c r="CJ1152" s="449"/>
      <c r="CK1152" s="449"/>
      <c r="CL1152" s="449"/>
      <c r="CM1152" s="449"/>
      <c r="CN1152" s="449"/>
      <c r="CO1152" s="449"/>
      <c r="CP1152" s="449"/>
      <c r="CQ1152" s="449"/>
      <c r="CR1152" s="449"/>
      <c r="CS1152" s="449"/>
      <c r="CT1152" s="449"/>
      <c r="CU1152" s="449"/>
      <c r="CV1152" s="449"/>
    </row>
    <row r="1153" spans="1:100" s="448" customFormat="1" ht="11.25" customHeight="1">
      <c r="A1153" s="432"/>
      <c r="B1153" s="517"/>
      <c r="C1153" s="45"/>
      <c r="D1153" s="45">
        <v>11</v>
      </c>
      <c r="E1153" s="599" t="s">
        <v>154</v>
      </c>
      <c r="F1153" s="600"/>
      <c r="G1153" s="599" t="s">
        <v>154</v>
      </c>
      <c r="H1153" s="600"/>
      <c r="I1153" s="600"/>
      <c r="J1153" s="601" t="s">
        <v>154</v>
      </c>
      <c r="K1153" s="880" t="s">
        <v>154</v>
      </c>
      <c r="L1153" s="881">
        <v>0</v>
      </c>
      <c r="M1153" s="880" t="s">
        <v>154</v>
      </c>
      <c r="N1153" s="881">
        <v>0</v>
      </c>
      <c r="O1153" s="880" t="s">
        <v>154</v>
      </c>
      <c r="P1153" s="881">
        <v>0</v>
      </c>
      <c r="Q1153" s="880" t="s">
        <v>154</v>
      </c>
      <c r="R1153" s="881">
        <v>0</v>
      </c>
      <c r="S1153" s="880" t="s">
        <v>154</v>
      </c>
      <c r="T1153" s="881">
        <v>0</v>
      </c>
      <c r="U1153" s="880" t="s">
        <v>154</v>
      </c>
      <c r="V1153" s="881">
        <v>0</v>
      </c>
      <c r="W1153" s="880" t="s">
        <v>154</v>
      </c>
      <c r="X1153" s="881">
        <v>0</v>
      </c>
      <c r="Y1153" s="880" t="s">
        <v>154</v>
      </c>
      <c r="Z1153" s="881">
        <v>0</v>
      </c>
      <c r="AA1153" s="880" t="s">
        <v>154</v>
      </c>
      <c r="AB1153" s="881">
        <v>0</v>
      </c>
      <c r="AC1153" s="880" t="s">
        <v>154</v>
      </c>
      <c r="AD1153" s="881">
        <v>0</v>
      </c>
      <c r="AE1153" s="45"/>
      <c r="AF1153" s="17"/>
      <c r="AG1153" s="518"/>
      <c r="AI1153" s="449"/>
      <c r="AJ1153" s="449"/>
      <c r="AK1153" s="449"/>
      <c r="AL1153" s="449"/>
      <c r="AM1153" s="449"/>
      <c r="AN1153" s="449"/>
      <c r="AO1153" s="449"/>
      <c r="AP1153" s="449"/>
      <c r="AQ1153" s="449"/>
      <c r="AR1153" s="449"/>
      <c r="AS1153" s="449"/>
      <c r="AT1153" s="449"/>
      <c r="AU1153" s="449"/>
      <c r="AV1153" s="449"/>
      <c r="AW1153" s="449"/>
      <c r="AX1153" s="449"/>
      <c r="AY1153" s="449"/>
      <c r="AZ1153" s="449"/>
      <c r="BA1153" s="449"/>
      <c r="BB1153" s="449"/>
      <c r="BC1153" s="449"/>
      <c r="BD1153" s="449"/>
      <c r="BE1153" s="449"/>
      <c r="BF1153" s="449"/>
      <c r="BG1153" s="449"/>
      <c r="BH1153" s="449"/>
      <c r="BI1153" s="449"/>
      <c r="BJ1153" s="449"/>
      <c r="BK1153" s="449"/>
      <c r="BL1153" s="449"/>
      <c r="BM1153" s="449"/>
      <c r="BN1153" s="449"/>
      <c r="BO1153" s="449"/>
      <c r="BP1153" s="449"/>
      <c r="BQ1153" s="449"/>
      <c r="BR1153" s="449"/>
      <c r="BS1153" s="449"/>
      <c r="BT1153" s="449"/>
      <c r="BU1153" s="449"/>
      <c r="BV1153" s="449"/>
      <c r="BW1153" s="449"/>
      <c r="BX1153" s="449"/>
      <c r="BY1153" s="449"/>
      <c r="BZ1153" s="449"/>
      <c r="CA1153" s="449"/>
      <c r="CB1153" s="449"/>
      <c r="CC1153" s="449"/>
      <c r="CD1153" s="449"/>
      <c r="CE1153" s="449"/>
      <c r="CF1153" s="449"/>
      <c r="CG1153" s="449"/>
      <c r="CH1153" s="449"/>
      <c r="CI1153" s="449"/>
      <c r="CJ1153" s="449"/>
      <c r="CK1153" s="449"/>
      <c r="CL1153" s="449"/>
      <c r="CM1153" s="449"/>
      <c r="CN1153" s="449"/>
      <c r="CO1153" s="449"/>
      <c r="CP1153" s="449"/>
      <c r="CQ1153" s="449"/>
      <c r="CR1153" s="449"/>
      <c r="CS1153" s="449"/>
      <c r="CT1153" s="449"/>
      <c r="CU1153" s="449"/>
      <c r="CV1153" s="449"/>
    </row>
    <row r="1154" spans="1:100" s="448" customFormat="1" ht="11.25" customHeight="1">
      <c r="A1154" s="432"/>
      <c r="B1154" s="517"/>
      <c r="C1154" s="45"/>
      <c r="D1154" s="45">
        <v>12</v>
      </c>
      <c r="E1154" s="599" t="s">
        <v>154</v>
      </c>
      <c r="F1154" s="600"/>
      <c r="G1154" s="599" t="s">
        <v>154</v>
      </c>
      <c r="H1154" s="600"/>
      <c r="I1154" s="600"/>
      <c r="J1154" s="601" t="s">
        <v>154</v>
      </c>
      <c r="K1154" s="880" t="s">
        <v>154</v>
      </c>
      <c r="L1154" s="881">
        <v>0</v>
      </c>
      <c r="M1154" s="880" t="s">
        <v>154</v>
      </c>
      <c r="N1154" s="881">
        <v>0</v>
      </c>
      <c r="O1154" s="880" t="s">
        <v>154</v>
      </c>
      <c r="P1154" s="881">
        <v>0</v>
      </c>
      <c r="Q1154" s="880" t="s">
        <v>154</v>
      </c>
      <c r="R1154" s="881">
        <v>0</v>
      </c>
      <c r="S1154" s="880" t="s">
        <v>154</v>
      </c>
      <c r="T1154" s="881">
        <v>0</v>
      </c>
      <c r="U1154" s="880" t="s">
        <v>154</v>
      </c>
      <c r="V1154" s="881">
        <v>0</v>
      </c>
      <c r="W1154" s="880" t="s">
        <v>154</v>
      </c>
      <c r="X1154" s="881">
        <v>0</v>
      </c>
      <c r="Y1154" s="880" t="s">
        <v>154</v>
      </c>
      <c r="Z1154" s="881">
        <v>0</v>
      </c>
      <c r="AA1154" s="880" t="s">
        <v>154</v>
      </c>
      <c r="AB1154" s="881">
        <v>0</v>
      </c>
      <c r="AC1154" s="880" t="s">
        <v>154</v>
      </c>
      <c r="AD1154" s="881">
        <v>0</v>
      </c>
      <c r="AE1154" s="45"/>
      <c r="AF1154" s="17"/>
      <c r="AG1154" s="518"/>
      <c r="AI1154" s="449"/>
      <c r="AJ1154" s="449"/>
      <c r="AK1154" s="449"/>
      <c r="AL1154" s="449"/>
      <c r="AM1154" s="449"/>
      <c r="AN1154" s="449"/>
      <c r="AO1154" s="449"/>
      <c r="AP1154" s="449"/>
      <c r="AQ1154" s="449"/>
      <c r="AR1154" s="449"/>
      <c r="AS1154" s="449"/>
      <c r="AT1154" s="449"/>
      <c r="AU1154" s="449"/>
      <c r="AV1154" s="449"/>
      <c r="AW1154" s="449"/>
      <c r="AX1154" s="449"/>
      <c r="AY1154" s="449"/>
      <c r="AZ1154" s="449"/>
      <c r="BA1154" s="449"/>
      <c r="BB1154" s="449"/>
      <c r="BC1154" s="449"/>
      <c r="BD1154" s="449"/>
      <c r="BE1154" s="449"/>
      <c r="BF1154" s="449"/>
      <c r="BG1154" s="449"/>
      <c r="BH1154" s="449"/>
      <c r="BI1154" s="449"/>
      <c r="BJ1154" s="449"/>
      <c r="BK1154" s="449"/>
      <c r="BL1154" s="449"/>
      <c r="BM1154" s="449"/>
      <c r="BN1154" s="449"/>
      <c r="BO1154" s="449"/>
      <c r="BP1154" s="449"/>
      <c r="BQ1154" s="449"/>
      <c r="BR1154" s="449"/>
      <c r="BS1154" s="449"/>
      <c r="BT1154" s="449"/>
      <c r="BU1154" s="449"/>
      <c r="BV1154" s="449"/>
      <c r="BW1154" s="449"/>
      <c r="BX1154" s="449"/>
      <c r="BY1154" s="449"/>
      <c r="BZ1154" s="449"/>
      <c r="CA1154" s="449"/>
      <c r="CB1154" s="449"/>
      <c r="CC1154" s="449"/>
      <c r="CD1154" s="449"/>
      <c r="CE1154" s="449"/>
      <c r="CF1154" s="449"/>
      <c r="CG1154" s="449"/>
      <c r="CH1154" s="449"/>
      <c r="CI1154" s="449"/>
      <c r="CJ1154" s="449"/>
      <c r="CK1154" s="449"/>
      <c r="CL1154" s="449"/>
      <c r="CM1154" s="449"/>
      <c r="CN1154" s="449"/>
      <c r="CO1154" s="449"/>
      <c r="CP1154" s="449"/>
      <c r="CQ1154" s="449"/>
      <c r="CR1154" s="449"/>
      <c r="CS1154" s="449"/>
      <c r="CT1154" s="449"/>
      <c r="CU1154" s="449"/>
      <c r="CV1154" s="449"/>
    </row>
    <row r="1155" spans="1:100" s="448" customFormat="1" ht="11.25" customHeight="1">
      <c r="A1155" s="432"/>
      <c r="B1155" s="517"/>
      <c r="C1155" s="45"/>
      <c r="D1155" s="45">
        <v>13</v>
      </c>
      <c r="E1155" s="599" t="s">
        <v>154</v>
      </c>
      <c r="F1155" s="600"/>
      <c r="G1155" s="599" t="s">
        <v>154</v>
      </c>
      <c r="H1155" s="600"/>
      <c r="I1155" s="600"/>
      <c r="J1155" s="601" t="s">
        <v>154</v>
      </c>
      <c r="K1155" s="880" t="s">
        <v>154</v>
      </c>
      <c r="L1155" s="881">
        <v>0</v>
      </c>
      <c r="M1155" s="880" t="s">
        <v>154</v>
      </c>
      <c r="N1155" s="881">
        <v>0</v>
      </c>
      <c r="O1155" s="880" t="s">
        <v>154</v>
      </c>
      <c r="P1155" s="881">
        <v>0</v>
      </c>
      <c r="Q1155" s="880" t="s">
        <v>154</v>
      </c>
      <c r="R1155" s="881">
        <v>0</v>
      </c>
      <c r="S1155" s="880" t="s">
        <v>154</v>
      </c>
      <c r="T1155" s="881">
        <v>0</v>
      </c>
      <c r="U1155" s="880" t="s">
        <v>154</v>
      </c>
      <c r="V1155" s="881">
        <v>0</v>
      </c>
      <c r="W1155" s="880" t="s">
        <v>154</v>
      </c>
      <c r="X1155" s="881">
        <v>0</v>
      </c>
      <c r="Y1155" s="880" t="s">
        <v>154</v>
      </c>
      <c r="Z1155" s="881">
        <v>0</v>
      </c>
      <c r="AA1155" s="880" t="s">
        <v>154</v>
      </c>
      <c r="AB1155" s="881">
        <v>0</v>
      </c>
      <c r="AC1155" s="880" t="s">
        <v>154</v>
      </c>
      <c r="AD1155" s="881">
        <v>0</v>
      </c>
      <c r="AE1155" s="45"/>
      <c r="AF1155" s="17"/>
      <c r="AG1155" s="518"/>
      <c r="AI1155" s="449"/>
      <c r="AJ1155" s="449"/>
      <c r="AK1155" s="449"/>
      <c r="AL1155" s="449"/>
      <c r="AM1155" s="449"/>
      <c r="AN1155" s="449"/>
      <c r="AO1155" s="449"/>
      <c r="AP1155" s="449"/>
      <c r="AQ1155" s="449"/>
      <c r="AR1155" s="449"/>
      <c r="AS1155" s="449"/>
      <c r="AT1155" s="449"/>
      <c r="AU1155" s="449"/>
      <c r="AV1155" s="449"/>
      <c r="AW1155" s="449"/>
      <c r="AX1155" s="449"/>
      <c r="AY1155" s="449"/>
      <c r="AZ1155" s="449"/>
      <c r="BA1155" s="449"/>
      <c r="BB1155" s="449"/>
      <c r="BC1155" s="449"/>
      <c r="BD1155" s="449"/>
      <c r="BE1155" s="449"/>
      <c r="BF1155" s="449"/>
      <c r="BG1155" s="449"/>
      <c r="BH1155" s="449"/>
      <c r="BI1155" s="449"/>
      <c r="BJ1155" s="449"/>
      <c r="BK1155" s="449"/>
      <c r="BL1155" s="449"/>
      <c r="BM1155" s="449"/>
      <c r="BN1155" s="449"/>
      <c r="BO1155" s="449"/>
      <c r="BP1155" s="449"/>
      <c r="BQ1155" s="449"/>
      <c r="BR1155" s="449"/>
      <c r="BS1155" s="449"/>
      <c r="BT1155" s="449"/>
      <c r="BU1155" s="449"/>
      <c r="BV1155" s="449"/>
      <c r="BW1155" s="449"/>
      <c r="BX1155" s="449"/>
      <c r="BY1155" s="449"/>
      <c r="BZ1155" s="449"/>
      <c r="CA1155" s="449"/>
      <c r="CB1155" s="449"/>
      <c r="CC1155" s="449"/>
      <c r="CD1155" s="449"/>
      <c r="CE1155" s="449"/>
      <c r="CF1155" s="449"/>
      <c r="CG1155" s="449"/>
      <c r="CH1155" s="449"/>
      <c r="CI1155" s="449"/>
      <c r="CJ1155" s="449"/>
      <c r="CK1155" s="449"/>
      <c r="CL1155" s="449"/>
      <c r="CM1155" s="449"/>
      <c r="CN1155" s="449"/>
      <c r="CO1155" s="449"/>
      <c r="CP1155" s="449"/>
      <c r="CQ1155" s="449"/>
      <c r="CR1155" s="449"/>
      <c r="CS1155" s="449"/>
      <c r="CT1155" s="449"/>
      <c r="CU1155" s="449"/>
      <c r="CV1155" s="449"/>
    </row>
    <row r="1156" spans="1:100" s="448" customFormat="1" ht="11.25" customHeight="1">
      <c r="A1156" s="432"/>
      <c r="B1156" s="517"/>
      <c r="C1156" s="45"/>
      <c r="D1156" s="45">
        <v>14</v>
      </c>
      <c r="E1156" s="599" t="s">
        <v>154</v>
      </c>
      <c r="F1156" s="600"/>
      <c r="G1156" s="599" t="s">
        <v>154</v>
      </c>
      <c r="H1156" s="600"/>
      <c r="I1156" s="600"/>
      <c r="J1156" s="601" t="s">
        <v>154</v>
      </c>
      <c r="K1156" s="880" t="s">
        <v>154</v>
      </c>
      <c r="L1156" s="881">
        <v>0</v>
      </c>
      <c r="M1156" s="880" t="s">
        <v>154</v>
      </c>
      <c r="N1156" s="881">
        <v>0</v>
      </c>
      <c r="O1156" s="880" t="s">
        <v>154</v>
      </c>
      <c r="P1156" s="881">
        <v>0</v>
      </c>
      <c r="Q1156" s="880" t="s">
        <v>154</v>
      </c>
      <c r="R1156" s="881">
        <v>0</v>
      </c>
      <c r="S1156" s="880" t="s">
        <v>154</v>
      </c>
      <c r="T1156" s="881">
        <v>0</v>
      </c>
      <c r="U1156" s="880" t="s">
        <v>154</v>
      </c>
      <c r="V1156" s="881">
        <v>0</v>
      </c>
      <c r="W1156" s="880" t="s">
        <v>154</v>
      </c>
      <c r="X1156" s="881">
        <v>0</v>
      </c>
      <c r="Y1156" s="880" t="s">
        <v>154</v>
      </c>
      <c r="Z1156" s="881">
        <v>0</v>
      </c>
      <c r="AA1156" s="880" t="s">
        <v>154</v>
      </c>
      <c r="AB1156" s="881">
        <v>0</v>
      </c>
      <c r="AC1156" s="880" t="s">
        <v>154</v>
      </c>
      <c r="AD1156" s="881">
        <v>0</v>
      </c>
      <c r="AE1156" s="45"/>
      <c r="AF1156" s="17"/>
      <c r="AG1156" s="518"/>
      <c r="AI1156" s="449"/>
      <c r="AJ1156" s="449"/>
      <c r="AK1156" s="449"/>
      <c r="AL1156" s="449"/>
      <c r="AM1156" s="449"/>
      <c r="AN1156" s="449"/>
      <c r="AO1156" s="449"/>
      <c r="AP1156" s="449"/>
      <c r="AQ1156" s="449"/>
      <c r="AR1156" s="449"/>
      <c r="AS1156" s="449"/>
      <c r="AT1156" s="449"/>
      <c r="AU1156" s="449"/>
      <c r="AV1156" s="449"/>
      <c r="AW1156" s="449"/>
      <c r="AX1156" s="449"/>
      <c r="AY1156" s="449"/>
      <c r="AZ1156" s="449"/>
      <c r="BA1156" s="449"/>
      <c r="BB1156" s="449"/>
      <c r="BC1156" s="449"/>
      <c r="BD1156" s="449"/>
      <c r="BE1156" s="449"/>
      <c r="BF1156" s="449"/>
      <c r="BG1156" s="449"/>
      <c r="BH1156" s="449"/>
      <c r="BI1156" s="449"/>
      <c r="BJ1156" s="449"/>
      <c r="BK1156" s="449"/>
      <c r="BL1156" s="449"/>
      <c r="BM1156" s="449"/>
      <c r="BN1156" s="449"/>
      <c r="BO1156" s="449"/>
      <c r="BP1156" s="449"/>
      <c r="BQ1156" s="449"/>
      <c r="BR1156" s="449"/>
      <c r="BS1156" s="449"/>
      <c r="BT1156" s="449"/>
      <c r="BU1156" s="449"/>
      <c r="BV1156" s="449"/>
      <c r="BW1156" s="449"/>
      <c r="BX1156" s="449"/>
      <c r="BY1156" s="449"/>
      <c r="BZ1156" s="449"/>
      <c r="CA1156" s="449"/>
      <c r="CB1156" s="449"/>
      <c r="CC1156" s="449"/>
      <c r="CD1156" s="449"/>
      <c r="CE1156" s="449"/>
      <c r="CF1156" s="449"/>
      <c r="CG1156" s="449"/>
      <c r="CH1156" s="449"/>
      <c r="CI1156" s="449"/>
      <c r="CJ1156" s="449"/>
      <c r="CK1156" s="449"/>
      <c r="CL1156" s="449"/>
      <c r="CM1156" s="449"/>
      <c r="CN1156" s="449"/>
      <c r="CO1156" s="449"/>
      <c r="CP1156" s="449"/>
      <c r="CQ1156" s="449"/>
      <c r="CR1156" s="449"/>
      <c r="CS1156" s="449"/>
      <c r="CT1156" s="449"/>
      <c r="CU1156" s="449"/>
      <c r="CV1156" s="449"/>
    </row>
    <row r="1157" spans="1:100" s="448" customFormat="1" ht="11.25" customHeight="1">
      <c r="A1157" s="432"/>
      <c r="B1157" s="517"/>
      <c r="C1157" s="45"/>
      <c r="D1157" s="45">
        <v>15</v>
      </c>
      <c r="E1157" s="599" t="s">
        <v>154</v>
      </c>
      <c r="F1157" s="600"/>
      <c r="G1157" s="599" t="s">
        <v>154</v>
      </c>
      <c r="H1157" s="600"/>
      <c r="I1157" s="600"/>
      <c r="J1157" s="601" t="s">
        <v>154</v>
      </c>
      <c r="K1157" s="880" t="s">
        <v>154</v>
      </c>
      <c r="L1157" s="881">
        <v>0</v>
      </c>
      <c r="M1157" s="880" t="s">
        <v>154</v>
      </c>
      <c r="N1157" s="881">
        <v>0</v>
      </c>
      <c r="O1157" s="880" t="s">
        <v>154</v>
      </c>
      <c r="P1157" s="881">
        <v>0</v>
      </c>
      <c r="Q1157" s="880" t="s">
        <v>154</v>
      </c>
      <c r="R1157" s="881">
        <v>0</v>
      </c>
      <c r="S1157" s="880" t="s">
        <v>154</v>
      </c>
      <c r="T1157" s="881">
        <v>0</v>
      </c>
      <c r="U1157" s="880" t="s">
        <v>154</v>
      </c>
      <c r="V1157" s="881">
        <v>0</v>
      </c>
      <c r="W1157" s="880" t="s">
        <v>154</v>
      </c>
      <c r="X1157" s="881">
        <v>0</v>
      </c>
      <c r="Y1157" s="880" t="s">
        <v>154</v>
      </c>
      <c r="Z1157" s="881">
        <v>0</v>
      </c>
      <c r="AA1157" s="880" t="s">
        <v>154</v>
      </c>
      <c r="AB1157" s="881">
        <v>0</v>
      </c>
      <c r="AC1157" s="880" t="s">
        <v>154</v>
      </c>
      <c r="AD1157" s="881">
        <v>0</v>
      </c>
      <c r="AE1157" s="45"/>
      <c r="AF1157" s="17"/>
      <c r="AG1157" s="518"/>
      <c r="AI1157" s="449"/>
      <c r="AJ1157" s="449"/>
      <c r="AK1157" s="449"/>
      <c r="AL1157" s="449"/>
      <c r="AM1157" s="449"/>
      <c r="AN1157" s="449"/>
      <c r="AO1157" s="449"/>
      <c r="AP1157" s="449"/>
      <c r="AQ1157" s="449"/>
      <c r="AR1157" s="449"/>
      <c r="AS1157" s="449"/>
      <c r="AT1157" s="449"/>
      <c r="AU1157" s="449"/>
      <c r="AV1157" s="449"/>
      <c r="AW1157" s="449"/>
      <c r="AX1157" s="449"/>
      <c r="AY1157" s="449"/>
      <c r="AZ1157" s="449"/>
      <c r="BA1157" s="449"/>
      <c r="BB1157" s="449"/>
      <c r="BC1157" s="449"/>
      <c r="BD1157" s="449"/>
      <c r="BE1157" s="449"/>
      <c r="BF1157" s="449"/>
      <c r="BG1157" s="449"/>
      <c r="BH1157" s="449"/>
      <c r="BI1157" s="449"/>
      <c r="BJ1157" s="449"/>
      <c r="BK1157" s="449"/>
      <c r="BL1157" s="449"/>
      <c r="BM1157" s="449"/>
      <c r="BN1157" s="449"/>
      <c r="BO1157" s="449"/>
      <c r="BP1157" s="449"/>
      <c r="BQ1157" s="449"/>
      <c r="BR1157" s="449"/>
      <c r="BS1157" s="449"/>
      <c r="BT1157" s="449"/>
      <c r="BU1157" s="449"/>
      <c r="BV1157" s="449"/>
      <c r="BW1157" s="449"/>
      <c r="BX1157" s="449"/>
      <c r="BY1157" s="449"/>
      <c r="BZ1157" s="449"/>
      <c r="CA1157" s="449"/>
      <c r="CB1157" s="449"/>
      <c r="CC1157" s="449"/>
      <c r="CD1157" s="449"/>
      <c r="CE1157" s="449"/>
      <c r="CF1157" s="449"/>
      <c r="CG1157" s="449"/>
      <c r="CH1157" s="449"/>
      <c r="CI1157" s="449"/>
      <c r="CJ1157" s="449"/>
      <c r="CK1157" s="449"/>
      <c r="CL1157" s="449"/>
      <c r="CM1157" s="449"/>
      <c r="CN1157" s="449"/>
      <c r="CO1157" s="449"/>
      <c r="CP1157" s="449"/>
      <c r="CQ1157" s="449"/>
      <c r="CR1157" s="449"/>
      <c r="CS1157" s="449"/>
      <c r="CT1157" s="449"/>
      <c r="CU1157" s="449"/>
      <c r="CV1157" s="449"/>
    </row>
    <row r="1158" spans="1:100" s="448" customFormat="1" ht="11.25" customHeight="1">
      <c r="A1158" s="432"/>
      <c r="B1158" s="517"/>
      <c r="C1158" s="45"/>
      <c r="D1158" s="45">
        <v>16</v>
      </c>
      <c r="E1158" s="599" t="s">
        <v>154</v>
      </c>
      <c r="F1158" s="600"/>
      <c r="G1158" s="599" t="s">
        <v>154</v>
      </c>
      <c r="H1158" s="600"/>
      <c r="I1158" s="600"/>
      <c r="J1158" s="601" t="s">
        <v>154</v>
      </c>
      <c r="K1158" s="880" t="s">
        <v>154</v>
      </c>
      <c r="L1158" s="881">
        <v>0</v>
      </c>
      <c r="M1158" s="880" t="s">
        <v>154</v>
      </c>
      <c r="N1158" s="881">
        <v>0</v>
      </c>
      <c r="O1158" s="880" t="s">
        <v>154</v>
      </c>
      <c r="P1158" s="881">
        <v>0</v>
      </c>
      <c r="Q1158" s="880" t="s">
        <v>154</v>
      </c>
      <c r="R1158" s="881">
        <v>0</v>
      </c>
      <c r="S1158" s="880" t="s">
        <v>154</v>
      </c>
      <c r="T1158" s="881">
        <v>0</v>
      </c>
      <c r="U1158" s="880" t="s">
        <v>154</v>
      </c>
      <c r="V1158" s="881">
        <v>0</v>
      </c>
      <c r="W1158" s="880" t="s">
        <v>154</v>
      </c>
      <c r="X1158" s="881">
        <v>0</v>
      </c>
      <c r="Y1158" s="880" t="s">
        <v>154</v>
      </c>
      <c r="Z1158" s="881">
        <v>0</v>
      </c>
      <c r="AA1158" s="880" t="s">
        <v>154</v>
      </c>
      <c r="AB1158" s="881">
        <v>0</v>
      </c>
      <c r="AC1158" s="880" t="s">
        <v>154</v>
      </c>
      <c r="AD1158" s="881">
        <v>0</v>
      </c>
      <c r="AE1158" s="45"/>
      <c r="AF1158" s="17"/>
      <c r="AG1158" s="518"/>
      <c r="AI1158" s="449"/>
      <c r="AJ1158" s="449"/>
      <c r="AK1158" s="449"/>
      <c r="AL1158" s="449"/>
      <c r="AM1158" s="449"/>
      <c r="AN1158" s="449"/>
      <c r="AO1158" s="449"/>
      <c r="AP1158" s="449"/>
      <c r="AQ1158" s="449"/>
      <c r="AR1158" s="449"/>
      <c r="AS1158" s="449"/>
      <c r="AT1158" s="449"/>
      <c r="AU1158" s="449"/>
      <c r="AV1158" s="449"/>
      <c r="AW1158" s="449"/>
      <c r="AX1158" s="449"/>
      <c r="AY1158" s="449"/>
      <c r="AZ1158" s="449"/>
      <c r="BA1158" s="449"/>
      <c r="BB1158" s="449"/>
      <c r="BC1158" s="449"/>
      <c r="BD1158" s="449"/>
      <c r="BE1158" s="449"/>
      <c r="BF1158" s="449"/>
      <c r="BG1158" s="449"/>
      <c r="BH1158" s="449"/>
      <c r="BI1158" s="449"/>
      <c r="BJ1158" s="449"/>
      <c r="BK1158" s="449"/>
      <c r="BL1158" s="449"/>
      <c r="BM1158" s="449"/>
      <c r="BN1158" s="449"/>
      <c r="BO1158" s="449"/>
      <c r="BP1158" s="449"/>
      <c r="BQ1158" s="449"/>
      <c r="BR1158" s="449"/>
      <c r="BS1158" s="449"/>
      <c r="BT1158" s="449"/>
      <c r="BU1158" s="449"/>
      <c r="BV1158" s="449"/>
      <c r="BW1158" s="449"/>
      <c r="BX1158" s="449"/>
      <c r="BY1158" s="449"/>
      <c r="BZ1158" s="449"/>
      <c r="CA1158" s="449"/>
      <c r="CB1158" s="449"/>
      <c r="CC1158" s="449"/>
      <c r="CD1158" s="449"/>
      <c r="CE1158" s="449"/>
      <c r="CF1158" s="449"/>
      <c r="CG1158" s="449"/>
      <c r="CH1158" s="449"/>
      <c r="CI1158" s="449"/>
      <c r="CJ1158" s="449"/>
      <c r="CK1158" s="449"/>
      <c r="CL1158" s="449"/>
      <c r="CM1158" s="449"/>
      <c r="CN1158" s="449"/>
      <c r="CO1158" s="449"/>
      <c r="CP1158" s="449"/>
      <c r="CQ1158" s="449"/>
      <c r="CR1158" s="449"/>
      <c r="CS1158" s="449"/>
      <c r="CT1158" s="449"/>
      <c r="CU1158" s="449"/>
      <c r="CV1158" s="449"/>
    </row>
    <row r="1159" spans="1:100" s="448" customFormat="1" ht="11.25" customHeight="1">
      <c r="A1159" s="432"/>
      <c r="B1159" s="517"/>
      <c r="C1159" s="45"/>
      <c r="D1159" s="45">
        <v>17</v>
      </c>
      <c r="E1159" s="599" t="s">
        <v>154</v>
      </c>
      <c r="F1159" s="600"/>
      <c r="G1159" s="599" t="s">
        <v>154</v>
      </c>
      <c r="H1159" s="600"/>
      <c r="I1159" s="600"/>
      <c r="J1159" s="601" t="s">
        <v>154</v>
      </c>
      <c r="K1159" s="880" t="s">
        <v>154</v>
      </c>
      <c r="L1159" s="881">
        <v>0</v>
      </c>
      <c r="M1159" s="880" t="s">
        <v>154</v>
      </c>
      <c r="N1159" s="881">
        <v>0</v>
      </c>
      <c r="O1159" s="880" t="s">
        <v>154</v>
      </c>
      <c r="P1159" s="881">
        <v>0</v>
      </c>
      <c r="Q1159" s="880" t="s">
        <v>154</v>
      </c>
      <c r="R1159" s="881">
        <v>0</v>
      </c>
      <c r="S1159" s="880" t="s">
        <v>154</v>
      </c>
      <c r="T1159" s="881">
        <v>0</v>
      </c>
      <c r="U1159" s="880" t="s">
        <v>154</v>
      </c>
      <c r="V1159" s="881">
        <v>0</v>
      </c>
      <c r="W1159" s="880" t="s">
        <v>154</v>
      </c>
      <c r="X1159" s="881">
        <v>0</v>
      </c>
      <c r="Y1159" s="880" t="s">
        <v>154</v>
      </c>
      <c r="Z1159" s="881">
        <v>0</v>
      </c>
      <c r="AA1159" s="880" t="s">
        <v>154</v>
      </c>
      <c r="AB1159" s="881">
        <v>0</v>
      </c>
      <c r="AC1159" s="880" t="s">
        <v>154</v>
      </c>
      <c r="AD1159" s="881">
        <v>0</v>
      </c>
      <c r="AE1159" s="45"/>
      <c r="AF1159" s="17"/>
      <c r="AG1159" s="518"/>
      <c r="AI1159" s="449"/>
      <c r="AJ1159" s="449"/>
      <c r="AK1159" s="449"/>
      <c r="AL1159" s="449"/>
      <c r="AM1159" s="449"/>
      <c r="AN1159" s="449"/>
      <c r="AO1159" s="449"/>
      <c r="AP1159" s="449"/>
      <c r="AQ1159" s="449"/>
      <c r="AR1159" s="449"/>
      <c r="AS1159" s="449"/>
      <c r="AT1159" s="449"/>
      <c r="AU1159" s="449"/>
      <c r="AV1159" s="449"/>
      <c r="AW1159" s="449"/>
      <c r="AX1159" s="449"/>
      <c r="AY1159" s="449"/>
      <c r="AZ1159" s="449"/>
      <c r="BA1159" s="449"/>
      <c r="BB1159" s="449"/>
      <c r="BC1159" s="449"/>
      <c r="BD1159" s="449"/>
      <c r="BE1159" s="449"/>
      <c r="BF1159" s="449"/>
      <c r="BG1159" s="449"/>
      <c r="BH1159" s="449"/>
      <c r="BI1159" s="449"/>
      <c r="BJ1159" s="449"/>
      <c r="BK1159" s="449"/>
      <c r="BL1159" s="449"/>
      <c r="BM1159" s="449"/>
      <c r="BN1159" s="449"/>
      <c r="BO1159" s="449"/>
      <c r="BP1159" s="449"/>
      <c r="BQ1159" s="449"/>
      <c r="BR1159" s="449"/>
      <c r="BS1159" s="449"/>
      <c r="BT1159" s="449"/>
      <c r="BU1159" s="449"/>
      <c r="BV1159" s="449"/>
      <c r="BW1159" s="449"/>
      <c r="BX1159" s="449"/>
      <c r="BY1159" s="449"/>
      <c r="BZ1159" s="449"/>
      <c r="CA1159" s="449"/>
      <c r="CB1159" s="449"/>
      <c r="CC1159" s="449"/>
      <c r="CD1159" s="449"/>
      <c r="CE1159" s="449"/>
      <c r="CF1159" s="449"/>
      <c r="CG1159" s="449"/>
      <c r="CH1159" s="449"/>
      <c r="CI1159" s="449"/>
      <c r="CJ1159" s="449"/>
      <c r="CK1159" s="449"/>
      <c r="CL1159" s="449"/>
      <c r="CM1159" s="449"/>
      <c r="CN1159" s="449"/>
      <c r="CO1159" s="449"/>
      <c r="CP1159" s="449"/>
      <c r="CQ1159" s="449"/>
      <c r="CR1159" s="449"/>
      <c r="CS1159" s="449"/>
      <c r="CT1159" s="449"/>
      <c r="CU1159" s="449"/>
      <c r="CV1159" s="449"/>
    </row>
    <row r="1160" spans="1:100" s="448" customFormat="1" ht="11.25" customHeight="1">
      <c r="A1160" s="432"/>
      <c r="B1160" s="517"/>
      <c r="C1160" s="45"/>
      <c r="D1160" s="45">
        <v>18</v>
      </c>
      <c r="E1160" s="599" t="s">
        <v>154</v>
      </c>
      <c r="F1160" s="600"/>
      <c r="G1160" s="599" t="s">
        <v>154</v>
      </c>
      <c r="H1160" s="600"/>
      <c r="I1160" s="600"/>
      <c r="J1160" s="601" t="s">
        <v>154</v>
      </c>
      <c r="K1160" s="880" t="s">
        <v>154</v>
      </c>
      <c r="L1160" s="881">
        <v>0</v>
      </c>
      <c r="M1160" s="880" t="s">
        <v>154</v>
      </c>
      <c r="N1160" s="881">
        <v>0</v>
      </c>
      <c r="O1160" s="880" t="s">
        <v>154</v>
      </c>
      <c r="P1160" s="881">
        <v>0</v>
      </c>
      <c r="Q1160" s="880" t="s">
        <v>154</v>
      </c>
      <c r="R1160" s="881">
        <v>0</v>
      </c>
      <c r="S1160" s="880" t="s">
        <v>154</v>
      </c>
      <c r="T1160" s="881">
        <v>0</v>
      </c>
      <c r="U1160" s="880" t="s">
        <v>154</v>
      </c>
      <c r="V1160" s="881">
        <v>0</v>
      </c>
      <c r="W1160" s="880" t="s">
        <v>154</v>
      </c>
      <c r="X1160" s="881">
        <v>0</v>
      </c>
      <c r="Y1160" s="880" t="s">
        <v>154</v>
      </c>
      <c r="Z1160" s="881">
        <v>0</v>
      </c>
      <c r="AA1160" s="880" t="s">
        <v>154</v>
      </c>
      <c r="AB1160" s="881">
        <v>0</v>
      </c>
      <c r="AC1160" s="880" t="s">
        <v>154</v>
      </c>
      <c r="AD1160" s="881">
        <v>0</v>
      </c>
      <c r="AE1160" s="45"/>
      <c r="AF1160" s="17"/>
      <c r="AG1160" s="518"/>
      <c r="AI1160" s="449"/>
      <c r="AJ1160" s="449"/>
      <c r="AK1160" s="449"/>
      <c r="AL1160" s="449"/>
      <c r="AM1160" s="449"/>
      <c r="AN1160" s="449"/>
      <c r="AO1160" s="449"/>
      <c r="AP1160" s="449"/>
      <c r="AQ1160" s="449"/>
      <c r="AR1160" s="449"/>
      <c r="AS1160" s="449"/>
      <c r="AT1160" s="449"/>
      <c r="AU1160" s="449"/>
      <c r="AV1160" s="449"/>
      <c r="AW1160" s="449"/>
      <c r="AX1160" s="449"/>
      <c r="AY1160" s="449"/>
      <c r="AZ1160" s="449"/>
      <c r="BA1160" s="449"/>
      <c r="BB1160" s="449"/>
      <c r="BC1160" s="449"/>
      <c r="BD1160" s="449"/>
      <c r="BE1160" s="449"/>
      <c r="BF1160" s="449"/>
      <c r="BG1160" s="449"/>
      <c r="BH1160" s="449"/>
      <c r="BI1160" s="449"/>
      <c r="BJ1160" s="449"/>
      <c r="BK1160" s="449"/>
      <c r="BL1160" s="449"/>
      <c r="BM1160" s="449"/>
      <c r="BN1160" s="449"/>
      <c r="BO1160" s="449"/>
      <c r="BP1160" s="449"/>
      <c r="BQ1160" s="449"/>
      <c r="BR1160" s="449"/>
      <c r="BS1160" s="449"/>
      <c r="BT1160" s="449"/>
      <c r="BU1160" s="449"/>
      <c r="BV1160" s="449"/>
      <c r="BW1160" s="449"/>
      <c r="BX1160" s="449"/>
      <c r="BY1160" s="449"/>
      <c r="BZ1160" s="449"/>
      <c r="CA1160" s="449"/>
      <c r="CB1160" s="449"/>
      <c r="CC1160" s="449"/>
      <c r="CD1160" s="449"/>
      <c r="CE1160" s="449"/>
      <c r="CF1160" s="449"/>
      <c r="CG1160" s="449"/>
      <c r="CH1160" s="449"/>
      <c r="CI1160" s="449"/>
      <c r="CJ1160" s="449"/>
      <c r="CK1160" s="449"/>
      <c r="CL1160" s="449"/>
      <c r="CM1160" s="449"/>
      <c r="CN1160" s="449"/>
      <c r="CO1160" s="449"/>
      <c r="CP1160" s="449"/>
      <c r="CQ1160" s="449"/>
      <c r="CR1160" s="449"/>
      <c r="CS1160" s="449"/>
      <c r="CT1160" s="449"/>
      <c r="CU1160" s="449"/>
      <c r="CV1160" s="449"/>
    </row>
    <row r="1161" spans="1:100" s="448" customFormat="1" ht="11.25" customHeight="1">
      <c r="A1161" s="432"/>
      <c r="B1161" s="517"/>
      <c r="C1161" s="45"/>
      <c r="D1161" s="45">
        <v>19</v>
      </c>
      <c r="E1161" s="599" t="s">
        <v>154</v>
      </c>
      <c r="F1161" s="600"/>
      <c r="G1161" s="599" t="s">
        <v>154</v>
      </c>
      <c r="H1161" s="600"/>
      <c r="I1161" s="600"/>
      <c r="J1161" s="601" t="s">
        <v>154</v>
      </c>
      <c r="K1161" s="880" t="s">
        <v>154</v>
      </c>
      <c r="L1161" s="881">
        <v>0</v>
      </c>
      <c r="M1161" s="880" t="s">
        <v>154</v>
      </c>
      <c r="N1161" s="881">
        <v>0</v>
      </c>
      <c r="O1161" s="880" t="s">
        <v>154</v>
      </c>
      <c r="P1161" s="881">
        <v>0</v>
      </c>
      <c r="Q1161" s="880" t="s">
        <v>154</v>
      </c>
      <c r="R1161" s="881">
        <v>0</v>
      </c>
      <c r="S1161" s="880" t="s">
        <v>154</v>
      </c>
      <c r="T1161" s="881">
        <v>0</v>
      </c>
      <c r="U1161" s="880" t="s">
        <v>154</v>
      </c>
      <c r="V1161" s="881">
        <v>0</v>
      </c>
      <c r="W1161" s="880" t="s">
        <v>154</v>
      </c>
      <c r="X1161" s="881">
        <v>0</v>
      </c>
      <c r="Y1161" s="880" t="s">
        <v>154</v>
      </c>
      <c r="Z1161" s="881">
        <v>0</v>
      </c>
      <c r="AA1161" s="880" t="s">
        <v>154</v>
      </c>
      <c r="AB1161" s="881">
        <v>0</v>
      </c>
      <c r="AC1161" s="880" t="s">
        <v>154</v>
      </c>
      <c r="AD1161" s="881">
        <v>0</v>
      </c>
      <c r="AE1161" s="45"/>
      <c r="AF1161" s="17"/>
      <c r="AG1161" s="518"/>
      <c r="AI1161" s="449"/>
      <c r="AJ1161" s="449"/>
      <c r="AK1161" s="449"/>
      <c r="AL1161" s="449"/>
      <c r="AM1161" s="449"/>
      <c r="AN1161" s="449"/>
      <c r="AO1161" s="449"/>
      <c r="AP1161" s="449"/>
      <c r="AQ1161" s="449"/>
      <c r="AR1161" s="449"/>
      <c r="AS1161" s="449"/>
      <c r="AT1161" s="449"/>
      <c r="AU1161" s="449"/>
      <c r="AV1161" s="449"/>
      <c r="AW1161" s="449"/>
      <c r="AX1161" s="449"/>
      <c r="AY1161" s="449"/>
      <c r="AZ1161" s="449"/>
      <c r="BA1161" s="449"/>
      <c r="BB1161" s="449"/>
      <c r="BC1161" s="449"/>
      <c r="BD1161" s="449"/>
      <c r="BE1161" s="449"/>
      <c r="BF1161" s="449"/>
      <c r="BG1161" s="449"/>
      <c r="BH1161" s="449"/>
      <c r="BI1161" s="449"/>
      <c r="BJ1161" s="449"/>
      <c r="BK1161" s="449"/>
      <c r="BL1161" s="449"/>
      <c r="BM1161" s="449"/>
      <c r="BN1161" s="449"/>
      <c r="BO1161" s="449"/>
      <c r="BP1161" s="449"/>
      <c r="BQ1161" s="449"/>
      <c r="BR1161" s="449"/>
      <c r="BS1161" s="449"/>
      <c r="BT1161" s="449"/>
      <c r="BU1161" s="449"/>
      <c r="BV1161" s="449"/>
      <c r="BW1161" s="449"/>
      <c r="BX1161" s="449"/>
      <c r="BY1161" s="449"/>
      <c r="BZ1161" s="449"/>
      <c r="CA1161" s="449"/>
      <c r="CB1161" s="449"/>
      <c r="CC1161" s="449"/>
      <c r="CD1161" s="449"/>
      <c r="CE1161" s="449"/>
      <c r="CF1161" s="449"/>
      <c r="CG1161" s="449"/>
      <c r="CH1161" s="449"/>
      <c r="CI1161" s="449"/>
      <c r="CJ1161" s="449"/>
      <c r="CK1161" s="449"/>
      <c r="CL1161" s="449"/>
      <c r="CM1161" s="449"/>
      <c r="CN1161" s="449"/>
      <c r="CO1161" s="449"/>
      <c r="CP1161" s="449"/>
      <c r="CQ1161" s="449"/>
      <c r="CR1161" s="449"/>
      <c r="CS1161" s="449"/>
      <c r="CT1161" s="449"/>
      <c r="CU1161" s="449"/>
      <c r="CV1161" s="449"/>
    </row>
    <row r="1162" spans="1:100" s="448" customFormat="1" ht="11.25" customHeight="1">
      <c r="A1162" s="432"/>
      <c r="B1162" s="517"/>
      <c r="C1162" s="45"/>
      <c r="D1162" s="45">
        <v>20</v>
      </c>
      <c r="E1162" s="494" t="s">
        <v>154</v>
      </c>
      <c r="F1162" s="495"/>
      <c r="G1162" s="494" t="s">
        <v>154</v>
      </c>
      <c r="H1162" s="495"/>
      <c r="I1162" s="495"/>
      <c r="J1162" s="496" t="s">
        <v>154</v>
      </c>
      <c r="K1162" s="796" t="s">
        <v>154</v>
      </c>
      <c r="L1162" s="797">
        <v>0</v>
      </c>
      <c r="M1162" s="796" t="s">
        <v>154</v>
      </c>
      <c r="N1162" s="797">
        <v>0</v>
      </c>
      <c r="O1162" s="796" t="s">
        <v>154</v>
      </c>
      <c r="P1162" s="797">
        <v>0</v>
      </c>
      <c r="Q1162" s="796" t="s">
        <v>154</v>
      </c>
      <c r="R1162" s="797">
        <v>0</v>
      </c>
      <c r="S1162" s="796" t="s">
        <v>154</v>
      </c>
      <c r="T1162" s="797">
        <v>0</v>
      </c>
      <c r="U1162" s="796" t="s">
        <v>154</v>
      </c>
      <c r="V1162" s="797">
        <v>0</v>
      </c>
      <c r="W1162" s="796" t="s">
        <v>154</v>
      </c>
      <c r="X1162" s="797">
        <v>0</v>
      </c>
      <c r="Y1162" s="796" t="s">
        <v>154</v>
      </c>
      <c r="Z1162" s="797">
        <v>0</v>
      </c>
      <c r="AA1162" s="796" t="s">
        <v>154</v>
      </c>
      <c r="AB1162" s="797">
        <v>0</v>
      </c>
      <c r="AC1162" s="796" t="s">
        <v>154</v>
      </c>
      <c r="AD1162" s="797">
        <v>0</v>
      </c>
      <c r="AE1162" s="45"/>
      <c r="AF1162" s="17"/>
      <c r="AG1162" s="518"/>
      <c r="AI1162" s="449"/>
      <c r="AJ1162" s="449"/>
      <c r="AK1162" s="449"/>
      <c r="AL1162" s="449"/>
      <c r="AM1162" s="449"/>
      <c r="AN1162" s="449"/>
      <c r="AO1162" s="449"/>
      <c r="AP1162" s="449"/>
      <c r="AQ1162" s="449"/>
      <c r="AR1162" s="449"/>
      <c r="AS1162" s="449"/>
      <c r="AT1162" s="449"/>
      <c r="AU1162" s="449"/>
      <c r="AV1162" s="449"/>
      <c r="AW1162" s="449"/>
      <c r="AX1162" s="449"/>
      <c r="AY1162" s="449"/>
      <c r="AZ1162" s="449"/>
      <c r="BA1162" s="449"/>
      <c r="BB1162" s="449"/>
      <c r="BC1162" s="449"/>
      <c r="BD1162" s="449"/>
      <c r="BE1162" s="449"/>
      <c r="BF1162" s="449"/>
      <c r="BG1162" s="449"/>
      <c r="BH1162" s="449"/>
      <c r="BI1162" s="449"/>
      <c r="BJ1162" s="449"/>
      <c r="BK1162" s="449"/>
      <c r="BL1162" s="449"/>
      <c r="BM1162" s="449"/>
      <c r="BN1162" s="449"/>
      <c r="BO1162" s="449"/>
      <c r="BP1162" s="449"/>
      <c r="BQ1162" s="449"/>
      <c r="BR1162" s="449"/>
      <c r="BS1162" s="449"/>
      <c r="BT1162" s="449"/>
      <c r="BU1162" s="449"/>
      <c r="BV1162" s="449"/>
      <c r="BW1162" s="449"/>
      <c r="BX1162" s="449"/>
      <c r="BY1162" s="449"/>
      <c r="BZ1162" s="449"/>
      <c r="CA1162" s="449"/>
      <c r="CB1162" s="449"/>
      <c r="CC1162" s="449"/>
      <c r="CD1162" s="449"/>
      <c r="CE1162" s="449"/>
      <c r="CF1162" s="449"/>
      <c r="CG1162" s="449"/>
      <c r="CH1162" s="449"/>
      <c r="CI1162" s="449"/>
      <c r="CJ1162" s="449"/>
      <c r="CK1162" s="449"/>
      <c r="CL1162" s="449"/>
      <c r="CM1162" s="449"/>
      <c r="CN1162" s="449"/>
      <c r="CO1162" s="449"/>
      <c r="CP1162" s="449"/>
      <c r="CQ1162" s="449"/>
      <c r="CR1162" s="449"/>
      <c r="CS1162" s="449"/>
      <c r="CT1162" s="449"/>
      <c r="CU1162" s="449"/>
      <c r="CV1162" s="449"/>
    </row>
    <row r="1163" spans="1:100" s="448" customFormat="1" ht="11.25" customHeight="1">
      <c r="A1163" s="432"/>
      <c r="B1163" s="517"/>
      <c r="C1163" s="45"/>
      <c r="D1163" s="479"/>
      <c r="E1163" s="497" t="s">
        <v>192</v>
      </c>
      <c r="F1163" s="497"/>
      <c r="G1163" s="497"/>
      <c r="H1163" s="497"/>
      <c r="I1163" s="497"/>
      <c r="J1163" s="497"/>
      <c r="K1163" s="798">
        <v>1</v>
      </c>
      <c r="L1163" s="799">
        <v>0</v>
      </c>
      <c r="M1163" s="798">
        <v>1</v>
      </c>
      <c r="N1163" s="799">
        <v>0</v>
      </c>
      <c r="O1163" s="798">
        <v>1</v>
      </c>
      <c r="P1163" s="799">
        <v>0</v>
      </c>
      <c r="Q1163" s="798">
        <v>1</v>
      </c>
      <c r="R1163" s="799">
        <v>0</v>
      </c>
      <c r="S1163" s="798">
        <v>1</v>
      </c>
      <c r="T1163" s="799">
        <v>0</v>
      </c>
      <c r="U1163" s="798">
        <v>1</v>
      </c>
      <c r="V1163" s="799">
        <v>0</v>
      </c>
      <c r="W1163" s="798">
        <v>1</v>
      </c>
      <c r="X1163" s="799">
        <v>0</v>
      </c>
      <c r="Y1163" s="798">
        <v>1</v>
      </c>
      <c r="Z1163" s="799">
        <v>0</v>
      </c>
      <c r="AA1163" s="798">
        <v>1</v>
      </c>
      <c r="AB1163" s="799">
        <v>0</v>
      </c>
      <c r="AC1163" s="798" t="s">
        <v>154</v>
      </c>
      <c r="AD1163" s="799">
        <v>0</v>
      </c>
      <c r="AE1163" s="45"/>
      <c r="AF1163" s="17"/>
      <c r="AG1163" s="518"/>
      <c r="AI1163" s="449"/>
      <c r="AJ1163" s="449"/>
      <c r="AK1163" s="449"/>
      <c r="AL1163" s="449"/>
      <c r="AM1163" s="449"/>
      <c r="AN1163" s="449"/>
      <c r="AO1163" s="449"/>
      <c r="AP1163" s="449"/>
      <c r="AQ1163" s="449"/>
      <c r="AR1163" s="449"/>
      <c r="AS1163" s="449"/>
      <c r="AT1163" s="449"/>
      <c r="AU1163" s="449"/>
      <c r="AV1163" s="449"/>
      <c r="AW1163" s="449"/>
      <c r="AX1163" s="449"/>
      <c r="AY1163" s="449"/>
      <c r="AZ1163" s="449"/>
      <c r="BA1163" s="449"/>
      <c r="BB1163" s="449"/>
      <c r="BC1163" s="449"/>
      <c r="BD1163" s="449"/>
      <c r="BE1163" s="449"/>
      <c r="BF1163" s="449"/>
      <c r="BG1163" s="449"/>
      <c r="BH1163" s="449"/>
      <c r="BI1163" s="449"/>
      <c r="BJ1163" s="449"/>
      <c r="BK1163" s="449"/>
      <c r="BL1163" s="449"/>
      <c r="BM1163" s="449"/>
      <c r="BN1163" s="449"/>
      <c r="BO1163" s="449"/>
      <c r="BP1163" s="449"/>
      <c r="BQ1163" s="449"/>
      <c r="BR1163" s="449"/>
      <c r="BS1163" s="449"/>
      <c r="BT1163" s="449"/>
      <c r="BU1163" s="449"/>
      <c r="BV1163" s="449"/>
      <c r="BW1163" s="449"/>
      <c r="BX1163" s="449"/>
      <c r="BY1163" s="449"/>
      <c r="BZ1163" s="449"/>
      <c r="CA1163" s="449"/>
      <c r="CB1163" s="449"/>
      <c r="CC1163" s="449"/>
      <c r="CD1163" s="449"/>
      <c r="CE1163" s="449"/>
      <c r="CF1163" s="449"/>
      <c r="CG1163" s="449"/>
      <c r="CH1163" s="449"/>
      <c r="CI1163" s="449"/>
      <c r="CJ1163" s="449"/>
      <c r="CK1163" s="449"/>
      <c r="CL1163" s="449"/>
      <c r="CM1163" s="449"/>
      <c r="CN1163" s="449"/>
      <c r="CO1163" s="449"/>
      <c r="CP1163" s="449"/>
      <c r="CQ1163" s="449"/>
      <c r="CR1163" s="449"/>
      <c r="CS1163" s="449"/>
      <c r="CT1163" s="449"/>
      <c r="CU1163" s="449"/>
      <c r="CV1163" s="449"/>
    </row>
    <row r="1164" spans="1:100" s="448" customFormat="1" ht="11.25" customHeight="1">
      <c r="A1164" s="432"/>
      <c r="B1164" s="517"/>
      <c r="C1164" s="45"/>
      <c r="D1164" s="479"/>
      <c r="E1164" s="483"/>
      <c r="F1164" s="483" t="s">
        <v>193</v>
      </c>
      <c r="G1164" s="483"/>
      <c r="H1164" s="483" t="s">
        <v>194</v>
      </c>
      <c r="I1164" s="479"/>
      <c r="J1164" s="479"/>
      <c r="K1164" s="880">
        <v>0.9</v>
      </c>
      <c r="L1164" s="881">
        <v>0</v>
      </c>
      <c r="M1164" s="880">
        <v>1</v>
      </c>
      <c r="N1164" s="881">
        <v>0</v>
      </c>
      <c r="O1164" s="880">
        <v>0.9</v>
      </c>
      <c r="P1164" s="881">
        <v>0</v>
      </c>
      <c r="Q1164" s="880">
        <v>0.9</v>
      </c>
      <c r="R1164" s="881">
        <v>0</v>
      </c>
      <c r="S1164" s="880">
        <v>1</v>
      </c>
      <c r="T1164" s="881">
        <v>0</v>
      </c>
      <c r="U1164" s="880">
        <v>1</v>
      </c>
      <c r="V1164" s="881">
        <v>0</v>
      </c>
      <c r="W1164" s="880">
        <v>0.8</v>
      </c>
      <c r="X1164" s="881">
        <v>0</v>
      </c>
      <c r="Y1164" s="880">
        <v>0.85</v>
      </c>
      <c r="Z1164" s="881">
        <v>0</v>
      </c>
      <c r="AA1164" s="880">
        <v>0.6</v>
      </c>
      <c r="AB1164" s="881">
        <v>0</v>
      </c>
      <c r="AC1164" s="880">
        <v>0</v>
      </c>
      <c r="AD1164" s="881">
        <v>0</v>
      </c>
      <c r="AE1164" s="45"/>
      <c r="AF1164" s="17"/>
      <c r="AG1164" s="518"/>
      <c r="AI1164" s="449"/>
      <c r="AJ1164" s="449"/>
      <c r="AK1164" s="449"/>
      <c r="AL1164" s="449"/>
      <c r="AM1164" s="449"/>
      <c r="AN1164" s="449"/>
      <c r="AO1164" s="449"/>
      <c r="AP1164" s="449"/>
      <c r="AQ1164" s="449"/>
      <c r="AR1164" s="449"/>
      <c r="AS1164" s="449"/>
      <c r="AT1164" s="449"/>
      <c r="AU1164" s="449"/>
      <c r="AV1164" s="449"/>
      <c r="AW1164" s="449"/>
      <c r="AX1164" s="449"/>
      <c r="AY1164" s="449"/>
      <c r="AZ1164" s="449"/>
      <c r="BA1164" s="449"/>
      <c r="BB1164" s="449"/>
      <c r="BC1164" s="449"/>
      <c r="BD1164" s="449"/>
      <c r="BE1164" s="449"/>
      <c r="BF1164" s="449"/>
      <c r="BG1164" s="449"/>
      <c r="BH1164" s="449"/>
      <c r="BI1164" s="449"/>
      <c r="BJ1164" s="449"/>
      <c r="BK1164" s="449"/>
      <c r="BL1164" s="449"/>
      <c r="BM1164" s="449"/>
      <c r="BN1164" s="449"/>
      <c r="BO1164" s="449"/>
      <c r="BP1164" s="449"/>
      <c r="BQ1164" s="449"/>
      <c r="BR1164" s="449"/>
      <c r="BS1164" s="449"/>
      <c r="BT1164" s="449"/>
      <c r="BU1164" s="449"/>
      <c r="BV1164" s="449"/>
      <c r="BW1164" s="449"/>
      <c r="BX1164" s="449"/>
      <c r="BY1164" s="449"/>
      <c r="BZ1164" s="449"/>
      <c r="CA1164" s="449"/>
      <c r="CB1164" s="449"/>
      <c r="CC1164" s="449"/>
      <c r="CD1164" s="449"/>
      <c r="CE1164" s="449"/>
      <c r="CF1164" s="449"/>
      <c r="CG1164" s="449"/>
      <c r="CH1164" s="449"/>
      <c r="CI1164" s="449"/>
      <c r="CJ1164" s="449"/>
      <c r="CK1164" s="449"/>
      <c r="CL1164" s="449"/>
      <c r="CM1164" s="449"/>
      <c r="CN1164" s="449"/>
      <c r="CO1164" s="449"/>
      <c r="CP1164" s="449"/>
      <c r="CQ1164" s="449"/>
      <c r="CR1164" s="449"/>
      <c r="CS1164" s="449"/>
      <c r="CT1164" s="449"/>
      <c r="CU1164" s="449"/>
      <c r="CV1164" s="449"/>
    </row>
    <row r="1165" spans="1:100" s="448" customFormat="1" ht="11.25" customHeight="1">
      <c r="A1165" s="432"/>
      <c r="B1165" s="517"/>
      <c r="C1165" s="45"/>
      <c r="D1165" s="479"/>
      <c r="E1165" s="498"/>
      <c r="F1165" s="498"/>
      <c r="G1165" s="498"/>
      <c r="H1165" s="498" t="s">
        <v>195</v>
      </c>
      <c r="I1165" s="499"/>
      <c r="J1165" s="499"/>
      <c r="K1165" s="882">
        <v>0.1</v>
      </c>
      <c r="L1165" s="795">
        <v>0</v>
      </c>
      <c r="M1165" s="882">
        <v>0</v>
      </c>
      <c r="N1165" s="795">
        <v>0</v>
      </c>
      <c r="O1165" s="882">
        <v>0.1</v>
      </c>
      <c r="P1165" s="795">
        <v>0</v>
      </c>
      <c r="Q1165" s="882">
        <v>0.1</v>
      </c>
      <c r="R1165" s="795">
        <v>0</v>
      </c>
      <c r="S1165" s="882">
        <v>0</v>
      </c>
      <c r="T1165" s="795">
        <v>0</v>
      </c>
      <c r="U1165" s="882">
        <v>0</v>
      </c>
      <c r="V1165" s="795">
        <v>0</v>
      </c>
      <c r="W1165" s="882">
        <v>0.2</v>
      </c>
      <c r="X1165" s="795">
        <v>0</v>
      </c>
      <c r="Y1165" s="882">
        <v>0.15</v>
      </c>
      <c r="Z1165" s="795">
        <v>0</v>
      </c>
      <c r="AA1165" s="882">
        <v>0.4</v>
      </c>
      <c r="AB1165" s="795">
        <v>0</v>
      </c>
      <c r="AC1165" s="882">
        <v>0</v>
      </c>
      <c r="AD1165" s="795">
        <v>0</v>
      </c>
      <c r="AE1165" s="45"/>
      <c r="AF1165" s="17"/>
      <c r="AG1165" s="518"/>
      <c r="AI1165" s="449"/>
      <c r="AJ1165" s="449"/>
      <c r="AK1165" s="449"/>
      <c r="AL1165" s="449"/>
      <c r="AM1165" s="449"/>
      <c r="AN1165" s="449"/>
      <c r="AO1165" s="449"/>
      <c r="AP1165" s="449"/>
      <c r="AQ1165" s="449"/>
      <c r="AR1165" s="449"/>
      <c r="AS1165" s="449"/>
      <c r="AT1165" s="449"/>
      <c r="AU1165" s="449"/>
      <c r="AV1165" s="449"/>
      <c r="AW1165" s="449"/>
      <c r="AX1165" s="449"/>
      <c r="AY1165" s="449"/>
      <c r="AZ1165" s="449"/>
      <c r="BA1165" s="449"/>
      <c r="BB1165" s="449"/>
      <c r="BC1165" s="449"/>
      <c r="BD1165" s="449"/>
      <c r="BE1165" s="449"/>
      <c r="BF1165" s="449"/>
      <c r="BG1165" s="449"/>
      <c r="BH1165" s="449"/>
      <c r="BI1165" s="449"/>
      <c r="BJ1165" s="449"/>
      <c r="BK1165" s="449"/>
      <c r="BL1165" s="449"/>
      <c r="BM1165" s="449"/>
      <c r="BN1165" s="449"/>
      <c r="BO1165" s="449"/>
      <c r="BP1165" s="449"/>
      <c r="BQ1165" s="449"/>
      <c r="BR1165" s="449"/>
      <c r="BS1165" s="449"/>
      <c r="BT1165" s="449"/>
      <c r="BU1165" s="449"/>
      <c r="BV1165" s="449"/>
      <c r="BW1165" s="449"/>
      <c r="BX1165" s="449"/>
      <c r="BY1165" s="449"/>
      <c r="BZ1165" s="449"/>
      <c r="CA1165" s="449"/>
      <c r="CB1165" s="449"/>
      <c r="CC1165" s="449"/>
      <c r="CD1165" s="449"/>
      <c r="CE1165" s="449"/>
      <c r="CF1165" s="449"/>
      <c r="CG1165" s="449"/>
      <c r="CH1165" s="449"/>
      <c r="CI1165" s="449"/>
      <c r="CJ1165" s="449"/>
      <c r="CK1165" s="449"/>
      <c r="CL1165" s="449"/>
      <c r="CM1165" s="449"/>
      <c r="CN1165" s="449"/>
      <c r="CO1165" s="449"/>
      <c r="CP1165" s="449"/>
      <c r="CQ1165" s="449"/>
      <c r="CR1165" s="449"/>
      <c r="CS1165" s="449"/>
      <c r="CT1165" s="449"/>
      <c r="CU1165" s="449"/>
      <c r="CV1165" s="449"/>
    </row>
    <row r="1166" spans="1:100" s="448" customFormat="1" ht="11.25" customHeight="1">
      <c r="A1166" s="432"/>
      <c r="B1166" s="517"/>
      <c r="C1166" s="45"/>
      <c r="D1166" s="479"/>
      <c r="E1166" s="500" t="s">
        <v>196</v>
      </c>
      <c r="F1166" s="501"/>
      <c r="G1166" s="501"/>
      <c r="H1166" s="501"/>
      <c r="I1166" s="501"/>
      <c r="J1166" s="502"/>
      <c r="K1166" s="801">
        <v>0</v>
      </c>
      <c r="L1166" s="801">
        <v>0</v>
      </c>
      <c r="M1166" s="801">
        <v>0</v>
      </c>
      <c r="N1166" s="801">
        <v>0</v>
      </c>
      <c r="O1166" s="801">
        <v>0</v>
      </c>
      <c r="P1166" s="801">
        <v>0</v>
      </c>
      <c r="Q1166" s="801">
        <v>0</v>
      </c>
      <c r="R1166" s="801">
        <v>0</v>
      </c>
      <c r="S1166" s="801">
        <v>0</v>
      </c>
      <c r="T1166" s="801">
        <v>0</v>
      </c>
      <c r="U1166" s="801">
        <v>0</v>
      </c>
      <c r="V1166" s="801">
        <v>0</v>
      </c>
      <c r="W1166" s="801">
        <v>0</v>
      </c>
      <c r="X1166" s="801">
        <v>0</v>
      </c>
      <c r="Y1166" s="801">
        <v>0</v>
      </c>
      <c r="Z1166" s="801">
        <v>0</v>
      </c>
      <c r="AA1166" s="801">
        <v>0</v>
      </c>
      <c r="AB1166" s="801">
        <v>0</v>
      </c>
      <c r="AC1166" s="801" t="s">
        <v>154</v>
      </c>
      <c r="AD1166" s="801">
        <v>0</v>
      </c>
      <c r="AE1166" s="45"/>
      <c r="AF1166" s="17"/>
      <c r="AG1166" s="518"/>
      <c r="AI1166" s="449"/>
      <c r="AJ1166" s="449"/>
      <c r="AK1166" s="449"/>
      <c r="AL1166" s="449"/>
      <c r="AM1166" s="449"/>
      <c r="AN1166" s="449"/>
      <c r="AO1166" s="449"/>
      <c r="AP1166" s="449"/>
      <c r="AQ1166" s="449"/>
      <c r="AR1166" s="449"/>
      <c r="AS1166" s="449"/>
      <c r="AT1166" s="449"/>
      <c r="AU1166" s="449"/>
      <c r="AV1166" s="449"/>
      <c r="AW1166" s="449"/>
      <c r="AX1166" s="449"/>
      <c r="AY1166" s="449"/>
      <c r="AZ1166" s="449"/>
      <c r="BA1166" s="449"/>
      <c r="BB1166" s="449"/>
      <c r="BC1166" s="449"/>
      <c r="BD1166" s="449"/>
      <c r="BE1166" s="449"/>
      <c r="BF1166" s="449"/>
      <c r="BG1166" s="449"/>
      <c r="BH1166" s="449"/>
      <c r="BI1166" s="449"/>
      <c r="BJ1166" s="449"/>
      <c r="BK1166" s="449"/>
      <c r="BL1166" s="449"/>
      <c r="BM1166" s="449"/>
      <c r="BN1166" s="449"/>
      <c r="BO1166" s="449"/>
      <c r="BP1166" s="449"/>
      <c r="BQ1166" s="449"/>
      <c r="BR1166" s="449"/>
      <c r="BS1166" s="449"/>
      <c r="BT1166" s="449"/>
      <c r="BU1166" s="449"/>
      <c r="BV1166" s="449"/>
      <c r="BW1166" s="449"/>
      <c r="BX1166" s="449"/>
      <c r="BY1166" s="449"/>
      <c r="BZ1166" s="449"/>
      <c r="CA1166" s="449"/>
      <c r="CB1166" s="449"/>
      <c r="CC1166" s="449"/>
      <c r="CD1166" s="449"/>
      <c r="CE1166" s="449"/>
      <c r="CF1166" s="449"/>
      <c r="CG1166" s="449"/>
      <c r="CH1166" s="449"/>
      <c r="CI1166" s="449"/>
      <c r="CJ1166" s="449"/>
      <c r="CK1166" s="449"/>
      <c r="CL1166" s="449"/>
      <c r="CM1166" s="449"/>
      <c r="CN1166" s="449"/>
      <c r="CO1166" s="449"/>
      <c r="CP1166" s="449"/>
      <c r="CQ1166" s="449"/>
      <c r="CR1166" s="449"/>
      <c r="CS1166" s="449"/>
      <c r="CT1166" s="449"/>
      <c r="CU1166" s="449"/>
      <c r="CV1166" s="449"/>
    </row>
    <row r="1167" spans="1:100" s="448" customFormat="1" ht="5.25" customHeight="1">
      <c r="A1167" s="432"/>
      <c r="B1167" s="517"/>
      <c r="C1167" s="45"/>
      <c r="D1167" s="479"/>
      <c r="E1167" s="45"/>
      <c r="F1167" s="45"/>
      <c r="G1167" s="45"/>
      <c r="H1167" s="45"/>
      <c r="I1167" s="45"/>
      <c r="J1167" s="45"/>
      <c r="K1167" s="17"/>
      <c r="L1167" s="17"/>
      <c r="M1167" s="17"/>
      <c r="N1167" s="17"/>
      <c r="O1167" s="17"/>
      <c r="P1167" s="17"/>
      <c r="Q1167" s="17"/>
      <c r="R1167" s="17"/>
      <c r="S1167" s="17"/>
      <c r="T1167" s="17"/>
      <c r="U1167" s="17"/>
      <c r="V1167" s="17"/>
      <c r="W1167" s="17"/>
      <c r="X1167" s="17"/>
      <c r="Y1167" s="17"/>
      <c r="Z1167" s="17"/>
      <c r="AA1167" s="17"/>
      <c r="AB1167" s="17"/>
      <c r="AC1167" s="17"/>
      <c r="AD1167" s="17"/>
      <c r="AE1167" s="45"/>
      <c r="AF1167" s="17"/>
      <c r="AG1167" s="518"/>
      <c r="AI1167" s="449"/>
      <c r="AJ1167" s="449"/>
      <c r="AK1167" s="449"/>
      <c r="AL1167" s="449"/>
      <c r="AM1167" s="449"/>
      <c r="AN1167" s="449"/>
      <c r="AO1167" s="449"/>
      <c r="AP1167" s="449"/>
      <c r="AQ1167" s="449"/>
      <c r="AR1167" s="449"/>
      <c r="AS1167" s="449"/>
      <c r="AT1167" s="449"/>
      <c r="AU1167" s="449"/>
      <c r="AV1167" s="449"/>
      <c r="AW1167" s="449"/>
      <c r="AX1167" s="449"/>
      <c r="AY1167" s="449"/>
      <c r="AZ1167" s="449"/>
      <c r="BA1167" s="449"/>
      <c r="BB1167" s="449"/>
      <c r="BC1167" s="449"/>
      <c r="BD1167" s="449"/>
      <c r="BE1167" s="449"/>
      <c r="BF1167" s="449"/>
      <c r="BG1167" s="449"/>
      <c r="BH1167" s="449"/>
      <c r="BI1167" s="449"/>
      <c r="BJ1167" s="449"/>
      <c r="BK1167" s="449"/>
      <c r="BL1167" s="449"/>
      <c r="BM1167" s="449"/>
      <c r="BN1167" s="449"/>
      <c r="BO1167" s="449"/>
      <c r="BP1167" s="449"/>
      <c r="BQ1167" s="449"/>
      <c r="BR1167" s="449"/>
      <c r="BS1167" s="449"/>
      <c r="BT1167" s="449"/>
      <c r="BU1167" s="449"/>
      <c r="BV1167" s="449"/>
      <c r="BW1167" s="449"/>
      <c r="BX1167" s="449"/>
      <c r="BY1167" s="449"/>
      <c r="BZ1167" s="449"/>
      <c r="CA1167" s="449"/>
      <c r="CB1167" s="449"/>
      <c r="CC1167" s="449"/>
      <c r="CD1167" s="449"/>
      <c r="CE1167" s="449"/>
      <c r="CF1167" s="449"/>
      <c r="CG1167" s="449"/>
      <c r="CH1167" s="449"/>
      <c r="CI1167" s="449"/>
      <c r="CJ1167" s="449"/>
      <c r="CK1167" s="449"/>
      <c r="CL1167" s="449"/>
      <c r="CM1167" s="449"/>
      <c r="CN1167" s="449"/>
      <c r="CO1167" s="449"/>
      <c r="CP1167" s="449"/>
      <c r="CQ1167" s="449"/>
      <c r="CR1167" s="449"/>
      <c r="CS1167" s="449"/>
      <c r="CT1167" s="449"/>
      <c r="CU1167" s="449"/>
      <c r="CV1167" s="449"/>
    </row>
    <row r="1168" spans="1:100" s="448" customFormat="1" ht="12.75" customHeight="1">
      <c r="A1168" s="432"/>
      <c r="B1168" s="517"/>
      <c r="C1168" s="45"/>
      <c r="D1168" s="482" t="s">
        <v>197</v>
      </c>
      <c r="E1168" s="45"/>
      <c r="F1168" s="45"/>
      <c r="G1168" s="45"/>
      <c r="H1168" s="45"/>
      <c r="I1168" s="45"/>
      <c r="J1168" s="45"/>
      <c r="K1168" s="17"/>
      <c r="L1168" s="17"/>
      <c r="M1168" s="17"/>
      <c r="N1168" s="17"/>
      <c r="O1168" s="17"/>
      <c r="P1168" s="17"/>
      <c r="Q1168" s="17"/>
      <c r="R1168" s="17"/>
      <c r="S1168" s="17"/>
      <c r="T1168" s="17"/>
      <c r="U1168" s="17"/>
      <c r="V1168" s="17"/>
      <c r="W1168" s="17"/>
      <c r="X1168" s="17"/>
      <c r="Y1168" s="17"/>
      <c r="Z1168" s="17"/>
      <c r="AA1168" s="17"/>
      <c r="AB1168" s="17"/>
      <c r="AC1168" s="17"/>
      <c r="AD1168" s="17"/>
      <c r="AE1168" s="45"/>
      <c r="AF1168" s="17"/>
      <c r="AG1168" s="518"/>
      <c r="AI1168" s="449"/>
      <c r="AJ1168" s="453"/>
      <c r="AK1168" s="453"/>
    </row>
    <row r="1169" spans="1:100" s="448" customFormat="1" ht="10.5" customHeight="1">
      <c r="A1169" s="432"/>
      <c r="B1169" s="517"/>
      <c r="C1169" s="476"/>
      <c r="D1169" s="17"/>
      <c r="E1169" s="483" t="s">
        <v>191</v>
      </c>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477"/>
      <c r="AE1169" s="17"/>
      <c r="AF1169" s="17"/>
      <c r="AG1169" s="518"/>
      <c r="AI1169" s="449"/>
      <c r="AJ1169" s="449"/>
      <c r="AK1169" s="449"/>
      <c r="AL1169" s="449"/>
      <c r="AM1169" s="449"/>
      <c r="AN1169" s="449"/>
      <c r="AO1169" s="449"/>
      <c r="AP1169" s="449"/>
      <c r="AQ1169" s="449"/>
      <c r="AR1169" s="449"/>
      <c r="AS1169" s="449"/>
      <c r="AT1169" s="449"/>
      <c r="AU1169" s="449"/>
      <c r="AV1169" s="449"/>
      <c r="AW1169" s="449"/>
      <c r="AX1169" s="449"/>
      <c r="AY1169" s="449"/>
      <c r="AZ1169" s="449"/>
      <c r="BA1169" s="449"/>
      <c r="BB1169" s="449"/>
      <c r="BC1169" s="449"/>
      <c r="BD1169" s="449"/>
      <c r="BE1169" s="449"/>
      <c r="BF1169" s="449"/>
      <c r="BG1169" s="449"/>
      <c r="BH1169" s="449"/>
      <c r="BI1169" s="449"/>
      <c r="BJ1169" s="449"/>
      <c r="BK1169" s="449"/>
      <c r="BL1169" s="449"/>
      <c r="BM1169" s="449"/>
      <c r="BN1169" s="449"/>
      <c r="BO1169" s="449"/>
      <c r="BP1169" s="449"/>
      <c r="BQ1169" s="449"/>
      <c r="BR1169" s="449"/>
      <c r="BS1169" s="449"/>
      <c r="BT1169" s="449"/>
      <c r="BU1169" s="449"/>
      <c r="BV1169" s="449"/>
      <c r="BW1169" s="449"/>
      <c r="BX1169" s="449"/>
      <c r="BY1169" s="449"/>
      <c r="BZ1169" s="449"/>
      <c r="CA1169" s="449"/>
      <c r="CB1169" s="449"/>
      <c r="CC1169" s="449"/>
      <c r="CD1169" s="449"/>
      <c r="CE1169" s="449"/>
      <c r="CF1169" s="449"/>
      <c r="CG1169" s="449"/>
      <c r="CH1169" s="449"/>
      <c r="CI1169" s="449"/>
      <c r="CJ1169" s="449"/>
      <c r="CK1169" s="449"/>
      <c r="CL1169" s="449"/>
      <c r="CM1169" s="449"/>
      <c r="CN1169" s="449"/>
      <c r="CO1169" s="449"/>
      <c r="CP1169" s="449"/>
      <c r="CQ1169" s="449"/>
      <c r="CR1169" s="449"/>
      <c r="CS1169" s="449"/>
      <c r="CT1169" s="449"/>
      <c r="CU1169" s="449"/>
      <c r="CV1169" s="449"/>
    </row>
    <row r="1170" spans="1:100" s="448" customFormat="1" ht="11.25" customHeight="1">
      <c r="A1170" s="432"/>
      <c r="B1170" s="517"/>
      <c r="C1170" s="45"/>
      <c r="D1170" s="45">
        <v>1</v>
      </c>
      <c r="E1170" s="599" t="s">
        <v>161</v>
      </c>
      <c r="F1170" s="600"/>
      <c r="G1170" s="599" t="s">
        <v>317</v>
      </c>
      <c r="H1170" s="600"/>
      <c r="I1170" s="600"/>
      <c r="J1170" s="601" t="s">
        <v>218</v>
      </c>
      <c r="K1170" s="880">
        <v>0.9</v>
      </c>
      <c r="L1170" s="881">
        <v>0</v>
      </c>
      <c r="M1170" s="880">
        <v>0.95</v>
      </c>
      <c r="N1170" s="881">
        <v>0</v>
      </c>
      <c r="O1170" s="880">
        <v>0.9</v>
      </c>
      <c r="P1170" s="881">
        <v>0</v>
      </c>
      <c r="Q1170" s="880">
        <v>0.5</v>
      </c>
      <c r="R1170" s="881">
        <v>0</v>
      </c>
      <c r="S1170" s="880">
        <v>0.8</v>
      </c>
      <c r="T1170" s="881">
        <v>0</v>
      </c>
      <c r="U1170" s="880">
        <v>0.8</v>
      </c>
      <c r="V1170" s="881">
        <v>0</v>
      </c>
      <c r="W1170" s="880">
        <v>0.8</v>
      </c>
      <c r="X1170" s="881">
        <v>0</v>
      </c>
      <c r="Y1170" s="880">
        <v>0.9</v>
      </c>
      <c r="Z1170" s="881">
        <v>0</v>
      </c>
      <c r="AA1170" s="880">
        <v>0.6</v>
      </c>
      <c r="AB1170" s="881">
        <v>0</v>
      </c>
      <c r="AC1170" s="880" t="s">
        <v>154</v>
      </c>
      <c r="AD1170" s="881">
        <v>0</v>
      </c>
      <c r="AE1170" s="45"/>
      <c r="AF1170" s="17"/>
      <c r="AG1170" s="518"/>
      <c r="AI1170" s="449"/>
      <c r="AJ1170" s="449"/>
      <c r="AK1170" s="449"/>
      <c r="AL1170" s="449"/>
      <c r="AM1170" s="449"/>
      <c r="AN1170" s="449"/>
      <c r="AO1170" s="449"/>
      <c r="AP1170" s="449"/>
      <c r="AQ1170" s="449"/>
      <c r="AR1170" s="449"/>
      <c r="AS1170" s="449"/>
      <c r="AT1170" s="449"/>
      <c r="AU1170" s="449"/>
      <c r="AV1170" s="449"/>
      <c r="AW1170" s="449"/>
      <c r="AX1170" s="449"/>
      <c r="AY1170" s="449"/>
      <c r="AZ1170" s="449"/>
      <c r="BA1170" s="449"/>
      <c r="BB1170" s="449"/>
      <c r="BC1170" s="449"/>
      <c r="BD1170" s="449"/>
      <c r="BE1170" s="449"/>
      <c r="BF1170" s="449"/>
      <c r="BG1170" s="449"/>
      <c r="BH1170" s="449"/>
      <c r="BI1170" s="449"/>
      <c r="BJ1170" s="449"/>
      <c r="BK1170" s="449"/>
      <c r="BL1170" s="449"/>
      <c r="BM1170" s="449"/>
      <c r="BN1170" s="449"/>
      <c r="BO1170" s="449"/>
      <c r="BP1170" s="449"/>
      <c r="BQ1170" s="449"/>
      <c r="BR1170" s="449"/>
      <c r="BS1170" s="449"/>
      <c r="BT1170" s="449"/>
      <c r="BU1170" s="449"/>
      <c r="BV1170" s="449"/>
      <c r="BW1170" s="449"/>
      <c r="BX1170" s="449"/>
      <c r="BY1170" s="449"/>
      <c r="BZ1170" s="449"/>
      <c r="CA1170" s="449"/>
      <c r="CB1170" s="449"/>
      <c r="CC1170" s="449"/>
      <c r="CD1170" s="449"/>
      <c r="CE1170" s="449"/>
      <c r="CF1170" s="449"/>
      <c r="CG1170" s="449"/>
      <c r="CH1170" s="449"/>
      <c r="CI1170" s="449"/>
      <c r="CJ1170" s="449"/>
      <c r="CK1170" s="449"/>
      <c r="CL1170" s="449"/>
      <c r="CM1170" s="449"/>
      <c r="CN1170" s="449"/>
      <c r="CO1170" s="449"/>
      <c r="CP1170" s="449"/>
      <c r="CQ1170" s="449"/>
      <c r="CR1170" s="449"/>
      <c r="CS1170" s="449"/>
      <c r="CT1170" s="449"/>
      <c r="CU1170" s="449"/>
      <c r="CV1170" s="449"/>
    </row>
    <row r="1171" spans="1:100" s="448" customFormat="1" ht="11.25" customHeight="1">
      <c r="A1171" s="432"/>
      <c r="B1171" s="517"/>
      <c r="C1171" s="45"/>
      <c r="D1171" s="45">
        <v>2</v>
      </c>
      <c r="E1171" s="599" t="s">
        <v>162</v>
      </c>
      <c r="F1171" s="600"/>
      <c r="G1171" s="599" t="s">
        <v>334</v>
      </c>
      <c r="H1171" s="600"/>
      <c r="I1171" s="600"/>
      <c r="J1171" s="601" t="s">
        <v>218</v>
      </c>
      <c r="K1171" s="880">
        <v>0.1</v>
      </c>
      <c r="L1171" s="881">
        <v>0</v>
      </c>
      <c r="M1171" s="880">
        <v>0.04</v>
      </c>
      <c r="N1171" s="881">
        <v>0</v>
      </c>
      <c r="O1171" s="880">
        <v>0.1</v>
      </c>
      <c r="P1171" s="881">
        <v>0</v>
      </c>
      <c r="Q1171" s="880">
        <v>0.1</v>
      </c>
      <c r="R1171" s="881">
        <v>0</v>
      </c>
      <c r="S1171" s="880">
        <v>0.1</v>
      </c>
      <c r="T1171" s="881">
        <v>0</v>
      </c>
      <c r="U1171" s="880">
        <v>0</v>
      </c>
      <c r="V1171" s="881">
        <v>0</v>
      </c>
      <c r="W1171" s="880">
        <v>0.2</v>
      </c>
      <c r="X1171" s="881">
        <v>0</v>
      </c>
      <c r="Y1171" s="880">
        <v>0.1</v>
      </c>
      <c r="Z1171" s="881">
        <v>0</v>
      </c>
      <c r="AA1171" s="880">
        <v>0.4</v>
      </c>
      <c r="AB1171" s="881">
        <v>0</v>
      </c>
      <c r="AC1171" s="880" t="s">
        <v>154</v>
      </c>
      <c r="AD1171" s="881">
        <v>0</v>
      </c>
      <c r="AE1171" s="45"/>
      <c r="AF1171" s="17"/>
      <c r="AG1171" s="518"/>
      <c r="AI1171" s="449"/>
      <c r="AJ1171" s="449"/>
      <c r="AK1171" s="449"/>
      <c r="AL1171" s="449"/>
      <c r="AM1171" s="449"/>
      <c r="AN1171" s="449"/>
      <c r="AO1171" s="449"/>
      <c r="AP1171" s="449"/>
      <c r="AQ1171" s="449"/>
      <c r="AR1171" s="449"/>
      <c r="AS1171" s="449"/>
      <c r="AT1171" s="449"/>
      <c r="AU1171" s="449"/>
      <c r="AV1171" s="449"/>
      <c r="AW1171" s="449"/>
      <c r="AX1171" s="449"/>
      <c r="AY1171" s="449"/>
      <c r="AZ1171" s="449"/>
      <c r="BA1171" s="449"/>
      <c r="BB1171" s="449"/>
      <c r="BC1171" s="449"/>
      <c r="BD1171" s="449"/>
      <c r="BE1171" s="449"/>
      <c r="BF1171" s="449"/>
      <c r="BG1171" s="449"/>
      <c r="BH1171" s="449"/>
      <c r="BI1171" s="449"/>
      <c r="BJ1171" s="449"/>
      <c r="BK1171" s="449"/>
      <c r="BL1171" s="449"/>
      <c r="BM1171" s="449"/>
      <c r="BN1171" s="449"/>
      <c r="BO1171" s="449"/>
      <c r="BP1171" s="449"/>
      <c r="BQ1171" s="449"/>
      <c r="BR1171" s="449"/>
      <c r="BS1171" s="449"/>
      <c r="BT1171" s="449"/>
      <c r="BU1171" s="449"/>
      <c r="BV1171" s="449"/>
      <c r="BW1171" s="449"/>
      <c r="BX1171" s="449"/>
      <c r="BY1171" s="449"/>
      <c r="BZ1171" s="449"/>
      <c r="CA1171" s="449"/>
      <c r="CB1171" s="449"/>
      <c r="CC1171" s="449"/>
      <c r="CD1171" s="449"/>
      <c r="CE1171" s="449"/>
      <c r="CF1171" s="449"/>
      <c r="CG1171" s="449"/>
      <c r="CH1171" s="449"/>
      <c r="CI1171" s="449"/>
      <c r="CJ1171" s="449"/>
      <c r="CK1171" s="449"/>
      <c r="CL1171" s="449"/>
      <c r="CM1171" s="449"/>
      <c r="CN1171" s="449"/>
      <c r="CO1171" s="449"/>
      <c r="CP1171" s="449"/>
      <c r="CQ1171" s="449"/>
      <c r="CR1171" s="449"/>
      <c r="CS1171" s="449"/>
      <c r="CT1171" s="449"/>
      <c r="CU1171" s="449"/>
      <c r="CV1171" s="449"/>
    </row>
    <row r="1172" spans="1:100" s="448" customFormat="1" ht="11.25" customHeight="1">
      <c r="A1172" s="432"/>
      <c r="B1172" s="517"/>
      <c r="C1172" s="45"/>
      <c r="D1172" s="45">
        <v>3</v>
      </c>
      <c r="E1172" s="599" t="s">
        <v>141</v>
      </c>
      <c r="F1172" s="600"/>
      <c r="G1172" s="599" t="s">
        <v>317</v>
      </c>
      <c r="H1172" s="600"/>
      <c r="I1172" s="600"/>
      <c r="J1172" s="601" t="s">
        <v>218</v>
      </c>
      <c r="K1172" s="880">
        <v>0</v>
      </c>
      <c r="L1172" s="881">
        <v>0</v>
      </c>
      <c r="M1172" s="880">
        <v>0.01</v>
      </c>
      <c r="N1172" s="881">
        <v>0</v>
      </c>
      <c r="O1172" s="880">
        <v>0</v>
      </c>
      <c r="P1172" s="881">
        <v>0</v>
      </c>
      <c r="Q1172" s="880">
        <v>0.4</v>
      </c>
      <c r="R1172" s="881">
        <v>0</v>
      </c>
      <c r="S1172" s="880">
        <v>0.1</v>
      </c>
      <c r="T1172" s="881">
        <v>0</v>
      </c>
      <c r="U1172" s="880">
        <v>0.1</v>
      </c>
      <c r="V1172" s="881">
        <v>0</v>
      </c>
      <c r="W1172" s="880">
        <v>0</v>
      </c>
      <c r="X1172" s="881">
        <v>0</v>
      </c>
      <c r="Y1172" s="880">
        <v>0</v>
      </c>
      <c r="Z1172" s="881">
        <v>0</v>
      </c>
      <c r="AA1172" s="880">
        <v>0</v>
      </c>
      <c r="AB1172" s="881">
        <v>0</v>
      </c>
      <c r="AC1172" s="880" t="s">
        <v>154</v>
      </c>
      <c r="AD1172" s="881">
        <v>0</v>
      </c>
      <c r="AE1172" s="45"/>
      <c r="AF1172" s="17"/>
      <c r="AG1172" s="518"/>
      <c r="AI1172" s="449"/>
      <c r="AJ1172" s="449"/>
      <c r="AK1172" s="449"/>
      <c r="AL1172" s="449"/>
      <c r="AM1172" s="449"/>
      <c r="AN1172" s="449"/>
      <c r="AO1172" s="449"/>
      <c r="AP1172" s="449"/>
      <c r="AQ1172" s="449"/>
      <c r="AR1172" s="449"/>
      <c r="AS1172" s="449"/>
      <c r="AT1172" s="449"/>
      <c r="AU1172" s="449"/>
      <c r="AV1172" s="449"/>
      <c r="AW1172" s="449"/>
      <c r="AX1172" s="449"/>
      <c r="AY1172" s="449"/>
      <c r="AZ1172" s="449"/>
      <c r="BA1172" s="449"/>
      <c r="BB1172" s="449"/>
      <c r="BC1172" s="449"/>
      <c r="BD1172" s="449"/>
      <c r="BE1172" s="449"/>
      <c r="BF1172" s="449"/>
      <c r="BG1172" s="449"/>
      <c r="BH1172" s="449"/>
      <c r="BI1172" s="449"/>
      <c r="BJ1172" s="449"/>
      <c r="BK1172" s="449"/>
      <c r="BL1172" s="449"/>
      <c r="BM1172" s="449"/>
      <c r="BN1172" s="449"/>
      <c r="BO1172" s="449"/>
      <c r="BP1172" s="449"/>
      <c r="BQ1172" s="449"/>
      <c r="BR1172" s="449"/>
      <c r="BS1172" s="449"/>
      <c r="BT1172" s="449"/>
      <c r="BU1172" s="449"/>
      <c r="BV1172" s="449"/>
      <c r="BW1172" s="449"/>
      <c r="BX1172" s="449"/>
      <c r="BY1172" s="449"/>
      <c r="BZ1172" s="449"/>
      <c r="CA1172" s="449"/>
      <c r="CB1172" s="449"/>
      <c r="CC1172" s="449"/>
      <c r="CD1172" s="449"/>
      <c r="CE1172" s="449"/>
      <c r="CF1172" s="449"/>
      <c r="CG1172" s="449"/>
      <c r="CH1172" s="449"/>
      <c r="CI1172" s="449"/>
      <c r="CJ1172" s="449"/>
      <c r="CK1172" s="449"/>
      <c r="CL1172" s="449"/>
      <c r="CM1172" s="449"/>
      <c r="CN1172" s="449"/>
      <c r="CO1172" s="449"/>
      <c r="CP1172" s="449"/>
      <c r="CQ1172" s="449"/>
      <c r="CR1172" s="449"/>
      <c r="CS1172" s="449"/>
      <c r="CT1172" s="449"/>
      <c r="CU1172" s="449"/>
      <c r="CV1172" s="449"/>
    </row>
    <row r="1173" spans="1:100" s="448" customFormat="1" ht="11.25" customHeight="1">
      <c r="A1173" s="432"/>
      <c r="B1173" s="517"/>
      <c r="C1173" s="45"/>
      <c r="D1173" s="45">
        <v>4</v>
      </c>
      <c r="E1173" s="599" t="s">
        <v>154</v>
      </c>
      <c r="F1173" s="600"/>
      <c r="G1173" s="599" t="s">
        <v>154</v>
      </c>
      <c r="H1173" s="600"/>
      <c r="I1173" s="600"/>
      <c r="J1173" s="601" t="s">
        <v>154</v>
      </c>
      <c r="K1173" s="880" t="s">
        <v>154</v>
      </c>
      <c r="L1173" s="881">
        <v>0</v>
      </c>
      <c r="M1173" s="880" t="s">
        <v>154</v>
      </c>
      <c r="N1173" s="881">
        <v>0</v>
      </c>
      <c r="O1173" s="880" t="s">
        <v>154</v>
      </c>
      <c r="P1173" s="881">
        <v>0</v>
      </c>
      <c r="Q1173" s="880" t="s">
        <v>154</v>
      </c>
      <c r="R1173" s="881">
        <v>0</v>
      </c>
      <c r="S1173" s="880" t="s">
        <v>154</v>
      </c>
      <c r="T1173" s="881">
        <v>0</v>
      </c>
      <c r="U1173" s="880" t="s">
        <v>154</v>
      </c>
      <c r="V1173" s="881">
        <v>0</v>
      </c>
      <c r="W1173" s="880" t="s">
        <v>154</v>
      </c>
      <c r="X1173" s="881">
        <v>0</v>
      </c>
      <c r="Y1173" s="880" t="s">
        <v>154</v>
      </c>
      <c r="Z1173" s="881">
        <v>0</v>
      </c>
      <c r="AA1173" s="880" t="s">
        <v>154</v>
      </c>
      <c r="AB1173" s="881">
        <v>0</v>
      </c>
      <c r="AC1173" s="880" t="s">
        <v>154</v>
      </c>
      <c r="AD1173" s="881">
        <v>0</v>
      </c>
      <c r="AE1173" s="45"/>
      <c r="AF1173" s="17"/>
      <c r="AG1173" s="518"/>
      <c r="AI1173" s="449"/>
      <c r="AJ1173" s="449"/>
      <c r="AK1173" s="449"/>
      <c r="AL1173" s="449"/>
      <c r="AM1173" s="449"/>
      <c r="AN1173" s="449"/>
      <c r="AO1173" s="449"/>
      <c r="AP1173" s="449"/>
      <c r="AQ1173" s="449"/>
      <c r="AR1173" s="449"/>
      <c r="AS1173" s="449"/>
      <c r="AT1173" s="449"/>
      <c r="AU1173" s="449"/>
      <c r="AV1173" s="449"/>
      <c r="AW1173" s="449"/>
      <c r="AX1173" s="449"/>
      <c r="AY1173" s="449"/>
      <c r="AZ1173" s="449"/>
      <c r="BA1173" s="449"/>
      <c r="BB1173" s="449"/>
      <c r="BC1173" s="449"/>
      <c r="BD1173" s="449"/>
      <c r="BE1173" s="449"/>
      <c r="BF1173" s="449"/>
      <c r="BG1173" s="449"/>
      <c r="BH1173" s="449"/>
      <c r="BI1173" s="449"/>
      <c r="BJ1173" s="449"/>
      <c r="BK1173" s="449"/>
      <c r="BL1173" s="449"/>
      <c r="BM1173" s="449"/>
      <c r="BN1173" s="449"/>
      <c r="BO1173" s="449"/>
      <c r="BP1173" s="449"/>
      <c r="BQ1173" s="449"/>
      <c r="BR1173" s="449"/>
      <c r="BS1173" s="449"/>
      <c r="BT1173" s="449"/>
      <c r="BU1173" s="449"/>
      <c r="BV1173" s="449"/>
      <c r="BW1173" s="449"/>
      <c r="BX1173" s="449"/>
      <c r="BY1173" s="449"/>
      <c r="BZ1173" s="449"/>
      <c r="CA1173" s="449"/>
      <c r="CB1173" s="449"/>
      <c r="CC1173" s="449"/>
      <c r="CD1173" s="449"/>
      <c r="CE1173" s="449"/>
      <c r="CF1173" s="449"/>
      <c r="CG1173" s="449"/>
      <c r="CH1173" s="449"/>
      <c r="CI1173" s="449"/>
      <c r="CJ1173" s="449"/>
      <c r="CK1173" s="449"/>
      <c r="CL1173" s="449"/>
      <c r="CM1173" s="449"/>
      <c r="CN1173" s="449"/>
      <c r="CO1173" s="449"/>
      <c r="CP1173" s="449"/>
      <c r="CQ1173" s="449"/>
      <c r="CR1173" s="449"/>
      <c r="CS1173" s="449"/>
      <c r="CT1173" s="449"/>
      <c r="CU1173" s="449"/>
      <c r="CV1173" s="449"/>
    </row>
    <row r="1174" spans="1:100" s="448" customFormat="1" ht="11.25" customHeight="1">
      <c r="A1174" s="432"/>
      <c r="B1174" s="517"/>
      <c r="C1174" s="45"/>
      <c r="D1174" s="45">
        <v>5</v>
      </c>
      <c r="E1174" s="599" t="s">
        <v>154</v>
      </c>
      <c r="F1174" s="600"/>
      <c r="G1174" s="599" t="s">
        <v>154</v>
      </c>
      <c r="H1174" s="600"/>
      <c r="I1174" s="600"/>
      <c r="J1174" s="601" t="s">
        <v>154</v>
      </c>
      <c r="K1174" s="880" t="s">
        <v>154</v>
      </c>
      <c r="L1174" s="881">
        <v>0</v>
      </c>
      <c r="M1174" s="880" t="s">
        <v>154</v>
      </c>
      <c r="N1174" s="881">
        <v>0</v>
      </c>
      <c r="O1174" s="880" t="s">
        <v>154</v>
      </c>
      <c r="P1174" s="881">
        <v>0</v>
      </c>
      <c r="Q1174" s="880" t="s">
        <v>154</v>
      </c>
      <c r="R1174" s="881">
        <v>0</v>
      </c>
      <c r="S1174" s="880" t="s">
        <v>154</v>
      </c>
      <c r="T1174" s="881">
        <v>0</v>
      </c>
      <c r="U1174" s="880" t="s">
        <v>154</v>
      </c>
      <c r="V1174" s="881">
        <v>0</v>
      </c>
      <c r="W1174" s="880" t="s">
        <v>154</v>
      </c>
      <c r="X1174" s="881">
        <v>0</v>
      </c>
      <c r="Y1174" s="880" t="s">
        <v>154</v>
      </c>
      <c r="Z1174" s="881">
        <v>0</v>
      </c>
      <c r="AA1174" s="880" t="s">
        <v>154</v>
      </c>
      <c r="AB1174" s="881">
        <v>0</v>
      </c>
      <c r="AC1174" s="880" t="s">
        <v>154</v>
      </c>
      <c r="AD1174" s="881">
        <v>0</v>
      </c>
      <c r="AE1174" s="45"/>
      <c r="AF1174" s="17"/>
      <c r="AG1174" s="518"/>
      <c r="AI1174" s="449"/>
      <c r="AJ1174" s="449"/>
      <c r="AK1174" s="449"/>
      <c r="AL1174" s="449"/>
      <c r="AM1174" s="449"/>
      <c r="AN1174" s="449"/>
      <c r="AO1174" s="449"/>
      <c r="AP1174" s="449"/>
      <c r="AQ1174" s="449"/>
      <c r="AR1174" s="449"/>
      <c r="AS1174" s="449"/>
      <c r="AT1174" s="449"/>
      <c r="AU1174" s="449"/>
      <c r="AV1174" s="449"/>
      <c r="AW1174" s="449"/>
      <c r="AX1174" s="449"/>
      <c r="AY1174" s="449"/>
      <c r="AZ1174" s="449"/>
      <c r="BA1174" s="449"/>
      <c r="BB1174" s="449"/>
      <c r="BC1174" s="449"/>
      <c r="BD1174" s="449"/>
      <c r="BE1174" s="449"/>
      <c r="BF1174" s="449"/>
      <c r="BG1174" s="449"/>
      <c r="BH1174" s="449"/>
      <c r="BI1174" s="449"/>
      <c r="BJ1174" s="449"/>
      <c r="BK1174" s="449"/>
      <c r="BL1174" s="449"/>
      <c r="BM1174" s="449"/>
      <c r="BN1174" s="449"/>
      <c r="BO1174" s="449"/>
      <c r="BP1174" s="449"/>
      <c r="BQ1174" s="449"/>
      <c r="BR1174" s="449"/>
      <c r="BS1174" s="449"/>
      <c r="BT1174" s="449"/>
      <c r="BU1174" s="449"/>
      <c r="BV1174" s="449"/>
      <c r="BW1174" s="449"/>
      <c r="BX1174" s="449"/>
      <c r="BY1174" s="449"/>
      <c r="BZ1174" s="449"/>
      <c r="CA1174" s="449"/>
      <c r="CB1174" s="449"/>
      <c r="CC1174" s="449"/>
      <c r="CD1174" s="449"/>
      <c r="CE1174" s="449"/>
      <c r="CF1174" s="449"/>
      <c r="CG1174" s="449"/>
      <c r="CH1174" s="449"/>
      <c r="CI1174" s="449"/>
      <c r="CJ1174" s="449"/>
      <c r="CK1174" s="449"/>
      <c r="CL1174" s="449"/>
      <c r="CM1174" s="449"/>
      <c r="CN1174" s="449"/>
      <c r="CO1174" s="449"/>
      <c r="CP1174" s="449"/>
      <c r="CQ1174" s="449"/>
      <c r="CR1174" s="449"/>
      <c r="CS1174" s="449"/>
      <c r="CT1174" s="449"/>
      <c r="CU1174" s="449"/>
      <c r="CV1174" s="449"/>
    </row>
    <row r="1175" spans="1:100" s="448" customFormat="1" ht="11.25" customHeight="1">
      <c r="A1175" s="432"/>
      <c r="B1175" s="517"/>
      <c r="C1175" s="45"/>
      <c r="D1175" s="45">
        <v>6</v>
      </c>
      <c r="E1175" s="599" t="s">
        <v>154</v>
      </c>
      <c r="F1175" s="600"/>
      <c r="G1175" s="599" t="s">
        <v>154</v>
      </c>
      <c r="H1175" s="600"/>
      <c r="I1175" s="600"/>
      <c r="J1175" s="601" t="s">
        <v>154</v>
      </c>
      <c r="K1175" s="880" t="s">
        <v>154</v>
      </c>
      <c r="L1175" s="881">
        <v>0</v>
      </c>
      <c r="M1175" s="880" t="s">
        <v>154</v>
      </c>
      <c r="N1175" s="881">
        <v>0</v>
      </c>
      <c r="O1175" s="880" t="s">
        <v>154</v>
      </c>
      <c r="P1175" s="881">
        <v>0</v>
      </c>
      <c r="Q1175" s="880" t="s">
        <v>154</v>
      </c>
      <c r="R1175" s="881">
        <v>0</v>
      </c>
      <c r="S1175" s="880" t="s">
        <v>154</v>
      </c>
      <c r="T1175" s="881">
        <v>0</v>
      </c>
      <c r="U1175" s="880" t="s">
        <v>154</v>
      </c>
      <c r="V1175" s="881">
        <v>0</v>
      </c>
      <c r="W1175" s="880" t="s">
        <v>154</v>
      </c>
      <c r="X1175" s="881">
        <v>0</v>
      </c>
      <c r="Y1175" s="880" t="s">
        <v>154</v>
      </c>
      <c r="Z1175" s="881">
        <v>0</v>
      </c>
      <c r="AA1175" s="880" t="s">
        <v>154</v>
      </c>
      <c r="AB1175" s="881">
        <v>0</v>
      </c>
      <c r="AC1175" s="880" t="s">
        <v>154</v>
      </c>
      <c r="AD1175" s="881">
        <v>0</v>
      </c>
      <c r="AE1175" s="45"/>
      <c r="AF1175" s="17"/>
      <c r="AG1175" s="518"/>
      <c r="AI1175" s="449"/>
      <c r="AJ1175" s="449"/>
      <c r="AK1175" s="449"/>
      <c r="AL1175" s="449"/>
      <c r="AM1175" s="449"/>
      <c r="AN1175" s="449"/>
      <c r="AO1175" s="449"/>
      <c r="AP1175" s="449"/>
      <c r="AQ1175" s="449"/>
      <c r="AR1175" s="449"/>
      <c r="AS1175" s="449"/>
      <c r="AT1175" s="449"/>
      <c r="AU1175" s="449"/>
      <c r="AV1175" s="449"/>
      <c r="AW1175" s="449"/>
      <c r="AX1175" s="449"/>
      <c r="AY1175" s="449"/>
      <c r="AZ1175" s="449"/>
      <c r="BA1175" s="449"/>
      <c r="BB1175" s="449"/>
      <c r="BC1175" s="449"/>
      <c r="BD1175" s="449"/>
      <c r="BE1175" s="449"/>
      <c r="BF1175" s="449"/>
      <c r="BG1175" s="449"/>
      <c r="BH1175" s="449"/>
      <c r="BI1175" s="449"/>
      <c r="BJ1175" s="449"/>
      <c r="BK1175" s="449"/>
      <c r="BL1175" s="449"/>
      <c r="BM1175" s="449"/>
      <c r="BN1175" s="449"/>
      <c r="BO1175" s="449"/>
      <c r="BP1175" s="449"/>
      <c r="BQ1175" s="449"/>
      <c r="BR1175" s="449"/>
      <c r="BS1175" s="449"/>
      <c r="BT1175" s="449"/>
      <c r="BU1175" s="449"/>
      <c r="BV1175" s="449"/>
      <c r="BW1175" s="449"/>
      <c r="BX1175" s="449"/>
      <c r="BY1175" s="449"/>
      <c r="BZ1175" s="449"/>
      <c r="CA1175" s="449"/>
      <c r="CB1175" s="449"/>
      <c r="CC1175" s="449"/>
      <c r="CD1175" s="449"/>
      <c r="CE1175" s="449"/>
      <c r="CF1175" s="449"/>
      <c r="CG1175" s="449"/>
      <c r="CH1175" s="449"/>
      <c r="CI1175" s="449"/>
      <c r="CJ1175" s="449"/>
      <c r="CK1175" s="449"/>
      <c r="CL1175" s="449"/>
      <c r="CM1175" s="449"/>
      <c r="CN1175" s="449"/>
      <c r="CO1175" s="449"/>
      <c r="CP1175" s="449"/>
      <c r="CQ1175" s="449"/>
      <c r="CR1175" s="449"/>
      <c r="CS1175" s="449"/>
      <c r="CT1175" s="449"/>
      <c r="CU1175" s="449"/>
      <c r="CV1175" s="449"/>
    </row>
    <row r="1176" spans="1:100" s="448" customFormat="1" ht="11.25" customHeight="1">
      <c r="A1176" s="432"/>
      <c r="B1176" s="517"/>
      <c r="C1176" s="45"/>
      <c r="D1176" s="45">
        <v>7</v>
      </c>
      <c r="E1176" s="599" t="s">
        <v>154</v>
      </c>
      <c r="F1176" s="600"/>
      <c r="G1176" s="599" t="s">
        <v>154</v>
      </c>
      <c r="H1176" s="600"/>
      <c r="I1176" s="600"/>
      <c r="J1176" s="601" t="s">
        <v>154</v>
      </c>
      <c r="K1176" s="880" t="s">
        <v>154</v>
      </c>
      <c r="L1176" s="881">
        <v>0</v>
      </c>
      <c r="M1176" s="880" t="s">
        <v>154</v>
      </c>
      <c r="N1176" s="881">
        <v>0</v>
      </c>
      <c r="O1176" s="880" t="s">
        <v>154</v>
      </c>
      <c r="P1176" s="881">
        <v>0</v>
      </c>
      <c r="Q1176" s="880" t="s">
        <v>154</v>
      </c>
      <c r="R1176" s="881">
        <v>0</v>
      </c>
      <c r="S1176" s="880" t="s">
        <v>154</v>
      </c>
      <c r="T1176" s="881">
        <v>0</v>
      </c>
      <c r="U1176" s="880" t="s">
        <v>154</v>
      </c>
      <c r="V1176" s="881">
        <v>0</v>
      </c>
      <c r="W1176" s="880" t="s">
        <v>154</v>
      </c>
      <c r="X1176" s="881">
        <v>0</v>
      </c>
      <c r="Y1176" s="880" t="s">
        <v>154</v>
      </c>
      <c r="Z1176" s="881">
        <v>0</v>
      </c>
      <c r="AA1176" s="880" t="s">
        <v>154</v>
      </c>
      <c r="AB1176" s="881">
        <v>0</v>
      </c>
      <c r="AC1176" s="880" t="s">
        <v>154</v>
      </c>
      <c r="AD1176" s="881">
        <v>0</v>
      </c>
      <c r="AE1176" s="45"/>
      <c r="AF1176" s="17"/>
      <c r="AG1176" s="518"/>
      <c r="AI1176" s="449"/>
      <c r="AJ1176" s="449"/>
      <c r="AK1176" s="449"/>
      <c r="AL1176" s="449"/>
      <c r="AM1176" s="449"/>
      <c r="AN1176" s="449"/>
      <c r="AO1176" s="449"/>
      <c r="AP1176" s="449"/>
      <c r="AQ1176" s="449"/>
      <c r="AR1176" s="449"/>
      <c r="AS1176" s="449"/>
      <c r="AT1176" s="449"/>
      <c r="AU1176" s="449"/>
      <c r="AV1176" s="449"/>
      <c r="AW1176" s="449"/>
      <c r="AX1176" s="449"/>
      <c r="AY1176" s="449"/>
      <c r="AZ1176" s="449"/>
      <c r="BA1176" s="449"/>
      <c r="BB1176" s="449"/>
      <c r="BC1176" s="449"/>
      <c r="BD1176" s="449"/>
      <c r="BE1176" s="449"/>
      <c r="BF1176" s="449"/>
      <c r="BG1176" s="449"/>
      <c r="BH1176" s="449"/>
      <c r="BI1176" s="449"/>
      <c r="BJ1176" s="449"/>
      <c r="BK1176" s="449"/>
      <c r="BL1176" s="449"/>
      <c r="BM1176" s="449"/>
      <c r="BN1176" s="449"/>
      <c r="BO1176" s="449"/>
      <c r="BP1176" s="449"/>
      <c r="BQ1176" s="449"/>
      <c r="BR1176" s="449"/>
      <c r="BS1176" s="449"/>
      <c r="BT1176" s="449"/>
      <c r="BU1176" s="449"/>
      <c r="BV1176" s="449"/>
      <c r="BW1176" s="449"/>
      <c r="BX1176" s="449"/>
      <c r="BY1176" s="449"/>
      <c r="BZ1176" s="449"/>
      <c r="CA1176" s="449"/>
      <c r="CB1176" s="449"/>
      <c r="CC1176" s="449"/>
      <c r="CD1176" s="449"/>
      <c r="CE1176" s="449"/>
      <c r="CF1176" s="449"/>
      <c r="CG1176" s="449"/>
      <c r="CH1176" s="449"/>
      <c r="CI1176" s="449"/>
      <c r="CJ1176" s="449"/>
      <c r="CK1176" s="449"/>
      <c r="CL1176" s="449"/>
      <c r="CM1176" s="449"/>
      <c r="CN1176" s="449"/>
      <c r="CO1176" s="449"/>
      <c r="CP1176" s="449"/>
      <c r="CQ1176" s="449"/>
      <c r="CR1176" s="449"/>
      <c r="CS1176" s="449"/>
      <c r="CT1176" s="449"/>
      <c r="CU1176" s="449"/>
      <c r="CV1176" s="449"/>
    </row>
    <row r="1177" spans="1:100" s="448" customFormat="1" ht="11.25" customHeight="1">
      <c r="A1177" s="432"/>
      <c r="B1177" s="517"/>
      <c r="C1177" s="45"/>
      <c r="D1177" s="45">
        <v>8</v>
      </c>
      <c r="E1177" s="599" t="s">
        <v>154</v>
      </c>
      <c r="F1177" s="600"/>
      <c r="G1177" s="599" t="s">
        <v>154</v>
      </c>
      <c r="H1177" s="600"/>
      <c r="I1177" s="600"/>
      <c r="J1177" s="601" t="s">
        <v>154</v>
      </c>
      <c r="K1177" s="880" t="s">
        <v>154</v>
      </c>
      <c r="L1177" s="881">
        <v>0</v>
      </c>
      <c r="M1177" s="880" t="s">
        <v>154</v>
      </c>
      <c r="N1177" s="881">
        <v>0</v>
      </c>
      <c r="O1177" s="880" t="s">
        <v>154</v>
      </c>
      <c r="P1177" s="881">
        <v>0</v>
      </c>
      <c r="Q1177" s="880" t="s">
        <v>154</v>
      </c>
      <c r="R1177" s="881">
        <v>0</v>
      </c>
      <c r="S1177" s="880" t="s">
        <v>154</v>
      </c>
      <c r="T1177" s="881">
        <v>0</v>
      </c>
      <c r="U1177" s="880" t="s">
        <v>154</v>
      </c>
      <c r="V1177" s="881">
        <v>0</v>
      </c>
      <c r="W1177" s="880" t="s">
        <v>154</v>
      </c>
      <c r="X1177" s="881">
        <v>0</v>
      </c>
      <c r="Y1177" s="880" t="s">
        <v>154</v>
      </c>
      <c r="Z1177" s="881">
        <v>0</v>
      </c>
      <c r="AA1177" s="880" t="s">
        <v>154</v>
      </c>
      <c r="AB1177" s="881">
        <v>0</v>
      </c>
      <c r="AC1177" s="880" t="s">
        <v>154</v>
      </c>
      <c r="AD1177" s="881">
        <v>0</v>
      </c>
      <c r="AE1177" s="45"/>
      <c r="AF1177" s="17"/>
      <c r="AG1177" s="518"/>
      <c r="AI1177" s="449"/>
      <c r="AJ1177" s="449"/>
      <c r="AK1177" s="449"/>
      <c r="AL1177" s="449"/>
      <c r="AM1177" s="449"/>
      <c r="AN1177" s="449"/>
      <c r="AO1177" s="449"/>
      <c r="AP1177" s="449"/>
      <c r="AQ1177" s="449"/>
      <c r="AR1177" s="449"/>
      <c r="AS1177" s="449"/>
      <c r="AT1177" s="449"/>
      <c r="AU1177" s="449"/>
      <c r="AV1177" s="449"/>
      <c r="AW1177" s="449"/>
      <c r="AX1177" s="449"/>
      <c r="AY1177" s="449"/>
      <c r="AZ1177" s="449"/>
      <c r="BA1177" s="449"/>
      <c r="BB1177" s="449"/>
      <c r="BC1177" s="449"/>
      <c r="BD1177" s="449"/>
      <c r="BE1177" s="449"/>
      <c r="BF1177" s="449"/>
      <c r="BG1177" s="449"/>
      <c r="BH1177" s="449"/>
      <c r="BI1177" s="449"/>
      <c r="BJ1177" s="449"/>
      <c r="BK1177" s="449"/>
      <c r="BL1177" s="449"/>
      <c r="BM1177" s="449"/>
      <c r="BN1177" s="449"/>
      <c r="BO1177" s="449"/>
      <c r="BP1177" s="449"/>
      <c r="BQ1177" s="449"/>
      <c r="BR1177" s="449"/>
      <c r="BS1177" s="449"/>
      <c r="BT1177" s="449"/>
      <c r="BU1177" s="449"/>
      <c r="BV1177" s="449"/>
      <c r="BW1177" s="449"/>
      <c r="BX1177" s="449"/>
      <c r="BY1177" s="449"/>
      <c r="BZ1177" s="449"/>
      <c r="CA1177" s="449"/>
      <c r="CB1177" s="449"/>
      <c r="CC1177" s="449"/>
      <c r="CD1177" s="449"/>
      <c r="CE1177" s="449"/>
      <c r="CF1177" s="449"/>
      <c r="CG1177" s="449"/>
      <c r="CH1177" s="449"/>
      <c r="CI1177" s="449"/>
      <c r="CJ1177" s="449"/>
      <c r="CK1177" s="449"/>
      <c r="CL1177" s="449"/>
      <c r="CM1177" s="449"/>
      <c r="CN1177" s="449"/>
      <c r="CO1177" s="449"/>
      <c r="CP1177" s="449"/>
      <c r="CQ1177" s="449"/>
      <c r="CR1177" s="449"/>
      <c r="CS1177" s="449"/>
      <c r="CT1177" s="449"/>
      <c r="CU1177" s="449"/>
      <c r="CV1177" s="449"/>
    </row>
    <row r="1178" spans="1:100" s="448" customFormat="1" ht="11.25" customHeight="1">
      <c r="A1178" s="432"/>
      <c r="B1178" s="517"/>
      <c r="C1178" s="45"/>
      <c r="D1178" s="45">
        <v>9</v>
      </c>
      <c r="E1178" s="599" t="s">
        <v>154</v>
      </c>
      <c r="F1178" s="600"/>
      <c r="G1178" s="599" t="s">
        <v>154</v>
      </c>
      <c r="H1178" s="600"/>
      <c r="I1178" s="600"/>
      <c r="J1178" s="601" t="s">
        <v>154</v>
      </c>
      <c r="K1178" s="880" t="s">
        <v>154</v>
      </c>
      <c r="L1178" s="881">
        <v>0</v>
      </c>
      <c r="M1178" s="880" t="s">
        <v>154</v>
      </c>
      <c r="N1178" s="881">
        <v>0</v>
      </c>
      <c r="O1178" s="880" t="s">
        <v>154</v>
      </c>
      <c r="P1178" s="881">
        <v>0</v>
      </c>
      <c r="Q1178" s="880" t="s">
        <v>154</v>
      </c>
      <c r="R1178" s="881">
        <v>0</v>
      </c>
      <c r="S1178" s="880" t="s">
        <v>154</v>
      </c>
      <c r="T1178" s="881">
        <v>0</v>
      </c>
      <c r="U1178" s="880" t="s">
        <v>154</v>
      </c>
      <c r="V1178" s="881">
        <v>0</v>
      </c>
      <c r="W1178" s="880" t="s">
        <v>154</v>
      </c>
      <c r="X1178" s="881">
        <v>0</v>
      </c>
      <c r="Y1178" s="880" t="s">
        <v>154</v>
      </c>
      <c r="Z1178" s="881">
        <v>0</v>
      </c>
      <c r="AA1178" s="880" t="s">
        <v>154</v>
      </c>
      <c r="AB1178" s="881">
        <v>0</v>
      </c>
      <c r="AC1178" s="880" t="s">
        <v>154</v>
      </c>
      <c r="AD1178" s="881">
        <v>0</v>
      </c>
      <c r="AE1178" s="45"/>
      <c r="AF1178" s="17"/>
      <c r="AG1178" s="518"/>
      <c r="AI1178" s="449"/>
      <c r="AJ1178" s="449"/>
      <c r="AK1178" s="449"/>
      <c r="AL1178" s="449"/>
      <c r="AM1178" s="449"/>
      <c r="AN1178" s="449"/>
      <c r="AO1178" s="449"/>
      <c r="AP1178" s="449"/>
      <c r="AQ1178" s="449"/>
      <c r="AR1178" s="449"/>
      <c r="AS1178" s="449"/>
      <c r="AT1178" s="449"/>
      <c r="AU1178" s="449"/>
      <c r="AV1178" s="449"/>
      <c r="AW1178" s="449"/>
      <c r="AX1178" s="449"/>
      <c r="AY1178" s="449"/>
      <c r="AZ1178" s="449"/>
      <c r="BA1178" s="449"/>
      <c r="BB1178" s="449"/>
      <c r="BC1178" s="449"/>
      <c r="BD1178" s="449"/>
      <c r="BE1178" s="449"/>
      <c r="BF1178" s="449"/>
      <c r="BG1178" s="449"/>
      <c r="BH1178" s="449"/>
      <c r="BI1178" s="449"/>
      <c r="BJ1178" s="449"/>
      <c r="BK1178" s="449"/>
      <c r="BL1178" s="449"/>
      <c r="BM1178" s="449"/>
      <c r="BN1178" s="449"/>
      <c r="BO1178" s="449"/>
      <c r="BP1178" s="449"/>
      <c r="BQ1178" s="449"/>
      <c r="BR1178" s="449"/>
      <c r="BS1178" s="449"/>
      <c r="BT1178" s="449"/>
      <c r="BU1178" s="449"/>
      <c r="BV1178" s="449"/>
      <c r="BW1178" s="449"/>
      <c r="BX1178" s="449"/>
      <c r="BY1178" s="449"/>
      <c r="BZ1178" s="449"/>
      <c r="CA1178" s="449"/>
      <c r="CB1178" s="449"/>
      <c r="CC1178" s="449"/>
      <c r="CD1178" s="449"/>
      <c r="CE1178" s="449"/>
      <c r="CF1178" s="449"/>
      <c r="CG1178" s="449"/>
      <c r="CH1178" s="449"/>
      <c r="CI1178" s="449"/>
      <c r="CJ1178" s="449"/>
      <c r="CK1178" s="449"/>
      <c r="CL1178" s="449"/>
      <c r="CM1178" s="449"/>
      <c r="CN1178" s="449"/>
      <c r="CO1178" s="449"/>
      <c r="CP1178" s="449"/>
      <c r="CQ1178" s="449"/>
      <c r="CR1178" s="449"/>
      <c r="CS1178" s="449"/>
      <c r="CT1178" s="449"/>
      <c r="CU1178" s="449"/>
      <c r="CV1178" s="449"/>
    </row>
    <row r="1179" spans="1:100" s="448" customFormat="1" ht="11.25" customHeight="1">
      <c r="A1179" s="432"/>
      <c r="B1179" s="517"/>
      <c r="C1179" s="45"/>
      <c r="D1179" s="45">
        <v>10</v>
      </c>
      <c r="E1179" s="599" t="s">
        <v>154</v>
      </c>
      <c r="F1179" s="600"/>
      <c r="G1179" s="599" t="s">
        <v>154</v>
      </c>
      <c r="H1179" s="600"/>
      <c r="I1179" s="600"/>
      <c r="J1179" s="601" t="s">
        <v>154</v>
      </c>
      <c r="K1179" s="880" t="s">
        <v>154</v>
      </c>
      <c r="L1179" s="881">
        <v>0</v>
      </c>
      <c r="M1179" s="880" t="s">
        <v>154</v>
      </c>
      <c r="N1179" s="881">
        <v>0</v>
      </c>
      <c r="O1179" s="880" t="s">
        <v>154</v>
      </c>
      <c r="P1179" s="881">
        <v>0</v>
      </c>
      <c r="Q1179" s="880" t="s">
        <v>154</v>
      </c>
      <c r="R1179" s="881">
        <v>0</v>
      </c>
      <c r="S1179" s="880" t="s">
        <v>154</v>
      </c>
      <c r="T1179" s="881">
        <v>0</v>
      </c>
      <c r="U1179" s="880" t="s">
        <v>154</v>
      </c>
      <c r="V1179" s="881">
        <v>0</v>
      </c>
      <c r="W1179" s="880" t="s">
        <v>154</v>
      </c>
      <c r="X1179" s="881">
        <v>0</v>
      </c>
      <c r="Y1179" s="880" t="s">
        <v>154</v>
      </c>
      <c r="Z1179" s="881">
        <v>0</v>
      </c>
      <c r="AA1179" s="880" t="s">
        <v>154</v>
      </c>
      <c r="AB1179" s="881">
        <v>0</v>
      </c>
      <c r="AC1179" s="880" t="s">
        <v>154</v>
      </c>
      <c r="AD1179" s="881">
        <v>0</v>
      </c>
      <c r="AE1179" s="45"/>
      <c r="AF1179" s="17"/>
      <c r="AG1179" s="518"/>
      <c r="AI1179" s="449"/>
      <c r="AJ1179" s="449"/>
      <c r="AK1179" s="449"/>
      <c r="AL1179" s="449"/>
      <c r="AM1179" s="449"/>
      <c r="AN1179" s="449"/>
      <c r="AO1179" s="449"/>
      <c r="AP1179" s="449"/>
      <c r="AQ1179" s="449"/>
      <c r="AR1179" s="449"/>
      <c r="AS1179" s="449"/>
      <c r="AT1179" s="449"/>
      <c r="AU1179" s="449"/>
      <c r="AV1179" s="449"/>
      <c r="AW1179" s="449"/>
      <c r="AX1179" s="449"/>
      <c r="AY1179" s="449"/>
      <c r="AZ1179" s="449"/>
      <c r="BA1179" s="449"/>
      <c r="BB1179" s="449"/>
      <c r="BC1179" s="449"/>
      <c r="BD1179" s="449"/>
      <c r="BE1179" s="449"/>
      <c r="BF1179" s="449"/>
      <c r="BG1179" s="449"/>
      <c r="BH1179" s="449"/>
      <c r="BI1179" s="449"/>
      <c r="BJ1179" s="449"/>
      <c r="BK1179" s="449"/>
      <c r="BL1179" s="449"/>
      <c r="BM1179" s="449"/>
      <c r="BN1179" s="449"/>
      <c r="BO1179" s="449"/>
      <c r="BP1179" s="449"/>
      <c r="BQ1179" s="449"/>
      <c r="BR1179" s="449"/>
      <c r="BS1179" s="449"/>
      <c r="BT1179" s="449"/>
      <c r="BU1179" s="449"/>
      <c r="BV1179" s="449"/>
      <c r="BW1179" s="449"/>
      <c r="BX1179" s="449"/>
      <c r="BY1179" s="449"/>
      <c r="BZ1179" s="449"/>
      <c r="CA1179" s="449"/>
      <c r="CB1179" s="449"/>
      <c r="CC1179" s="449"/>
      <c r="CD1179" s="449"/>
      <c r="CE1179" s="449"/>
      <c r="CF1179" s="449"/>
      <c r="CG1179" s="449"/>
      <c r="CH1179" s="449"/>
      <c r="CI1179" s="449"/>
      <c r="CJ1179" s="449"/>
      <c r="CK1179" s="449"/>
      <c r="CL1179" s="449"/>
      <c r="CM1179" s="449"/>
      <c r="CN1179" s="449"/>
      <c r="CO1179" s="449"/>
      <c r="CP1179" s="449"/>
      <c r="CQ1179" s="449"/>
      <c r="CR1179" s="449"/>
      <c r="CS1179" s="449"/>
      <c r="CT1179" s="449"/>
      <c r="CU1179" s="449"/>
      <c r="CV1179" s="449"/>
    </row>
    <row r="1180" spans="1:100" s="448" customFormat="1" ht="11.25" customHeight="1">
      <c r="A1180" s="432"/>
      <c r="B1180" s="517"/>
      <c r="C1180" s="45"/>
      <c r="D1180" s="45">
        <v>11</v>
      </c>
      <c r="E1180" s="599" t="s">
        <v>154</v>
      </c>
      <c r="F1180" s="600"/>
      <c r="G1180" s="599" t="s">
        <v>154</v>
      </c>
      <c r="H1180" s="600"/>
      <c r="I1180" s="600"/>
      <c r="J1180" s="601" t="s">
        <v>154</v>
      </c>
      <c r="K1180" s="880" t="s">
        <v>154</v>
      </c>
      <c r="L1180" s="881">
        <v>0</v>
      </c>
      <c r="M1180" s="880" t="s">
        <v>154</v>
      </c>
      <c r="N1180" s="881">
        <v>0</v>
      </c>
      <c r="O1180" s="880" t="s">
        <v>154</v>
      </c>
      <c r="P1180" s="881">
        <v>0</v>
      </c>
      <c r="Q1180" s="880" t="s">
        <v>154</v>
      </c>
      <c r="R1180" s="881">
        <v>0</v>
      </c>
      <c r="S1180" s="880" t="s">
        <v>154</v>
      </c>
      <c r="T1180" s="881">
        <v>0</v>
      </c>
      <c r="U1180" s="880" t="s">
        <v>154</v>
      </c>
      <c r="V1180" s="881">
        <v>0</v>
      </c>
      <c r="W1180" s="880" t="s">
        <v>154</v>
      </c>
      <c r="X1180" s="881">
        <v>0</v>
      </c>
      <c r="Y1180" s="880" t="s">
        <v>154</v>
      </c>
      <c r="Z1180" s="881">
        <v>0</v>
      </c>
      <c r="AA1180" s="880" t="s">
        <v>154</v>
      </c>
      <c r="AB1180" s="881">
        <v>0</v>
      </c>
      <c r="AC1180" s="880" t="s">
        <v>154</v>
      </c>
      <c r="AD1180" s="881">
        <v>0</v>
      </c>
      <c r="AE1180" s="45"/>
      <c r="AF1180" s="17"/>
      <c r="AG1180" s="518"/>
      <c r="AI1180" s="449"/>
      <c r="AJ1180" s="449"/>
      <c r="AK1180" s="449"/>
      <c r="AL1180" s="449"/>
      <c r="AM1180" s="449"/>
      <c r="AN1180" s="449"/>
      <c r="AO1180" s="449"/>
      <c r="AP1180" s="449"/>
      <c r="AQ1180" s="449"/>
      <c r="AR1180" s="449"/>
      <c r="AS1180" s="449"/>
      <c r="AT1180" s="449"/>
      <c r="AU1180" s="449"/>
      <c r="AV1180" s="449"/>
      <c r="AW1180" s="449"/>
      <c r="AX1180" s="449"/>
      <c r="AY1180" s="449"/>
      <c r="AZ1180" s="449"/>
      <c r="BA1180" s="449"/>
      <c r="BB1180" s="449"/>
      <c r="BC1180" s="449"/>
      <c r="BD1180" s="449"/>
      <c r="BE1180" s="449"/>
      <c r="BF1180" s="449"/>
      <c r="BG1180" s="449"/>
      <c r="BH1180" s="449"/>
      <c r="BI1180" s="449"/>
      <c r="BJ1180" s="449"/>
      <c r="BK1180" s="449"/>
      <c r="BL1180" s="449"/>
      <c r="BM1180" s="449"/>
      <c r="BN1180" s="449"/>
      <c r="BO1180" s="449"/>
      <c r="BP1180" s="449"/>
      <c r="BQ1180" s="449"/>
      <c r="BR1180" s="449"/>
      <c r="BS1180" s="449"/>
      <c r="BT1180" s="449"/>
      <c r="BU1180" s="449"/>
      <c r="BV1180" s="449"/>
      <c r="BW1180" s="449"/>
      <c r="BX1180" s="449"/>
      <c r="BY1180" s="449"/>
      <c r="BZ1180" s="449"/>
      <c r="CA1180" s="449"/>
      <c r="CB1180" s="449"/>
      <c r="CC1180" s="449"/>
      <c r="CD1180" s="449"/>
      <c r="CE1180" s="449"/>
      <c r="CF1180" s="449"/>
      <c r="CG1180" s="449"/>
      <c r="CH1180" s="449"/>
      <c r="CI1180" s="449"/>
      <c r="CJ1180" s="449"/>
      <c r="CK1180" s="449"/>
      <c r="CL1180" s="449"/>
      <c r="CM1180" s="449"/>
      <c r="CN1180" s="449"/>
      <c r="CO1180" s="449"/>
      <c r="CP1180" s="449"/>
      <c r="CQ1180" s="449"/>
      <c r="CR1180" s="449"/>
      <c r="CS1180" s="449"/>
      <c r="CT1180" s="449"/>
      <c r="CU1180" s="449"/>
      <c r="CV1180" s="449"/>
    </row>
    <row r="1181" spans="1:100" s="448" customFormat="1" ht="11.25" customHeight="1">
      <c r="A1181" s="432"/>
      <c r="B1181" s="517"/>
      <c r="C1181" s="45"/>
      <c r="D1181" s="45">
        <v>12</v>
      </c>
      <c r="E1181" s="599" t="s">
        <v>154</v>
      </c>
      <c r="F1181" s="600"/>
      <c r="G1181" s="599" t="s">
        <v>154</v>
      </c>
      <c r="H1181" s="600"/>
      <c r="I1181" s="600"/>
      <c r="J1181" s="601" t="s">
        <v>154</v>
      </c>
      <c r="K1181" s="880" t="s">
        <v>154</v>
      </c>
      <c r="L1181" s="881">
        <v>0</v>
      </c>
      <c r="M1181" s="880" t="s">
        <v>154</v>
      </c>
      <c r="N1181" s="881">
        <v>0</v>
      </c>
      <c r="O1181" s="880" t="s">
        <v>154</v>
      </c>
      <c r="P1181" s="881">
        <v>0</v>
      </c>
      <c r="Q1181" s="880" t="s">
        <v>154</v>
      </c>
      <c r="R1181" s="881">
        <v>0</v>
      </c>
      <c r="S1181" s="880" t="s">
        <v>154</v>
      </c>
      <c r="T1181" s="881">
        <v>0</v>
      </c>
      <c r="U1181" s="880" t="s">
        <v>154</v>
      </c>
      <c r="V1181" s="881">
        <v>0</v>
      </c>
      <c r="W1181" s="880" t="s">
        <v>154</v>
      </c>
      <c r="X1181" s="881">
        <v>0</v>
      </c>
      <c r="Y1181" s="880" t="s">
        <v>154</v>
      </c>
      <c r="Z1181" s="881">
        <v>0</v>
      </c>
      <c r="AA1181" s="880" t="s">
        <v>154</v>
      </c>
      <c r="AB1181" s="881">
        <v>0</v>
      </c>
      <c r="AC1181" s="880" t="s">
        <v>154</v>
      </c>
      <c r="AD1181" s="881">
        <v>0</v>
      </c>
      <c r="AE1181" s="45"/>
      <c r="AF1181" s="17"/>
      <c r="AG1181" s="518"/>
      <c r="AI1181" s="449"/>
      <c r="AJ1181" s="449"/>
      <c r="AK1181" s="449"/>
      <c r="AL1181" s="449"/>
      <c r="AM1181" s="449"/>
      <c r="AN1181" s="449"/>
      <c r="AO1181" s="449"/>
      <c r="AP1181" s="449"/>
      <c r="AQ1181" s="449"/>
      <c r="AR1181" s="449"/>
      <c r="AS1181" s="449"/>
      <c r="AT1181" s="449"/>
      <c r="AU1181" s="449"/>
      <c r="AV1181" s="449"/>
      <c r="AW1181" s="449"/>
      <c r="AX1181" s="449"/>
      <c r="AY1181" s="449"/>
      <c r="AZ1181" s="449"/>
      <c r="BA1181" s="449"/>
      <c r="BB1181" s="449"/>
      <c r="BC1181" s="449"/>
      <c r="BD1181" s="449"/>
      <c r="BE1181" s="449"/>
      <c r="BF1181" s="449"/>
      <c r="BG1181" s="449"/>
      <c r="BH1181" s="449"/>
      <c r="BI1181" s="449"/>
      <c r="BJ1181" s="449"/>
      <c r="BK1181" s="449"/>
      <c r="BL1181" s="449"/>
      <c r="BM1181" s="449"/>
      <c r="BN1181" s="449"/>
      <c r="BO1181" s="449"/>
      <c r="BP1181" s="449"/>
      <c r="BQ1181" s="449"/>
      <c r="BR1181" s="449"/>
      <c r="BS1181" s="449"/>
      <c r="BT1181" s="449"/>
      <c r="BU1181" s="449"/>
      <c r="BV1181" s="449"/>
      <c r="BW1181" s="449"/>
      <c r="BX1181" s="449"/>
      <c r="BY1181" s="449"/>
      <c r="BZ1181" s="449"/>
      <c r="CA1181" s="449"/>
      <c r="CB1181" s="449"/>
      <c r="CC1181" s="449"/>
      <c r="CD1181" s="449"/>
      <c r="CE1181" s="449"/>
      <c r="CF1181" s="449"/>
      <c r="CG1181" s="449"/>
      <c r="CH1181" s="449"/>
      <c r="CI1181" s="449"/>
      <c r="CJ1181" s="449"/>
      <c r="CK1181" s="449"/>
      <c r="CL1181" s="449"/>
      <c r="CM1181" s="449"/>
      <c r="CN1181" s="449"/>
      <c r="CO1181" s="449"/>
      <c r="CP1181" s="449"/>
      <c r="CQ1181" s="449"/>
      <c r="CR1181" s="449"/>
      <c r="CS1181" s="449"/>
      <c r="CT1181" s="449"/>
      <c r="CU1181" s="449"/>
      <c r="CV1181" s="449"/>
    </row>
    <row r="1182" spans="1:100" s="448" customFormat="1" ht="11.25" customHeight="1">
      <c r="A1182" s="432"/>
      <c r="B1182" s="517"/>
      <c r="C1182" s="45"/>
      <c r="D1182" s="45">
        <v>13</v>
      </c>
      <c r="E1182" s="599" t="s">
        <v>154</v>
      </c>
      <c r="F1182" s="600"/>
      <c r="G1182" s="599" t="s">
        <v>154</v>
      </c>
      <c r="H1182" s="600"/>
      <c r="I1182" s="600"/>
      <c r="J1182" s="601" t="s">
        <v>154</v>
      </c>
      <c r="K1182" s="880" t="s">
        <v>154</v>
      </c>
      <c r="L1182" s="881">
        <v>0</v>
      </c>
      <c r="M1182" s="880" t="s">
        <v>154</v>
      </c>
      <c r="N1182" s="881">
        <v>0</v>
      </c>
      <c r="O1182" s="880" t="s">
        <v>154</v>
      </c>
      <c r="P1182" s="881">
        <v>0</v>
      </c>
      <c r="Q1182" s="880" t="s">
        <v>154</v>
      </c>
      <c r="R1182" s="881">
        <v>0</v>
      </c>
      <c r="S1182" s="880" t="s">
        <v>154</v>
      </c>
      <c r="T1182" s="881">
        <v>0</v>
      </c>
      <c r="U1182" s="880" t="s">
        <v>154</v>
      </c>
      <c r="V1182" s="881">
        <v>0</v>
      </c>
      <c r="W1182" s="880" t="s">
        <v>154</v>
      </c>
      <c r="X1182" s="881">
        <v>0</v>
      </c>
      <c r="Y1182" s="880" t="s">
        <v>154</v>
      </c>
      <c r="Z1182" s="881">
        <v>0</v>
      </c>
      <c r="AA1182" s="880" t="s">
        <v>154</v>
      </c>
      <c r="AB1182" s="881">
        <v>0</v>
      </c>
      <c r="AC1182" s="880" t="s">
        <v>154</v>
      </c>
      <c r="AD1182" s="881">
        <v>0</v>
      </c>
      <c r="AE1182" s="45"/>
      <c r="AF1182" s="17"/>
      <c r="AG1182" s="518"/>
      <c r="AI1182" s="449"/>
      <c r="AJ1182" s="449"/>
      <c r="AK1182" s="449"/>
      <c r="AL1182" s="449"/>
      <c r="AM1182" s="449"/>
      <c r="AN1182" s="449"/>
      <c r="AO1182" s="449"/>
      <c r="AP1182" s="449"/>
      <c r="AQ1182" s="449"/>
      <c r="AR1182" s="449"/>
      <c r="AS1182" s="449"/>
      <c r="AT1182" s="449"/>
      <c r="AU1182" s="449"/>
      <c r="AV1182" s="449"/>
      <c r="AW1182" s="449"/>
      <c r="AX1182" s="449"/>
      <c r="AY1182" s="449"/>
      <c r="AZ1182" s="449"/>
      <c r="BA1182" s="449"/>
      <c r="BB1182" s="449"/>
      <c r="BC1182" s="449"/>
      <c r="BD1182" s="449"/>
      <c r="BE1182" s="449"/>
      <c r="BF1182" s="449"/>
      <c r="BG1182" s="449"/>
      <c r="BH1182" s="449"/>
      <c r="BI1182" s="449"/>
      <c r="BJ1182" s="449"/>
      <c r="BK1182" s="449"/>
      <c r="BL1182" s="449"/>
      <c r="BM1182" s="449"/>
      <c r="BN1182" s="449"/>
      <c r="BO1182" s="449"/>
      <c r="BP1182" s="449"/>
      <c r="BQ1182" s="449"/>
      <c r="BR1182" s="449"/>
      <c r="BS1182" s="449"/>
      <c r="BT1182" s="449"/>
      <c r="BU1182" s="449"/>
      <c r="BV1182" s="449"/>
      <c r="BW1182" s="449"/>
      <c r="BX1182" s="449"/>
      <c r="BY1182" s="449"/>
      <c r="BZ1182" s="449"/>
      <c r="CA1182" s="449"/>
      <c r="CB1182" s="449"/>
      <c r="CC1182" s="449"/>
      <c r="CD1182" s="449"/>
      <c r="CE1182" s="449"/>
      <c r="CF1182" s="449"/>
      <c r="CG1182" s="449"/>
      <c r="CH1182" s="449"/>
      <c r="CI1182" s="449"/>
      <c r="CJ1182" s="449"/>
      <c r="CK1182" s="449"/>
      <c r="CL1182" s="449"/>
      <c r="CM1182" s="449"/>
      <c r="CN1182" s="449"/>
      <c r="CO1182" s="449"/>
      <c r="CP1182" s="449"/>
      <c r="CQ1182" s="449"/>
      <c r="CR1182" s="449"/>
      <c r="CS1182" s="449"/>
      <c r="CT1182" s="449"/>
      <c r="CU1182" s="449"/>
      <c r="CV1182" s="449"/>
    </row>
    <row r="1183" spans="1:100" s="448" customFormat="1" ht="11.25" customHeight="1">
      <c r="A1183" s="432"/>
      <c r="B1183" s="517"/>
      <c r="C1183" s="45"/>
      <c r="D1183" s="45">
        <v>14</v>
      </c>
      <c r="E1183" s="599" t="s">
        <v>154</v>
      </c>
      <c r="F1183" s="600"/>
      <c r="G1183" s="599" t="s">
        <v>154</v>
      </c>
      <c r="H1183" s="600"/>
      <c r="I1183" s="600"/>
      <c r="J1183" s="601" t="s">
        <v>154</v>
      </c>
      <c r="K1183" s="880" t="s">
        <v>154</v>
      </c>
      <c r="L1183" s="881">
        <v>0</v>
      </c>
      <c r="M1183" s="880" t="s">
        <v>154</v>
      </c>
      <c r="N1183" s="881">
        <v>0</v>
      </c>
      <c r="O1183" s="880" t="s">
        <v>154</v>
      </c>
      <c r="P1183" s="881">
        <v>0</v>
      </c>
      <c r="Q1183" s="880" t="s">
        <v>154</v>
      </c>
      <c r="R1183" s="881">
        <v>0</v>
      </c>
      <c r="S1183" s="880" t="s">
        <v>154</v>
      </c>
      <c r="T1183" s="881">
        <v>0</v>
      </c>
      <c r="U1183" s="880" t="s">
        <v>154</v>
      </c>
      <c r="V1183" s="881">
        <v>0</v>
      </c>
      <c r="W1183" s="880" t="s">
        <v>154</v>
      </c>
      <c r="X1183" s="881">
        <v>0</v>
      </c>
      <c r="Y1183" s="880" t="s">
        <v>154</v>
      </c>
      <c r="Z1183" s="881">
        <v>0</v>
      </c>
      <c r="AA1183" s="880" t="s">
        <v>154</v>
      </c>
      <c r="AB1183" s="881">
        <v>0</v>
      </c>
      <c r="AC1183" s="880" t="s">
        <v>154</v>
      </c>
      <c r="AD1183" s="881">
        <v>0</v>
      </c>
      <c r="AE1183" s="45"/>
      <c r="AF1183" s="17"/>
      <c r="AG1183" s="518"/>
      <c r="AI1183" s="449"/>
      <c r="AJ1183" s="449"/>
      <c r="AK1183" s="449"/>
      <c r="AL1183" s="449"/>
      <c r="AM1183" s="449"/>
      <c r="AN1183" s="449"/>
      <c r="AO1183" s="449"/>
      <c r="AP1183" s="449"/>
      <c r="AQ1183" s="449"/>
      <c r="AR1183" s="449"/>
      <c r="AS1183" s="449"/>
      <c r="AT1183" s="449"/>
      <c r="AU1183" s="449"/>
      <c r="AV1183" s="449"/>
      <c r="AW1183" s="449"/>
      <c r="AX1183" s="449"/>
      <c r="AY1183" s="449"/>
      <c r="AZ1183" s="449"/>
      <c r="BA1183" s="449"/>
      <c r="BB1183" s="449"/>
      <c r="BC1183" s="449"/>
      <c r="BD1183" s="449"/>
      <c r="BE1183" s="449"/>
      <c r="BF1183" s="449"/>
      <c r="BG1183" s="449"/>
      <c r="BH1183" s="449"/>
      <c r="BI1183" s="449"/>
      <c r="BJ1183" s="449"/>
      <c r="BK1183" s="449"/>
      <c r="BL1183" s="449"/>
      <c r="BM1183" s="449"/>
      <c r="BN1183" s="449"/>
      <c r="BO1183" s="449"/>
      <c r="BP1183" s="449"/>
      <c r="BQ1183" s="449"/>
      <c r="BR1183" s="449"/>
      <c r="BS1183" s="449"/>
      <c r="BT1183" s="449"/>
      <c r="BU1183" s="449"/>
      <c r="BV1183" s="449"/>
      <c r="BW1183" s="449"/>
      <c r="BX1183" s="449"/>
      <c r="BY1183" s="449"/>
      <c r="BZ1183" s="449"/>
      <c r="CA1183" s="449"/>
      <c r="CB1183" s="449"/>
      <c r="CC1183" s="449"/>
      <c r="CD1183" s="449"/>
      <c r="CE1183" s="449"/>
      <c r="CF1183" s="449"/>
      <c r="CG1183" s="449"/>
      <c r="CH1183" s="449"/>
      <c r="CI1183" s="449"/>
      <c r="CJ1183" s="449"/>
      <c r="CK1183" s="449"/>
      <c r="CL1183" s="449"/>
      <c r="CM1183" s="449"/>
      <c r="CN1183" s="449"/>
      <c r="CO1183" s="449"/>
      <c r="CP1183" s="449"/>
      <c r="CQ1183" s="449"/>
      <c r="CR1183" s="449"/>
      <c r="CS1183" s="449"/>
      <c r="CT1183" s="449"/>
      <c r="CU1183" s="449"/>
      <c r="CV1183" s="449"/>
    </row>
    <row r="1184" spans="1:100" s="448" customFormat="1" ht="11.25" customHeight="1">
      <c r="A1184" s="432"/>
      <c r="B1184" s="517"/>
      <c r="C1184" s="45"/>
      <c r="D1184" s="45">
        <v>15</v>
      </c>
      <c r="E1184" s="599" t="s">
        <v>154</v>
      </c>
      <c r="F1184" s="600"/>
      <c r="G1184" s="599" t="s">
        <v>154</v>
      </c>
      <c r="H1184" s="600"/>
      <c r="I1184" s="600"/>
      <c r="J1184" s="601" t="s">
        <v>154</v>
      </c>
      <c r="K1184" s="880" t="s">
        <v>154</v>
      </c>
      <c r="L1184" s="881">
        <v>0</v>
      </c>
      <c r="M1184" s="880" t="s">
        <v>154</v>
      </c>
      <c r="N1184" s="881">
        <v>0</v>
      </c>
      <c r="O1184" s="880" t="s">
        <v>154</v>
      </c>
      <c r="P1184" s="881">
        <v>0</v>
      </c>
      <c r="Q1184" s="880" t="s">
        <v>154</v>
      </c>
      <c r="R1184" s="881">
        <v>0</v>
      </c>
      <c r="S1184" s="880" t="s">
        <v>154</v>
      </c>
      <c r="T1184" s="881">
        <v>0</v>
      </c>
      <c r="U1184" s="880" t="s">
        <v>154</v>
      </c>
      <c r="V1184" s="881">
        <v>0</v>
      </c>
      <c r="W1184" s="880" t="s">
        <v>154</v>
      </c>
      <c r="X1184" s="881">
        <v>0</v>
      </c>
      <c r="Y1184" s="880" t="s">
        <v>154</v>
      </c>
      <c r="Z1184" s="881">
        <v>0</v>
      </c>
      <c r="AA1184" s="880" t="s">
        <v>154</v>
      </c>
      <c r="AB1184" s="881">
        <v>0</v>
      </c>
      <c r="AC1184" s="880" t="s">
        <v>154</v>
      </c>
      <c r="AD1184" s="881">
        <v>0</v>
      </c>
      <c r="AE1184" s="45"/>
      <c r="AF1184" s="17"/>
      <c r="AG1184" s="518"/>
      <c r="AI1184" s="449"/>
      <c r="AJ1184" s="449"/>
      <c r="AK1184" s="449"/>
      <c r="AL1184" s="449"/>
      <c r="AM1184" s="449"/>
      <c r="AN1184" s="449"/>
      <c r="AO1184" s="449"/>
      <c r="AP1184" s="449"/>
      <c r="AQ1184" s="449"/>
      <c r="AR1184" s="449"/>
      <c r="AS1184" s="449"/>
      <c r="AT1184" s="449"/>
      <c r="AU1184" s="449"/>
      <c r="AV1184" s="449"/>
      <c r="AW1184" s="449"/>
      <c r="AX1184" s="449"/>
      <c r="AY1184" s="449"/>
      <c r="AZ1184" s="449"/>
      <c r="BA1184" s="449"/>
      <c r="BB1184" s="449"/>
      <c r="BC1184" s="449"/>
      <c r="BD1184" s="449"/>
      <c r="BE1184" s="449"/>
      <c r="BF1184" s="449"/>
      <c r="BG1184" s="449"/>
      <c r="BH1184" s="449"/>
      <c r="BI1184" s="449"/>
      <c r="BJ1184" s="449"/>
      <c r="BK1184" s="449"/>
      <c r="BL1184" s="449"/>
      <c r="BM1184" s="449"/>
      <c r="BN1184" s="449"/>
      <c r="BO1184" s="449"/>
      <c r="BP1184" s="449"/>
      <c r="BQ1184" s="449"/>
      <c r="BR1184" s="449"/>
      <c r="BS1184" s="449"/>
      <c r="BT1184" s="449"/>
      <c r="BU1184" s="449"/>
      <c r="BV1184" s="449"/>
      <c r="BW1184" s="449"/>
      <c r="BX1184" s="449"/>
      <c r="BY1184" s="449"/>
      <c r="BZ1184" s="449"/>
      <c r="CA1184" s="449"/>
      <c r="CB1184" s="449"/>
      <c r="CC1184" s="449"/>
      <c r="CD1184" s="449"/>
      <c r="CE1184" s="449"/>
      <c r="CF1184" s="449"/>
      <c r="CG1184" s="449"/>
      <c r="CH1184" s="449"/>
      <c r="CI1184" s="449"/>
      <c r="CJ1184" s="449"/>
      <c r="CK1184" s="449"/>
      <c r="CL1184" s="449"/>
      <c r="CM1184" s="449"/>
      <c r="CN1184" s="449"/>
      <c r="CO1184" s="449"/>
      <c r="CP1184" s="449"/>
      <c r="CQ1184" s="449"/>
      <c r="CR1184" s="449"/>
      <c r="CS1184" s="449"/>
      <c r="CT1184" s="449"/>
      <c r="CU1184" s="449"/>
      <c r="CV1184" s="449"/>
    </row>
    <row r="1185" spans="1:100" s="448" customFormat="1" ht="11.25" customHeight="1">
      <c r="A1185" s="432"/>
      <c r="B1185" s="517"/>
      <c r="C1185" s="45"/>
      <c r="D1185" s="45">
        <v>16</v>
      </c>
      <c r="E1185" s="599" t="s">
        <v>154</v>
      </c>
      <c r="F1185" s="600"/>
      <c r="G1185" s="599" t="s">
        <v>154</v>
      </c>
      <c r="H1185" s="600"/>
      <c r="I1185" s="600"/>
      <c r="J1185" s="601" t="s">
        <v>154</v>
      </c>
      <c r="K1185" s="880" t="s">
        <v>154</v>
      </c>
      <c r="L1185" s="881">
        <v>0</v>
      </c>
      <c r="M1185" s="880" t="s">
        <v>154</v>
      </c>
      <c r="N1185" s="881">
        <v>0</v>
      </c>
      <c r="O1185" s="880" t="s">
        <v>154</v>
      </c>
      <c r="P1185" s="881">
        <v>0</v>
      </c>
      <c r="Q1185" s="880" t="s">
        <v>154</v>
      </c>
      <c r="R1185" s="881">
        <v>0</v>
      </c>
      <c r="S1185" s="880" t="s">
        <v>154</v>
      </c>
      <c r="T1185" s="881">
        <v>0</v>
      </c>
      <c r="U1185" s="880" t="s">
        <v>154</v>
      </c>
      <c r="V1185" s="881">
        <v>0</v>
      </c>
      <c r="W1185" s="880" t="s">
        <v>154</v>
      </c>
      <c r="X1185" s="881">
        <v>0</v>
      </c>
      <c r="Y1185" s="880" t="s">
        <v>154</v>
      </c>
      <c r="Z1185" s="881">
        <v>0</v>
      </c>
      <c r="AA1185" s="880" t="s">
        <v>154</v>
      </c>
      <c r="AB1185" s="881">
        <v>0</v>
      </c>
      <c r="AC1185" s="880" t="s">
        <v>154</v>
      </c>
      <c r="AD1185" s="881">
        <v>0</v>
      </c>
      <c r="AE1185" s="45"/>
      <c r="AF1185" s="17"/>
      <c r="AG1185" s="518"/>
      <c r="AI1185" s="449"/>
      <c r="AJ1185" s="449"/>
      <c r="AK1185" s="449"/>
      <c r="AL1185" s="449"/>
      <c r="AM1185" s="449"/>
      <c r="AN1185" s="449"/>
      <c r="AO1185" s="449"/>
      <c r="AP1185" s="449"/>
      <c r="AQ1185" s="449"/>
      <c r="AR1185" s="449"/>
      <c r="AS1185" s="449"/>
      <c r="AT1185" s="449"/>
      <c r="AU1185" s="449"/>
      <c r="AV1185" s="449"/>
      <c r="AW1185" s="449"/>
      <c r="AX1185" s="449"/>
      <c r="AY1185" s="449"/>
      <c r="AZ1185" s="449"/>
      <c r="BA1185" s="449"/>
      <c r="BB1185" s="449"/>
      <c r="BC1185" s="449"/>
      <c r="BD1185" s="449"/>
      <c r="BE1185" s="449"/>
      <c r="BF1185" s="449"/>
      <c r="BG1185" s="449"/>
      <c r="BH1185" s="449"/>
      <c r="BI1185" s="449"/>
      <c r="BJ1185" s="449"/>
      <c r="BK1185" s="449"/>
      <c r="BL1185" s="449"/>
      <c r="BM1185" s="449"/>
      <c r="BN1185" s="449"/>
      <c r="BO1185" s="449"/>
      <c r="BP1185" s="449"/>
      <c r="BQ1185" s="449"/>
      <c r="BR1185" s="449"/>
      <c r="BS1185" s="449"/>
      <c r="BT1185" s="449"/>
      <c r="BU1185" s="449"/>
      <c r="BV1185" s="449"/>
      <c r="BW1185" s="449"/>
      <c r="BX1185" s="449"/>
      <c r="BY1185" s="449"/>
      <c r="BZ1185" s="449"/>
      <c r="CA1185" s="449"/>
      <c r="CB1185" s="449"/>
      <c r="CC1185" s="449"/>
      <c r="CD1185" s="449"/>
      <c r="CE1185" s="449"/>
      <c r="CF1185" s="449"/>
      <c r="CG1185" s="449"/>
      <c r="CH1185" s="449"/>
      <c r="CI1185" s="449"/>
      <c r="CJ1185" s="449"/>
      <c r="CK1185" s="449"/>
      <c r="CL1185" s="449"/>
      <c r="CM1185" s="449"/>
      <c r="CN1185" s="449"/>
      <c r="CO1185" s="449"/>
      <c r="CP1185" s="449"/>
      <c r="CQ1185" s="449"/>
      <c r="CR1185" s="449"/>
      <c r="CS1185" s="449"/>
      <c r="CT1185" s="449"/>
      <c r="CU1185" s="449"/>
      <c r="CV1185" s="449"/>
    </row>
    <row r="1186" spans="1:100" s="448" customFormat="1" ht="11.25" customHeight="1">
      <c r="A1186" s="432"/>
      <c r="B1186" s="517"/>
      <c r="C1186" s="45"/>
      <c r="D1186" s="45">
        <v>17</v>
      </c>
      <c r="E1186" s="599" t="s">
        <v>154</v>
      </c>
      <c r="F1186" s="600"/>
      <c r="G1186" s="599" t="s">
        <v>154</v>
      </c>
      <c r="H1186" s="600"/>
      <c r="I1186" s="600"/>
      <c r="J1186" s="601" t="s">
        <v>154</v>
      </c>
      <c r="K1186" s="880" t="s">
        <v>154</v>
      </c>
      <c r="L1186" s="881">
        <v>0</v>
      </c>
      <c r="M1186" s="880" t="s">
        <v>154</v>
      </c>
      <c r="N1186" s="881">
        <v>0</v>
      </c>
      <c r="O1186" s="880" t="s">
        <v>154</v>
      </c>
      <c r="P1186" s="881">
        <v>0</v>
      </c>
      <c r="Q1186" s="880" t="s">
        <v>154</v>
      </c>
      <c r="R1186" s="881">
        <v>0</v>
      </c>
      <c r="S1186" s="880" t="s">
        <v>154</v>
      </c>
      <c r="T1186" s="881">
        <v>0</v>
      </c>
      <c r="U1186" s="880" t="s">
        <v>154</v>
      </c>
      <c r="V1186" s="881">
        <v>0</v>
      </c>
      <c r="W1186" s="880" t="s">
        <v>154</v>
      </c>
      <c r="X1186" s="881">
        <v>0</v>
      </c>
      <c r="Y1186" s="880" t="s">
        <v>154</v>
      </c>
      <c r="Z1186" s="881">
        <v>0</v>
      </c>
      <c r="AA1186" s="880" t="s">
        <v>154</v>
      </c>
      <c r="AB1186" s="881">
        <v>0</v>
      </c>
      <c r="AC1186" s="880" t="s">
        <v>154</v>
      </c>
      <c r="AD1186" s="881">
        <v>0</v>
      </c>
      <c r="AE1186" s="45"/>
      <c r="AF1186" s="17"/>
      <c r="AG1186" s="518"/>
      <c r="AI1186" s="449"/>
      <c r="AJ1186" s="449"/>
      <c r="AK1186" s="449"/>
      <c r="AL1186" s="449"/>
      <c r="AM1186" s="449"/>
      <c r="AN1186" s="449"/>
      <c r="AO1186" s="449"/>
      <c r="AP1186" s="449"/>
      <c r="AQ1186" s="449"/>
      <c r="AR1186" s="449"/>
      <c r="AS1186" s="449"/>
      <c r="AT1186" s="449"/>
      <c r="AU1186" s="449"/>
      <c r="AV1186" s="449"/>
      <c r="AW1186" s="449"/>
      <c r="AX1186" s="449"/>
      <c r="AY1186" s="449"/>
      <c r="AZ1186" s="449"/>
      <c r="BA1186" s="449"/>
      <c r="BB1186" s="449"/>
      <c r="BC1186" s="449"/>
      <c r="BD1186" s="449"/>
      <c r="BE1186" s="449"/>
      <c r="BF1186" s="449"/>
      <c r="BG1186" s="449"/>
      <c r="BH1186" s="449"/>
      <c r="BI1186" s="449"/>
      <c r="BJ1186" s="449"/>
      <c r="BK1186" s="449"/>
      <c r="BL1186" s="449"/>
      <c r="BM1186" s="449"/>
      <c r="BN1186" s="449"/>
      <c r="BO1186" s="449"/>
      <c r="BP1186" s="449"/>
      <c r="BQ1186" s="449"/>
      <c r="BR1186" s="449"/>
      <c r="BS1186" s="449"/>
      <c r="BT1186" s="449"/>
      <c r="BU1186" s="449"/>
      <c r="BV1186" s="449"/>
      <c r="BW1186" s="449"/>
      <c r="BX1186" s="449"/>
      <c r="BY1186" s="449"/>
      <c r="BZ1186" s="449"/>
      <c r="CA1186" s="449"/>
      <c r="CB1186" s="449"/>
      <c r="CC1186" s="449"/>
      <c r="CD1186" s="449"/>
      <c r="CE1186" s="449"/>
      <c r="CF1186" s="449"/>
      <c r="CG1186" s="449"/>
      <c r="CH1186" s="449"/>
      <c r="CI1186" s="449"/>
      <c r="CJ1186" s="449"/>
      <c r="CK1186" s="449"/>
      <c r="CL1186" s="449"/>
      <c r="CM1186" s="449"/>
      <c r="CN1186" s="449"/>
      <c r="CO1186" s="449"/>
      <c r="CP1186" s="449"/>
      <c r="CQ1186" s="449"/>
      <c r="CR1186" s="449"/>
      <c r="CS1186" s="449"/>
      <c r="CT1186" s="449"/>
      <c r="CU1186" s="449"/>
      <c r="CV1186" s="449"/>
    </row>
    <row r="1187" spans="1:100" s="448" customFormat="1" ht="11.25" customHeight="1">
      <c r="A1187" s="432"/>
      <c r="B1187" s="517"/>
      <c r="C1187" s="45"/>
      <c r="D1187" s="45">
        <v>18</v>
      </c>
      <c r="E1187" s="599" t="s">
        <v>154</v>
      </c>
      <c r="F1187" s="600"/>
      <c r="G1187" s="599" t="s">
        <v>154</v>
      </c>
      <c r="H1187" s="600"/>
      <c r="I1187" s="600"/>
      <c r="J1187" s="601" t="s">
        <v>154</v>
      </c>
      <c r="K1187" s="880" t="s">
        <v>154</v>
      </c>
      <c r="L1187" s="881">
        <v>0</v>
      </c>
      <c r="M1187" s="880" t="s">
        <v>154</v>
      </c>
      <c r="N1187" s="881">
        <v>0</v>
      </c>
      <c r="O1187" s="880" t="s">
        <v>154</v>
      </c>
      <c r="P1187" s="881">
        <v>0</v>
      </c>
      <c r="Q1187" s="880" t="s">
        <v>154</v>
      </c>
      <c r="R1187" s="881">
        <v>0</v>
      </c>
      <c r="S1187" s="880" t="s">
        <v>154</v>
      </c>
      <c r="T1187" s="881">
        <v>0</v>
      </c>
      <c r="U1187" s="880" t="s">
        <v>154</v>
      </c>
      <c r="V1187" s="881">
        <v>0</v>
      </c>
      <c r="W1187" s="880" t="s">
        <v>154</v>
      </c>
      <c r="X1187" s="881">
        <v>0</v>
      </c>
      <c r="Y1187" s="880" t="s">
        <v>154</v>
      </c>
      <c r="Z1187" s="881">
        <v>0</v>
      </c>
      <c r="AA1187" s="880" t="s">
        <v>154</v>
      </c>
      <c r="AB1187" s="881">
        <v>0</v>
      </c>
      <c r="AC1187" s="880" t="s">
        <v>154</v>
      </c>
      <c r="AD1187" s="881">
        <v>0</v>
      </c>
      <c r="AE1187" s="45"/>
      <c r="AF1187" s="17"/>
      <c r="AG1187" s="518"/>
      <c r="AI1187" s="449"/>
      <c r="AJ1187" s="449"/>
      <c r="AK1187" s="449"/>
      <c r="AL1187" s="449"/>
      <c r="AM1187" s="449"/>
      <c r="AN1187" s="449"/>
      <c r="AO1187" s="449"/>
      <c r="AP1187" s="449"/>
      <c r="AQ1187" s="449"/>
      <c r="AR1187" s="449"/>
      <c r="AS1187" s="449"/>
      <c r="AT1187" s="449"/>
      <c r="AU1187" s="449"/>
      <c r="AV1187" s="449"/>
      <c r="AW1187" s="449"/>
      <c r="AX1187" s="449"/>
      <c r="AY1187" s="449"/>
      <c r="AZ1187" s="449"/>
      <c r="BA1187" s="449"/>
      <c r="BB1187" s="449"/>
      <c r="BC1187" s="449"/>
      <c r="BD1187" s="449"/>
      <c r="BE1187" s="449"/>
      <c r="BF1187" s="449"/>
      <c r="BG1187" s="449"/>
      <c r="BH1187" s="449"/>
      <c r="BI1187" s="449"/>
      <c r="BJ1187" s="449"/>
      <c r="BK1187" s="449"/>
      <c r="BL1187" s="449"/>
      <c r="BM1187" s="449"/>
      <c r="BN1187" s="449"/>
      <c r="BO1187" s="449"/>
      <c r="BP1187" s="449"/>
      <c r="BQ1187" s="449"/>
      <c r="BR1187" s="449"/>
      <c r="BS1187" s="449"/>
      <c r="BT1187" s="449"/>
      <c r="BU1187" s="449"/>
      <c r="BV1187" s="449"/>
      <c r="BW1187" s="449"/>
      <c r="BX1187" s="449"/>
      <c r="BY1187" s="449"/>
      <c r="BZ1187" s="449"/>
      <c r="CA1187" s="449"/>
      <c r="CB1187" s="449"/>
      <c r="CC1187" s="449"/>
      <c r="CD1187" s="449"/>
      <c r="CE1187" s="449"/>
      <c r="CF1187" s="449"/>
      <c r="CG1187" s="449"/>
      <c r="CH1187" s="449"/>
      <c r="CI1187" s="449"/>
      <c r="CJ1187" s="449"/>
      <c r="CK1187" s="449"/>
      <c r="CL1187" s="449"/>
      <c r="CM1187" s="449"/>
      <c r="CN1187" s="449"/>
      <c r="CO1187" s="449"/>
      <c r="CP1187" s="449"/>
      <c r="CQ1187" s="449"/>
      <c r="CR1187" s="449"/>
      <c r="CS1187" s="449"/>
      <c r="CT1187" s="449"/>
      <c r="CU1187" s="449"/>
      <c r="CV1187" s="449"/>
    </row>
    <row r="1188" spans="1:100" s="448" customFormat="1" ht="11.25" customHeight="1">
      <c r="A1188" s="432"/>
      <c r="B1188" s="517"/>
      <c r="C1188" s="45"/>
      <c r="D1188" s="45">
        <v>19</v>
      </c>
      <c r="E1188" s="599" t="s">
        <v>154</v>
      </c>
      <c r="F1188" s="600"/>
      <c r="G1188" s="599" t="s">
        <v>154</v>
      </c>
      <c r="H1188" s="600"/>
      <c r="I1188" s="600"/>
      <c r="J1188" s="601" t="s">
        <v>154</v>
      </c>
      <c r="K1188" s="880" t="s">
        <v>154</v>
      </c>
      <c r="L1188" s="881">
        <v>0</v>
      </c>
      <c r="M1188" s="880" t="s">
        <v>154</v>
      </c>
      <c r="N1188" s="881">
        <v>0</v>
      </c>
      <c r="O1188" s="880" t="s">
        <v>154</v>
      </c>
      <c r="P1188" s="881">
        <v>0</v>
      </c>
      <c r="Q1188" s="880" t="s">
        <v>154</v>
      </c>
      <c r="R1188" s="881">
        <v>0</v>
      </c>
      <c r="S1188" s="880" t="s">
        <v>154</v>
      </c>
      <c r="T1188" s="881">
        <v>0</v>
      </c>
      <c r="U1188" s="880" t="s">
        <v>154</v>
      </c>
      <c r="V1188" s="881">
        <v>0</v>
      </c>
      <c r="W1188" s="880" t="s">
        <v>154</v>
      </c>
      <c r="X1188" s="881">
        <v>0</v>
      </c>
      <c r="Y1188" s="880" t="s">
        <v>154</v>
      </c>
      <c r="Z1188" s="881">
        <v>0</v>
      </c>
      <c r="AA1188" s="880" t="s">
        <v>154</v>
      </c>
      <c r="AB1188" s="881">
        <v>0</v>
      </c>
      <c r="AC1188" s="880" t="s">
        <v>154</v>
      </c>
      <c r="AD1188" s="881">
        <v>0</v>
      </c>
      <c r="AE1188" s="45"/>
      <c r="AF1188" s="17"/>
      <c r="AG1188" s="518"/>
      <c r="AI1188" s="449"/>
      <c r="AJ1188" s="449"/>
      <c r="AK1188" s="449"/>
      <c r="AL1188" s="449"/>
      <c r="AM1188" s="449"/>
      <c r="AN1188" s="449"/>
      <c r="AO1188" s="449"/>
      <c r="AP1188" s="449"/>
      <c r="AQ1188" s="449"/>
      <c r="AR1188" s="449"/>
      <c r="AS1188" s="449"/>
      <c r="AT1188" s="449"/>
      <c r="AU1188" s="449"/>
      <c r="AV1188" s="449"/>
      <c r="AW1188" s="449"/>
      <c r="AX1188" s="449"/>
      <c r="AY1188" s="449"/>
      <c r="AZ1188" s="449"/>
      <c r="BA1188" s="449"/>
      <c r="BB1188" s="449"/>
      <c r="BC1188" s="449"/>
      <c r="BD1188" s="449"/>
      <c r="BE1188" s="449"/>
      <c r="BF1188" s="449"/>
      <c r="BG1188" s="449"/>
      <c r="BH1188" s="449"/>
      <c r="BI1188" s="449"/>
      <c r="BJ1188" s="449"/>
      <c r="BK1188" s="449"/>
      <c r="BL1188" s="449"/>
      <c r="BM1188" s="449"/>
      <c r="BN1188" s="449"/>
      <c r="BO1188" s="449"/>
      <c r="BP1188" s="449"/>
      <c r="BQ1188" s="449"/>
      <c r="BR1188" s="449"/>
      <c r="BS1188" s="449"/>
      <c r="BT1188" s="449"/>
      <c r="BU1188" s="449"/>
      <c r="BV1188" s="449"/>
      <c r="BW1188" s="449"/>
      <c r="BX1188" s="449"/>
      <c r="BY1188" s="449"/>
      <c r="BZ1188" s="449"/>
      <c r="CA1188" s="449"/>
      <c r="CB1188" s="449"/>
      <c r="CC1188" s="449"/>
      <c r="CD1188" s="449"/>
      <c r="CE1188" s="449"/>
      <c r="CF1188" s="449"/>
      <c r="CG1188" s="449"/>
      <c r="CH1188" s="449"/>
      <c r="CI1188" s="449"/>
      <c r="CJ1188" s="449"/>
      <c r="CK1188" s="449"/>
      <c r="CL1188" s="449"/>
      <c r="CM1188" s="449"/>
      <c r="CN1188" s="449"/>
      <c r="CO1188" s="449"/>
      <c r="CP1188" s="449"/>
      <c r="CQ1188" s="449"/>
      <c r="CR1188" s="449"/>
      <c r="CS1188" s="449"/>
      <c r="CT1188" s="449"/>
      <c r="CU1188" s="449"/>
      <c r="CV1188" s="449"/>
    </row>
    <row r="1189" spans="1:100" s="448" customFormat="1" ht="11.25" customHeight="1">
      <c r="A1189" s="432"/>
      <c r="B1189" s="517"/>
      <c r="C1189" s="45"/>
      <c r="D1189" s="45">
        <v>20</v>
      </c>
      <c r="E1189" s="494" t="s">
        <v>154</v>
      </c>
      <c r="F1189" s="495"/>
      <c r="G1189" s="494" t="s">
        <v>154</v>
      </c>
      <c r="H1189" s="495"/>
      <c r="I1189" s="495"/>
      <c r="J1189" s="496" t="s">
        <v>154</v>
      </c>
      <c r="K1189" s="796" t="s">
        <v>154</v>
      </c>
      <c r="L1189" s="797">
        <v>0</v>
      </c>
      <c r="M1189" s="796" t="s">
        <v>154</v>
      </c>
      <c r="N1189" s="797">
        <v>0</v>
      </c>
      <c r="O1189" s="796" t="s">
        <v>154</v>
      </c>
      <c r="P1189" s="797">
        <v>0</v>
      </c>
      <c r="Q1189" s="796" t="s">
        <v>154</v>
      </c>
      <c r="R1189" s="797">
        <v>0</v>
      </c>
      <c r="S1189" s="796" t="s">
        <v>154</v>
      </c>
      <c r="T1189" s="797">
        <v>0</v>
      </c>
      <c r="U1189" s="796" t="s">
        <v>154</v>
      </c>
      <c r="V1189" s="797">
        <v>0</v>
      </c>
      <c r="W1189" s="796" t="s">
        <v>154</v>
      </c>
      <c r="X1189" s="797">
        <v>0</v>
      </c>
      <c r="Y1189" s="796" t="s">
        <v>154</v>
      </c>
      <c r="Z1189" s="797">
        <v>0</v>
      </c>
      <c r="AA1189" s="796" t="s">
        <v>154</v>
      </c>
      <c r="AB1189" s="797">
        <v>0</v>
      </c>
      <c r="AC1189" s="796" t="s">
        <v>154</v>
      </c>
      <c r="AD1189" s="797">
        <v>0</v>
      </c>
      <c r="AE1189" s="45"/>
      <c r="AF1189" s="17"/>
      <c r="AG1189" s="518"/>
      <c r="AI1189" s="449"/>
      <c r="AJ1189" s="449"/>
      <c r="AK1189" s="449"/>
      <c r="AL1189" s="449"/>
      <c r="AM1189" s="449"/>
      <c r="AN1189" s="449"/>
      <c r="AO1189" s="449"/>
      <c r="AP1189" s="449"/>
      <c r="AQ1189" s="449"/>
      <c r="AR1189" s="449"/>
      <c r="AS1189" s="449"/>
      <c r="AT1189" s="449"/>
      <c r="AU1189" s="449"/>
      <c r="AV1189" s="449"/>
      <c r="AW1189" s="449"/>
      <c r="AX1189" s="449"/>
      <c r="AY1189" s="449"/>
      <c r="AZ1189" s="449"/>
      <c r="BA1189" s="449"/>
      <c r="BB1189" s="449"/>
      <c r="BC1189" s="449"/>
      <c r="BD1189" s="449"/>
      <c r="BE1189" s="449"/>
      <c r="BF1189" s="449"/>
      <c r="BG1189" s="449"/>
      <c r="BH1189" s="449"/>
      <c r="BI1189" s="449"/>
      <c r="BJ1189" s="449"/>
      <c r="BK1189" s="449"/>
      <c r="BL1189" s="449"/>
      <c r="BM1189" s="449"/>
      <c r="BN1189" s="449"/>
      <c r="BO1189" s="449"/>
      <c r="BP1189" s="449"/>
      <c r="BQ1189" s="449"/>
      <c r="BR1189" s="449"/>
      <c r="BS1189" s="449"/>
      <c r="BT1189" s="449"/>
      <c r="BU1189" s="449"/>
      <c r="BV1189" s="449"/>
      <c r="BW1189" s="449"/>
      <c r="BX1189" s="449"/>
      <c r="BY1189" s="449"/>
      <c r="BZ1189" s="449"/>
      <c r="CA1189" s="449"/>
      <c r="CB1189" s="449"/>
      <c r="CC1189" s="449"/>
      <c r="CD1189" s="449"/>
      <c r="CE1189" s="449"/>
      <c r="CF1189" s="449"/>
      <c r="CG1189" s="449"/>
      <c r="CH1189" s="449"/>
      <c r="CI1189" s="449"/>
      <c r="CJ1189" s="449"/>
      <c r="CK1189" s="449"/>
      <c r="CL1189" s="449"/>
      <c r="CM1189" s="449"/>
      <c r="CN1189" s="449"/>
      <c r="CO1189" s="449"/>
      <c r="CP1189" s="449"/>
      <c r="CQ1189" s="449"/>
      <c r="CR1189" s="449"/>
      <c r="CS1189" s="449"/>
      <c r="CT1189" s="449"/>
      <c r="CU1189" s="449"/>
      <c r="CV1189" s="449"/>
    </row>
    <row r="1190" spans="1:100" s="448" customFormat="1" ht="11.25" customHeight="1">
      <c r="A1190" s="432"/>
      <c r="B1190" s="517"/>
      <c r="C1190" s="45"/>
      <c r="D1190" s="479"/>
      <c r="E1190" s="497" t="s">
        <v>192</v>
      </c>
      <c r="F1190" s="497"/>
      <c r="G1190" s="497"/>
      <c r="H1190" s="497"/>
      <c r="I1190" s="497"/>
      <c r="J1190" s="497"/>
      <c r="K1190" s="798">
        <v>1</v>
      </c>
      <c r="L1190" s="799">
        <v>0</v>
      </c>
      <c r="M1190" s="798">
        <v>1</v>
      </c>
      <c r="N1190" s="799">
        <v>0</v>
      </c>
      <c r="O1190" s="798">
        <v>1</v>
      </c>
      <c r="P1190" s="799">
        <v>0</v>
      </c>
      <c r="Q1190" s="798">
        <v>1</v>
      </c>
      <c r="R1190" s="799">
        <v>0</v>
      </c>
      <c r="S1190" s="798">
        <v>1</v>
      </c>
      <c r="T1190" s="799">
        <v>0</v>
      </c>
      <c r="U1190" s="798">
        <v>0.9</v>
      </c>
      <c r="V1190" s="799">
        <v>0</v>
      </c>
      <c r="W1190" s="798">
        <v>1</v>
      </c>
      <c r="X1190" s="799">
        <v>0</v>
      </c>
      <c r="Y1190" s="798">
        <v>1</v>
      </c>
      <c r="Z1190" s="799">
        <v>0</v>
      </c>
      <c r="AA1190" s="798">
        <v>1</v>
      </c>
      <c r="AB1190" s="799">
        <v>0</v>
      </c>
      <c r="AC1190" s="798" t="s">
        <v>154</v>
      </c>
      <c r="AD1190" s="799">
        <v>0</v>
      </c>
      <c r="AE1190" s="45"/>
      <c r="AF1190" s="17"/>
      <c r="AG1190" s="518"/>
      <c r="AI1190" s="449"/>
      <c r="AJ1190" s="449"/>
      <c r="AK1190" s="449"/>
      <c r="AL1190" s="449"/>
      <c r="AM1190" s="449"/>
      <c r="AN1190" s="449"/>
      <c r="AO1190" s="449"/>
      <c r="AP1190" s="449"/>
      <c r="AQ1190" s="449"/>
      <c r="AR1190" s="449"/>
      <c r="AS1190" s="449"/>
      <c r="AT1190" s="449"/>
      <c r="AU1190" s="449"/>
      <c r="AV1190" s="449"/>
      <c r="AW1190" s="449"/>
      <c r="AX1190" s="449"/>
      <c r="AY1190" s="449"/>
      <c r="AZ1190" s="449"/>
      <c r="BA1190" s="449"/>
      <c r="BB1190" s="449"/>
      <c r="BC1190" s="449"/>
      <c r="BD1190" s="449"/>
      <c r="BE1190" s="449"/>
      <c r="BF1190" s="449"/>
      <c r="BG1190" s="449"/>
      <c r="BH1190" s="449"/>
      <c r="BI1190" s="449"/>
      <c r="BJ1190" s="449"/>
      <c r="BK1190" s="449"/>
      <c r="BL1190" s="449"/>
      <c r="BM1190" s="449"/>
      <c r="BN1190" s="449"/>
      <c r="BO1190" s="449"/>
      <c r="BP1190" s="449"/>
      <c r="BQ1190" s="449"/>
      <c r="BR1190" s="449"/>
      <c r="BS1190" s="449"/>
      <c r="BT1190" s="449"/>
      <c r="BU1190" s="449"/>
      <c r="BV1190" s="449"/>
      <c r="BW1190" s="449"/>
      <c r="BX1190" s="449"/>
      <c r="BY1190" s="449"/>
      <c r="BZ1190" s="449"/>
      <c r="CA1190" s="449"/>
      <c r="CB1190" s="449"/>
      <c r="CC1190" s="449"/>
      <c r="CD1190" s="449"/>
      <c r="CE1190" s="449"/>
      <c r="CF1190" s="449"/>
      <c r="CG1190" s="449"/>
      <c r="CH1190" s="449"/>
      <c r="CI1190" s="449"/>
      <c r="CJ1190" s="449"/>
      <c r="CK1190" s="449"/>
      <c r="CL1190" s="449"/>
      <c r="CM1190" s="449"/>
      <c r="CN1190" s="449"/>
      <c r="CO1190" s="449"/>
      <c r="CP1190" s="449"/>
      <c r="CQ1190" s="449"/>
      <c r="CR1190" s="449"/>
      <c r="CS1190" s="449"/>
      <c r="CT1190" s="449"/>
      <c r="CU1190" s="449"/>
      <c r="CV1190" s="449"/>
    </row>
    <row r="1191" spans="1:100" s="448" customFormat="1" ht="11.25" customHeight="1">
      <c r="A1191" s="432"/>
      <c r="B1191" s="517"/>
      <c r="C1191" s="45"/>
      <c r="D1191" s="479"/>
      <c r="E1191" s="483"/>
      <c r="F1191" s="483" t="s">
        <v>193</v>
      </c>
      <c r="G1191" s="483"/>
      <c r="H1191" s="483" t="s">
        <v>194</v>
      </c>
      <c r="I1191" s="479"/>
      <c r="J1191" s="479"/>
      <c r="K1191" s="880">
        <v>1</v>
      </c>
      <c r="L1191" s="881">
        <v>0</v>
      </c>
      <c r="M1191" s="880">
        <v>1</v>
      </c>
      <c r="N1191" s="881">
        <v>0</v>
      </c>
      <c r="O1191" s="880">
        <v>1</v>
      </c>
      <c r="P1191" s="881">
        <v>0</v>
      </c>
      <c r="Q1191" s="880">
        <v>1</v>
      </c>
      <c r="R1191" s="881">
        <v>0</v>
      </c>
      <c r="S1191" s="880">
        <v>1</v>
      </c>
      <c r="T1191" s="881">
        <v>0</v>
      </c>
      <c r="U1191" s="880">
        <v>0.9</v>
      </c>
      <c r="V1191" s="881">
        <v>0</v>
      </c>
      <c r="W1191" s="880">
        <v>1</v>
      </c>
      <c r="X1191" s="881">
        <v>0</v>
      </c>
      <c r="Y1191" s="880">
        <v>1</v>
      </c>
      <c r="Z1191" s="881">
        <v>0</v>
      </c>
      <c r="AA1191" s="880">
        <v>1</v>
      </c>
      <c r="AB1191" s="881">
        <v>0</v>
      </c>
      <c r="AC1191" s="880">
        <v>0</v>
      </c>
      <c r="AD1191" s="881">
        <v>0</v>
      </c>
      <c r="AE1191" s="45"/>
      <c r="AF1191" s="17"/>
      <c r="AG1191" s="518"/>
      <c r="AI1191" s="449"/>
      <c r="AJ1191" s="449"/>
      <c r="AK1191" s="449"/>
      <c r="AL1191" s="449"/>
      <c r="AM1191" s="449"/>
      <c r="AN1191" s="449"/>
      <c r="AO1191" s="449"/>
      <c r="AP1191" s="449"/>
      <c r="AQ1191" s="449"/>
      <c r="AR1191" s="449"/>
      <c r="AS1191" s="449"/>
      <c r="AT1191" s="449"/>
      <c r="AU1191" s="449"/>
      <c r="AV1191" s="449"/>
      <c r="AW1191" s="449"/>
      <c r="AX1191" s="449"/>
      <c r="AY1191" s="449"/>
      <c r="AZ1191" s="449"/>
      <c r="BA1191" s="449"/>
      <c r="BB1191" s="449"/>
      <c r="BC1191" s="449"/>
      <c r="BD1191" s="449"/>
      <c r="BE1191" s="449"/>
      <c r="BF1191" s="449"/>
      <c r="BG1191" s="449"/>
      <c r="BH1191" s="449"/>
      <c r="BI1191" s="449"/>
      <c r="BJ1191" s="449"/>
      <c r="BK1191" s="449"/>
      <c r="BL1191" s="449"/>
      <c r="BM1191" s="449"/>
      <c r="BN1191" s="449"/>
      <c r="BO1191" s="449"/>
      <c r="BP1191" s="449"/>
      <c r="BQ1191" s="449"/>
      <c r="BR1191" s="449"/>
      <c r="BS1191" s="449"/>
      <c r="BT1191" s="449"/>
      <c r="BU1191" s="449"/>
      <c r="BV1191" s="449"/>
      <c r="BW1191" s="449"/>
      <c r="BX1191" s="449"/>
      <c r="BY1191" s="449"/>
      <c r="BZ1191" s="449"/>
      <c r="CA1191" s="449"/>
      <c r="CB1191" s="449"/>
      <c r="CC1191" s="449"/>
      <c r="CD1191" s="449"/>
      <c r="CE1191" s="449"/>
      <c r="CF1191" s="449"/>
      <c r="CG1191" s="449"/>
      <c r="CH1191" s="449"/>
      <c r="CI1191" s="449"/>
      <c r="CJ1191" s="449"/>
      <c r="CK1191" s="449"/>
      <c r="CL1191" s="449"/>
      <c r="CM1191" s="449"/>
      <c r="CN1191" s="449"/>
      <c r="CO1191" s="449"/>
      <c r="CP1191" s="449"/>
      <c r="CQ1191" s="449"/>
      <c r="CR1191" s="449"/>
      <c r="CS1191" s="449"/>
      <c r="CT1191" s="449"/>
      <c r="CU1191" s="449"/>
      <c r="CV1191" s="449"/>
    </row>
    <row r="1192" spans="1:100" s="448" customFormat="1" ht="11.25" customHeight="1">
      <c r="A1192" s="432"/>
      <c r="B1192" s="517"/>
      <c r="C1192" s="45"/>
      <c r="D1192" s="479"/>
      <c r="E1192" s="498"/>
      <c r="F1192" s="498"/>
      <c r="G1192" s="498"/>
      <c r="H1192" s="498" t="s">
        <v>195</v>
      </c>
      <c r="I1192" s="499"/>
      <c r="J1192" s="499"/>
      <c r="K1192" s="882">
        <v>0</v>
      </c>
      <c r="L1192" s="795">
        <v>0</v>
      </c>
      <c r="M1192" s="882">
        <v>0</v>
      </c>
      <c r="N1192" s="795">
        <v>0</v>
      </c>
      <c r="O1192" s="882">
        <v>0</v>
      </c>
      <c r="P1192" s="795">
        <v>0</v>
      </c>
      <c r="Q1192" s="882">
        <v>0</v>
      </c>
      <c r="R1192" s="795">
        <v>0</v>
      </c>
      <c r="S1192" s="882">
        <v>0</v>
      </c>
      <c r="T1192" s="795">
        <v>0</v>
      </c>
      <c r="U1192" s="882">
        <v>0</v>
      </c>
      <c r="V1192" s="795">
        <v>0</v>
      </c>
      <c r="W1192" s="882">
        <v>0</v>
      </c>
      <c r="X1192" s="795">
        <v>0</v>
      </c>
      <c r="Y1192" s="882">
        <v>0</v>
      </c>
      <c r="Z1192" s="795">
        <v>0</v>
      </c>
      <c r="AA1192" s="882">
        <v>0</v>
      </c>
      <c r="AB1192" s="795">
        <v>0</v>
      </c>
      <c r="AC1192" s="882">
        <v>0</v>
      </c>
      <c r="AD1192" s="795">
        <v>0</v>
      </c>
      <c r="AE1192" s="45"/>
      <c r="AF1192" s="17"/>
      <c r="AG1192" s="518"/>
      <c r="AI1192" s="449"/>
      <c r="AJ1192" s="449"/>
      <c r="AK1192" s="449"/>
      <c r="AL1192" s="449"/>
      <c r="AM1192" s="449"/>
      <c r="AN1192" s="449"/>
      <c r="AO1192" s="449"/>
      <c r="AP1192" s="449"/>
      <c r="AQ1192" s="449"/>
      <c r="AR1192" s="449"/>
      <c r="AS1192" s="449"/>
      <c r="AT1192" s="449"/>
      <c r="AU1192" s="449"/>
      <c r="AV1192" s="449"/>
      <c r="AW1192" s="449"/>
      <c r="AX1192" s="449"/>
      <c r="AY1192" s="449"/>
      <c r="AZ1192" s="449"/>
      <c r="BA1192" s="449"/>
      <c r="BB1192" s="449"/>
      <c r="BC1192" s="449"/>
      <c r="BD1192" s="449"/>
      <c r="BE1192" s="449"/>
      <c r="BF1192" s="449"/>
      <c r="BG1192" s="449"/>
      <c r="BH1192" s="449"/>
      <c r="BI1192" s="449"/>
      <c r="BJ1192" s="449"/>
      <c r="BK1192" s="449"/>
      <c r="BL1192" s="449"/>
      <c r="BM1192" s="449"/>
      <c r="BN1192" s="449"/>
      <c r="BO1192" s="449"/>
      <c r="BP1192" s="449"/>
      <c r="BQ1192" s="449"/>
      <c r="BR1192" s="449"/>
      <c r="BS1192" s="449"/>
      <c r="BT1192" s="449"/>
      <c r="BU1192" s="449"/>
      <c r="BV1192" s="449"/>
      <c r="BW1192" s="449"/>
      <c r="BX1192" s="449"/>
      <c r="BY1192" s="449"/>
      <c r="BZ1192" s="449"/>
      <c r="CA1192" s="449"/>
      <c r="CB1192" s="449"/>
      <c r="CC1192" s="449"/>
      <c r="CD1192" s="449"/>
      <c r="CE1192" s="449"/>
      <c r="CF1192" s="449"/>
      <c r="CG1192" s="449"/>
      <c r="CH1192" s="449"/>
      <c r="CI1192" s="449"/>
      <c r="CJ1192" s="449"/>
      <c r="CK1192" s="449"/>
      <c r="CL1192" s="449"/>
      <c r="CM1192" s="449"/>
      <c r="CN1192" s="449"/>
      <c r="CO1192" s="449"/>
      <c r="CP1192" s="449"/>
      <c r="CQ1192" s="449"/>
      <c r="CR1192" s="449"/>
      <c r="CS1192" s="449"/>
      <c r="CT1192" s="449"/>
      <c r="CU1192" s="449"/>
      <c r="CV1192" s="449"/>
    </row>
    <row r="1193" spans="1:100" s="448" customFormat="1" ht="11.25" customHeight="1">
      <c r="A1193" s="432"/>
      <c r="B1193" s="517"/>
      <c r="C1193" s="45"/>
      <c r="D1193" s="479"/>
      <c r="E1193" s="500" t="s">
        <v>196</v>
      </c>
      <c r="F1193" s="501"/>
      <c r="G1193" s="501"/>
      <c r="H1193" s="501"/>
      <c r="I1193" s="501"/>
      <c r="J1193" s="502"/>
      <c r="K1193" s="801">
        <v>0</v>
      </c>
      <c r="L1193" s="801">
        <v>0</v>
      </c>
      <c r="M1193" s="801">
        <v>0</v>
      </c>
      <c r="N1193" s="801">
        <v>0</v>
      </c>
      <c r="O1193" s="801">
        <v>0</v>
      </c>
      <c r="P1193" s="801">
        <v>0</v>
      </c>
      <c r="Q1193" s="801">
        <v>0</v>
      </c>
      <c r="R1193" s="801">
        <v>0</v>
      </c>
      <c r="S1193" s="801">
        <v>0</v>
      </c>
      <c r="T1193" s="801">
        <v>0</v>
      </c>
      <c r="U1193" s="801">
        <v>9.9999999999999978E-2</v>
      </c>
      <c r="V1193" s="801">
        <v>0</v>
      </c>
      <c r="W1193" s="801">
        <v>0</v>
      </c>
      <c r="X1193" s="801">
        <v>0</v>
      </c>
      <c r="Y1193" s="801">
        <v>0</v>
      </c>
      <c r="Z1193" s="801">
        <v>0</v>
      </c>
      <c r="AA1193" s="801">
        <v>0</v>
      </c>
      <c r="AB1193" s="801">
        <v>0</v>
      </c>
      <c r="AC1193" s="801" t="s">
        <v>154</v>
      </c>
      <c r="AD1193" s="801">
        <v>0</v>
      </c>
      <c r="AE1193" s="45"/>
      <c r="AF1193" s="17"/>
      <c r="AG1193" s="518"/>
      <c r="AI1193" s="449"/>
      <c r="AJ1193" s="449"/>
    </row>
    <row r="1194" spans="1:100" s="448" customFormat="1" ht="24.75" customHeight="1">
      <c r="A1194" s="432"/>
      <c r="B1194" s="517"/>
      <c r="C1194" s="45"/>
      <c r="D1194" s="479"/>
      <c r="E1194" s="45"/>
      <c r="F1194" s="45"/>
      <c r="G1194" s="45"/>
      <c r="H1194" s="45"/>
      <c r="I1194" s="45"/>
      <c r="J1194" s="45"/>
      <c r="K1194" s="17"/>
      <c r="L1194" s="17"/>
      <c r="M1194" s="17"/>
      <c r="N1194" s="17"/>
      <c r="O1194" s="17"/>
      <c r="P1194" s="17"/>
      <c r="Q1194" s="17"/>
      <c r="R1194" s="17"/>
      <c r="S1194" s="17"/>
      <c r="T1194" s="17"/>
      <c r="U1194" s="17"/>
      <c r="V1194" s="17"/>
      <c r="W1194" s="17"/>
      <c r="X1194" s="17"/>
      <c r="Y1194" s="17"/>
      <c r="Z1194" s="17"/>
      <c r="AA1194" s="17"/>
      <c r="AB1194" s="17"/>
      <c r="AC1194" s="17"/>
      <c r="AD1194" s="17"/>
      <c r="AE1194" s="45"/>
      <c r="AF1194" s="17"/>
      <c r="AG1194" s="518"/>
      <c r="AI1194" s="449"/>
      <c r="AJ1194" s="449"/>
    </row>
    <row r="1195" spans="1:100" s="448" customFormat="1" ht="12.75" customHeight="1">
      <c r="A1195" s="432"/>
      <c r="B1195" s="517"/>
      <c r="C1195" s="476" t="s">
        <v>198</v>
      </c>
      <c r="D1195" s="479"/>
      <c r="E1195" s="45"/>
      <c r="F1195" s="45"/>
      <c r="G1195" s="45"/>
      <c r="H1195" s="45"/>
      <c r="I1195" s="45"/>
      <c r="J1195" s="45"/>
      <c r="K1195" s="17"/>
      <c r="L1195" s="17"/>
      <c r="M1195" s="17"/>
      <c r="N1195" s="17"/>
      <c r="O1195" s="17"/>
      <c r="P1195" s="17"/>
      <c r="Q1195" s="17"/>
      <c r="R1195" s="17"/>
      <c r="S1195" s="17"/>
      <c r="T1195" s="484" t="s">
        <v>199</v>
      </c>
      <c r="U1195" s="875" t="s">
        <v>233</v>
      </c>
      <c r="V1195" s="876"/>
      <c r="W1195" s="876"/>
      <c r="X1195" s="877"/>
      <c r="Y1195" s="485" t="s">
        <v>200</v>
      </c>
      <c r="Z1195" s="17"/>
      <c r="AA1195" s="17"/>
      <c r="AB1195" s="17"/>
      <c r="AC1195" s="17"/>
      <c r="AD1195" s="17"/>
      <c r="AE1195" s="17"/>
      <c r="AF1195" s="17"/>
      <c r="AG1195" s="518"/>
      <c r="AI1195" s="449"/>
    </row>
    <row r="1196" spans="1:100" s="448" customFormat="1" ht="5.25" customHeight="1">
      <c r="A1196" s="432"/>
      <c r="B1196" s="517"/>
      <c r="C1196" s="486"/>
      <c r="D1196" s="479"/>
      <c r="E1196" s="45"/>
      <c r="F1196" s="45"/>
      <c r="G1196" s="45"/>
      <c r="H1196" s="45"/>
      <c r="I1196" s="45"/>
      <c r="J1196" s="45"/>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518"/>
      <c r="AI1196" s="449"/>
    </row>
    <row r="1197" spans="1:100" s="448" customFormat="1" ht="12.75" customHeight="1">
      <c r="A1197" s="432"/>
      <c r="B1197" s="517"/>
      <c r="C1197" s="45"/>
      <c r="D1197" s="45"/>
      <c r="E1197" s="45"/>
      <c r="F1197" s="45"/>
      <c r="G1197" s="45"/>
      <c r="H1197" s="45"/>
      <c r="I1197" s="602" t="s">
        <v>380</v>
      </c>
      <c r="J1197" s="603"/>
      <c r="K1197" s="603"/>
      <c r="L1197" s="603"/>
      <c r="M1197" s="603"/>
      <c r="N1197" s="603"/>
      <c r="O1197" s="603"/>
      <c r="P1197" s="603"/>
      <c r="Q1197" s="603"/>
      <c r="R1197" s="603"/>
      <c r="S1197" s="603"/>
      <c r="T1197" s="603"/>
      <c r="U1197" s="603"/>
      <c r="V1197" s="603"/>
      <c r="W1197" s="603"/>
      <c r="X1197" s="603"/>
      <c r="Y1197" s="603"/>
      <c r="Z1197" s="603"/>
      <c r="AA1197" s="603"/>
      <c r="AB1197" s="604"/>
      <c r="AC1197" s="17"/>
      <c r="AD1197" s="17"/>
      <c r="AE1197" s="17"/>
      <c r="AF1197" s="17"/>
      <c r="AG1197" s="518"/>
      <c r="AI1197" s="449"/>
      <c r="AJ1197" s="453"/>
    </row>
    <row r="1198" spans="1:100" s="448" customFormat="1" ht="3.75" customHeight="1">
      <c r="A1198" s="432"/>
      <c r="B1198" s="517"/>
      <c r="C1198" s="17"/>
      <c r="D1198" s="17"/>
      <c r="E1198" s="17"/>
      <c r="F1198" s="17"/>
      <c r="G1198" s="17"/>
      <c r="H1198" s="17"/>
      <c r="I1198" s="487"/>
      <c r="J1198" s="487"/>
      <c r="K1198" s="487"/>
      <c r="L1198" s="487"/>
      <c r="M1198" s="487"/>
      <c r="N1198" s="487"/>
      <c r="O1198" s="487"/>
      <c r="P1198" s="487"/>
      <c r="Q1198" s="487"/>
      <c r="R1198" s="487"/>
      <c r="S1198" s="487"/>
      <c r="T1198" s="487"/>
      <c r="U1198" s="487"/>
      <c r="V1198" s="487"/>
      <c r="W1198" s="487"/>
      <c r="X1198" s="487"/>
      <c r="Y1198" s="487"/>
      <c r="Z1198" s="487"/>
      <c r="AA1198" s="487"/>
      <c r="AB1198" s="487"/>
      <c r="AC1198" s="17"/>
      <c r="AD1198" s="17"/>
      <c r="AE1198" s="17"/>
      <c r="AF1198" s="17"/>
      <c r="AG1198" s="518"/>
      <c r="AI1198" s="449"/>
      <c r="AJ1198" s="453"/>
    </row>
    <row r="1199" spans="1:100" s="448" customFormat="1" ht="12.75" customHeight="1">
      <c r="A1199" s="432"/>
      <c r="B1199" s="517"/>
      <c r="C1199" s="17"/>
      <c r="D1199" s="17"/>
      <c r="E1199" s="17"/>
      <c r="F1199" s="17"/>
      <c r="G1199" s="17"/>
      <c r="H1199" s="17"/>
      <c r="I1199" s="488" t="s">
        <v>201</v>
      </c>
      <c r="J1199" s="487"/>
      <c r="K1199" s="463"/>
      <c r="L1199" s="878" t="s">
        <v>239</v>
      </c>
      <c r="M1199" s="879">
        <v>0</v>
      </c>
      <c r="N1199" s="488" t="s">
        <v>202</v>
      </c>
      <c r="O1199" s="487"/>
      <c r="P1199" s="487"/>
      <c r="Q1199" s="487"/>
      <c r="R1199" s="487"/>
      <c r="S1199" s="487"/>
      <c r="T1199" s="487"/>
      <c r="U1199" s="487"/>
      <c r="V1199" s="487"/>
      <c r="W1199" s="487"/>
      <c r="X1199" s="487"/>
      <c r="Y1199" s="487"/>
      <c r="Z1199" s="487"/>
      <c r="AA1199" s="487"/>
      <c r="AB1199" s="487"/>
      <c r="AC1199" s="17"/>
      <c r="AD1199" s="17"/>
      <c r="AE1199" s="17"/>
      <c r="AF1199" s="17"/>
      <c r="AG1199" s="518"/>
      <c r="AI1199" s="449"/>
      <c r="AJ1199" s="453"/>
    </row>
    <row r="1200" spans="1:100" s="448" customFormat="1" ht="12.75" customHeight="1">
      <c r="A1200" s="432"/>
      <c r="B1200" s="517"/>
      <c r="C1200" s="45"/>
      <c r="D1200" s="45"/>
      <c r="E1200" s="45"/>
      <c r="F1200" s="45"/>
      <c r="G1200" s="45"/>
      <c r="H1200" s="45"/>
      <c r="I1200" s="488"/>
      <c r="J1200" s="488"/>
      <c r="K1200" s="488"/>
      <c r="L1200" s="489"/>
      <c r="M1200" s="489"/>
      <c r="N1200" s="489"/>
      <c r="O1200" s="489"/>
      <c r="P1200" s="489"/>
      <c r="Q1200" s="489"/>
      <c r="R1200" s="489"/>
      <c r="S1200" s="489"/>
      <c r="T1200" s="489"/>
      <c r="U1200" s="489"/>
      <c r="V1200" s="489"/>
      <c r="W1200" s="489"/>
      <c r="X1200" s="487"/>
      <c r="Y1200" s="487"/>
      <c r="Z1200" s="487"/>
      <c r="AA1200" s="487"/>
      <c r="AB1200" s="490"/>
      <c r="AC1200" s="802" t="s">
        <v>131</v>
      </c>
      <c r="AD1200" s="782"/>
      <c r="AE1200" s="781" t="s">
        <v>203</v>
      </c>
      <c r="AF1200" s="781"/>
      <c r="AG1200" s="518"/>
      <c r="AI1200" s="449"/>
      <c r="AJ1200" s="453"/>
    </row>
    <row r="1201" spans="1:36" s="448" customFormat="1" ht="15" customHeight="1">
      <c r="A1201" s="432"/>
      <c r="B1201" s="517"/>
      <c r="C1201" s="17"/>
      <c r="D1201" s="605" t="s">
        <v>204</v>
      </c>
      <c r="E1201" s="606"/>
      <c r="F1201" s="606"/>
      <c r="G1201" s="606"/>
      <c r="H1201" s="607"/>
      <c r="I1201" s="868">
        <v>59100</v>
      </c>
      <c r="J1201" s="872"/>
      <c r="K1201" s="868">
        <v>86200</v>
      </c>
      <c r="L1201" s="872"/>
      <c r="M1201" s="868">
        <v>47100</v>
      </c>
      <c r="N1201" s="872"/>
      <c r="O1201" s="868">
        <v>22700</v>
      </c>
      <c r="P1201" s="872"/>
      <c r="Q1201" s="868">
        <v>33100</v>
      </c>
      <c r="R1201" s="872"/>
      <c r="S1201" s="868">
        <v>53500</v>
      </c>
      <c r="T1201" s="872"/>
      <c r="U1201" s="868">
        <v>13100</v>
      </c>
      <c r="V1201" s="872"/>
      <c r="W1201" s="868">
        <v>10900</v>
      </c>
      <c r="X1201" s="872"/>
      <c r="Y1201" s="868">
        <v>16900</v>
      </c>
      <c r="Z1201" s="872"/>
      <c r="AA1201" s="868">
        <v>0</v>
      </c>
      <c r="AB1201" s="869"/>
      <c r="AC1201" s="870">
        <v>342600</v>
      </c>
      <c r="AD1201" s="871"/>
      <c r="AE1201" s="869">
        <v>158.39112343966713</v>
      </c>
      <c r="AF1201" s="872"/>
      <c r="AG1201" s="518"/>
      <c r="AI1201" s="449"/>
      <c r="AJ1201" s="453"/>
    </row>
    <row r="1202" spans="1:36" s="448" customFormat="1" ht="15" customHeight="1">
      <c r="A1202" s="432"/>
      <c r="B1202" s="517"/>
      <c r="C1202" s="17"/>
      <c r="D1202" s="608" t="s">
        <v>205</v>
      </c>
      <c r="E1202" s="504"/>
      <c r="F1202" s="504"/>
      <c r="G1202" s="504"/>
      <c r="H1202" s="609"/>
      <c r="I1202" s="873">
        <v>80700</v>
      </c>
      <c r="J1202" s="806"/>
      <c r="K1202" s="873">
        <v>116600</v>
      </c>
      <c r="L1202" s="806"/>
      <c r="M1202" s="873">
        <v>61700</v>
      </c>
      <c r="N1202" s="806"/>
      <c r="O1202" s="873">
        <v>31700</v>
      </c>
      <c r="P1202" s="806"/>
      <c r="Q1202" s="873">
        <v>45900</v>
      </c>
      <c r="R1202" s="806"/>
      <c r="S1202" s="873">
        <v>72900</v>
      </c>
      <c r="T1202" s="806"/>
      <c r="U1202" s="873">
        <v>16000</v>
      </c>
      <c r="V1202" s="806"/>
      <c r="W1202" s="873">
        <v>13300</v>
      </c>
      <c r="X1202" s="806"/>
      <c r="Y1202" s="873">
        <v>19000</v>
      </c>
      <c r="Z1202" s="806"/>
      <c r="AA1202" s="873">
        <v>0</v>
      </c>
      <c r="AB1202" s="810"/>
      <c r="AC1202" s="874">
        <v>457800</v>
      </c>
      <c r="AD1202" s="812"/>
      <c r="AE1202" s="810">
        <v>211.65048543689321</v>
      </c>
      <c r="AF1202" s="806"/>
      <c r="AG1202" s="518"/>
      <c r="AH1202" s="464"/>
      <c r="AI1202" s="464"/>
      <c r="AJ1202" s="453"/>
    </row>
    <row r="1203" spans="1:36" s="448" customFormat="1" ht="15" customHeight="1">
      <c r="A1203" s="432"/>
      <c r="B1203" s="517"/>
      <c r="C1203" s="17"/>
      <c r="D1203" s="500" t="s">
        <v>161</v>
      </c>
      <c r="E1203" s="501"/>
      <c r="F1203" s="501"/>
      <c r="G1203" s="501"/>
      <c r="H1203" s="506">
        <v>1</v>
      </c>
      <c r="I1203" s="813">
        <v>71100</v>
      </c>
      <c r="J1203" s="817"/>
      <c r="K1203" s="813">
        <v>111000</v>
      </c>
      <c r="L1203" s="817"/>
      <c r="M1203" s="813">
        <v>57500</v>
      </c>
      <c r="N1203" s="817"/>
      <c r="O1203" s="813">
        <v>15800</v>
      </c>
      <c r="P1203" s="817"/>
      <c r="Q1203" s="813">
        <v>39200</v>
      </c>
      <c r="R1203" s="817"/>
      <c r="S1203" s="813">
        <v>63400</v>
      </c>
      <c r="T1203" s="817"/>
      <c r="U1203" s="813">
        <v>12200</v>
      </c>
      <c r="V1203" s="817"/>
      <c r="W1203" s="813">
        <v>11100</v>
      </c>
      <c r="X1203" s="817"/>
      <c r="Y1203" s="813">
        <v>12400</v>
      </c>
      <c r="Z1203" s="817"/>
      <c r="AA1203" s="813">
        <v>0</v>
      </c>
      <c r="AB1203" s="814"/>
      <c r="AC1203" s="815">
        <v>393700</v>
      </c>
      <c r="AD1203" s="816"/>
      <c r="AE1203" s="814">
        <v>182.01571890892279</v>
      </c>
      <c r="AF1203" s="817"/>
      <c r="AG1203" s="518"/>
      <c r="AI1203" s="449"/>
      <c r="AJ1203" s="453"/>
    </row>
    <row r="1204" spans="1:36" s="448" customFormat="1" ht="15" customHeight="1">
      <c r="A1204" s="432"/>
      <c r="B1204" s="517"/>
      <c r="C1204" s="17"/>
      <c r="D1204" s="605" t="s">
        <v>141</v>
      </c>
      <c r="E1204" s="606"/>
      <c r="F1204" s="606"/>
      <c r="G1204" s="606"/>
      <c r="H1204" s="610">
        <v>1</v>
      </c>
      <c r="I1204" s="868">
        <v>4100</v>
      </c>
      <c r="J1204" s="872"/>
      <c r="K1204" s="868">
        <v>1500</v>
      </c>
      <c r="L1204" s="872"/>
      <c r="M1204" s="868">
        <v>500</v>
      </c>
      <c r="N1204" s="872"/>
      <c r="O1204" s="868">
        <v>12200</v>
      </c>
      <c r="P1204" s="872"/>
      <c r="Q1204" s="868">
        <v>3800</v>
      </c>
      <c r="R1204" s="872"/>
      <c r="S1204" s="868">
        <v>7400</v>
      </c>
      <c r="T1204" s="872"/>
      <c r="U1204" s="868">
        <v>100</v>
      </c>
      <c r="V1204" s="872"/>
      <c r="W1204" s="868">
        <v>36</v>
      </c>
      <c r="X1204" s="872"/>
      <c r="Y1204" s="868">
        <v>50</v>
      </c>
      <c r="Z1204" s="872"/>
      <c r="AA1204" s="868">
        <v>0</v>
      </c>
      <c r="AB1204" s="869"/>
      <c r="AC1204" s="870">
        <v>29686</v>
      </c>
      <c r="AD1204" s="871"/>
      <c r="AE1204" s="869">
        <v>13.724456773000462</v>
      </c>
      <c r="AF1204" s="872"/>
      <c r="AG1204" s="518"/>
      <c r="AI1204" s="449"/>
      <c r="AJ1204" s="453"/>
    </row>
    <row r="1205" spans="1:36" s="448" customFormat="1" ht="15" customHeight="1">
      <c r="A1205" s="432"/>
      <c r="B1205" s="517"/>
      <c r="C1205" s="17"/>
      <c r="D1205" s="605" t="s">
        <v>142</v>
      </c>
      <c r="E1205" s="606"/>
      <c r="F1205" s="606"/>
      <c r="G1205" s="606"/>
      <c r="H1205" s="610">
        <v>1</v>
      </c>
      <c r="I1205" s="868">
        <v>0</v>
      </c>
      <c r="J1205" s="872"/>
      <c r="K1205" s="868">
        <v>0</v>
      </c>
      <c r="L1205" s="872"/>
      <c r="M1205" s="868">
        <v>0</v>
      </c>
      <c r="N1205" s="872"/>
      <c r="O1205" s="868">
        <v>0</v>
      </c>
      <c r="P1205" s="872"/>
      <c r="Q1205" s="868">
        <v>0</v>
      </c>
      <c r="R1205" s="872"/>
      <c r="S1205" s="868">
        <v>0</v>
      </c>
      <c r="T1205" s="872"/>
      <c r="U1205" s="868">
        <v>0</v>
      </c>
      <c r="V1205" s="872"/>
      <c r="W1205" s="868">
        <v>0</v>
      </c>
      <c r="X1205" s="872"/>
      <c r="Y1205" s="868">
        <v>0</v>
      </c>
      <c r="Z1205" s="872"/>
      <c r="AA1205" s="868">
        <v>0</v>
      </c>
      <c r="AB1205" s="869"/>
      <c r="AC1205" s="870">
        <v>0</v>
      </c>
      <c r="AD1205" s="871"/>
      <c r="AE1205" s="869">
        <v>0</v>
      </c>
      <c r="AF1205" s="872"/>
      <c r="AG1205" s="518"/>
      <c r="AI1205" s="449"/>
      <c r="AJ1205" s="453"/>
    </row>
    <row r="1206" spans="1:36" s="448" customFormat="1" ht="15" customHeight="1">
      <c r="A1206" s="432"/>
      <c r="B1206" s="517"/>
      <c r="C1206" s="17"/>
      <c r="D1206" s="605" t="s">
        <v>143</v>
      </c>
      <c r="E1206" s="606"/>
      <c r="F1206" s="606"/>
      <c r="G1206" s="606"/>
      <c r="H1206" s="610">
        <v>1</v>
      </c>
      <c r="I1206" s="868">
        <v>0</v>
      </c>
      <c r="J1206" s="872"/>
      <c r="K1206" s="868">
        <v>0</v>
      </c>
      <c r="L1206" s="872"/>
      <c r="M1206" s="868">
        <v>0</v>
      </c>
      <c r="N1206" s="872"/>
      <c r="O1206" s="868">
        <v>0</v>
      </c>
      <c r="P1206" s="872"/>
      <c r="Q1206" s="868">
        <v>0</v>
      </c>
      <c r="R1206" s="872"/>
      <c r="S1206" s="868">
        <v>0</v>
      </c>
      <c r="T1206" s="872"/>
      <c r="U1206" s="868">
        <v>0</v>
      </c>
      <c r="V1206" s="872"/>
      <c r="W1206" s="868">
        <v>0</v>
      </c>
      <c r="X1206" s="872"/>
      <c r="Y1206" s="868">
        <v>0</v>
      </c>
      <c r="Z1206" s="872"/>
      <c r="AA1206" s="868">
        <v>0</v>
      </c>
      <c r="AB1206" s="869"/>
      <c r="AC1206" s="870">
        <v>0</v>
      </c>
      <c r="AD1206" s="871"/>
      <c r="AE1206" s="869">
        <v>0</v>
      </c>
      <c r="AF1206" s="872"/>
      <c r="AG1206" s="518"/>
      <c r="AI1206" s="449"/>
      <c r="AJ1206" s="453"/>
    </row>
    <row r="1207" spans="1:36" s="448" customFormat="1" ht="15" customHeight="1">
      <c r="A1207" s="432"/>
      <c r="B1207" s="517"/>
      <c r="C1207" s="17"/>
      <c r="D1207" s="605" t="s">
        <v>160</v>
      </c>
      <c r="E1207" s="606"/>
      <c r="F1207" s="606"/>
      <c r="G1207" s="606"/>
      <c r="H1207" s="610"/>
      <c r="I1207" s="868">
        <v>0</v>
      </c>
      <c r="J1207" s="872"/>
      <c r="K1207" s="868">
        <v>0</v>
      </c>
      <c r="L1207" s="872"/>
      <c r="M1207" s="868">
        <v>0</v>
      </c>
      <c r="N1207" s="872"/>
      <c r="O1207" s="868">
        <v>0</v>
      </c>
      <c r="P1207" s="872"/>
      <c r="Q1207" s="868">
        <v>0</v>
      </c>
      <c r="R1207" s="872"/>
      <c r="S1207" s="868">
        <v>0</v>
      </c>
      <c r="T1207" s="872"/>
      <c r="U1207" s="868">
        <v>0</v>
      </c>
      <c r="V1207" s="872"/>
      <c r="W1207" s="868">
        <v>0</v>
      </c>
      <c r="X1207" s="872"/>
      <c r="Y1207" s="868">
        <v>0</v>
      </c>
      <c r="Z1207" s="872"/>
      <c r="AA1207" s="868">
        <v>0</v>
      </c>
      <c r="AB1207" s="869"/>
      <c r="AC1207" s="870">
        <v>0</v>
      </c>
      <c r="AD1207" s="871"/>
      <c r="AE1207" s="869">
        <v>0</v>
      </c>
      <c r="AF1207" s="872"/>
      <c r="AG1207" s="518"/>
      <c r="AI1207" s="449"/>
      <c r="AJ1207" s="453"/>
    </row>
    <row r="1208" spans="1:36" s="448" customFormat="1" ht="15" customHeight="1">
      <c r="A1208" s="432"/>
      <c r="B1208" s="517"/>
      <c r="C1208" s="17"/>
      <c r="D1208" s="605" t="s">
        <v>162</v>
      </c>
      <c r="E1208" s="606"/>
      <c r="F1208" s="606"/>
      <c r="G1208" s="606"/>
      <c r="H1208" s="610"/>
      <c r="I1208" s="868">
        <v>3300</v>
      </c>
      <c r="J1208" s="872"/>
      <c r="K1208" s="868">
        <v>2200</v>
      </c>
      <c r="L1208" s="872"/>
      <c r="M1208" s="868">
        <v>3300</v>
      </c>
      <c r="N1208" s="872"/>
      <c r="O1208" s="868">
        <v>1500</v>
      </c>
      <c r="P1208" s="872"/>
      <c r="Q1208" s="868">
        <v>1400</v>
      </c>
      <c r="R1208" s="872"/>
      <c r="S1208" s="868">
        <v>1200</v>
      </c>
      <c r="T1208" s="872"/>
      <c r="U1208" s="868">
        <v>3000</v>
      </c>
      <c r="V1208" s="872"/>
      <c r="W1208" s="868">
        <v>1400</v>
      </c>
      <c r="X1208" s="872"/>
      <c r="Y1208" s="868">
        <v>5400</v>
      </c>
      <c r="Z1208" s="872"/>
      <c r="AA1208" s="868">
        <v>0</v>
      </c>
      <c r="AB1208" s="869"/>
      <c r="AC1208" s="870">
        <v>22700</v>
      </c>
      <c r="AD1208" s="871"/>
      <c r="AE1208" s="869">
        <v>10.49468331021729</v>
      </c>
      <c r="AF1208" s="872"/>
      <c r="AG1208" s="518"/>
      <c r="AI1208" s="449"/>
      <c r="AJ1208" s="453"/>
    </row>
    <row r="1209" spans="1:36" s="448" customFormat="1" ht="15" customHeight="1">
      <c r="A1209" s="432"/>
      <c r="B1209" s="517"/>
      <c r="C1209" s="17"/>
      <c r="D1209" s="611" t="s">
        <v>206</v>
      </c>
      <c r="E1209" s="606"/>
      <c r="F1209" s="606"/>
      <c r="G1209" s="606"/>
      <c r="H1209" s="610"/>
      <c r="I1209" s="868">
        <v>0</v>
      </c>
      <c r="J1209" s="872"/>
      <c r="K1209" s="868">
        <v>0</v>
      </c>
      <c r="L1209" s="872"/>
      <c r="M1209" s="868">
        <v>0</v>
      </c>
      <c r="N1209" s="872"/>
      <c r="O1209" s="868">
        <v>0</v>
      </c>
      <c r="P1209" s="872"/>
      <c r="Q1209" s="868">
        <v>0</v>
      </c>
      <c r="R1209" s="872"/>
      <c r="S1209" s="868">
        <v>0</v>
      </c>
      <c r="T1209" s="872"/>
      <c r="U1209" s="868">
        <v>0</v>
      </c>
      <c r="V1209" s="872"/>
      <c r="W1209" s="868">
        <v>0</v>
      </c>
      <c r="X1209" s="872"/>
      <c r="Y1209" s="868">
        <v>0</v>
      </c>
      <c r="Z1209" s="872"/>
      <c r="AA1209" s="868">
        <v>0</v>
      </c>
      <c r="AB1209" s="869"/>
      <c r="AC1209" s="870">
        <v>0</v>
      </c>
      <c r="AD1209" s="871"/>
      <c r="AE1209" s="869">
        <v>0</v>
      </c>
      <c r="AF1209" s="872"/>
      <c r="AG1209" s="518"/>
      <c r="AI1209" s="449"/>
      <c r="AJ1209" s="453"/>
    </row>
    <row r="1210" spans="1:36" s="448" customFormat="1" ht="15" customHeight="1">
      <c r="A1210" s="432"/>
      <c r="B1210" s="517"/>
      <c r="C1210" s="17"/>
      <c r="D1210" s="612" t="s">
        <v>207</v>
      </c>
      <c r="E1210" s="613"/>
      <c r="F1210" s="613"/>
      <c r="G1210" s="613"/>
      <c r="H1210" s="614"/>
      <c r="I1210" s="863">
        <v>78500</v>
      </c>
      <c r="J1210" s="867"/>
      <c r="K1210" s="863">
        <v>114700</v>
      </c>
      <c r="L1210" s="867"/>
      <c r="M1210" s="863">
        <v>61300</v>
      </c>
      <c r="N1210" s="867"/>
      <c r="O1210" s="863">
        <v>29500</v>
      </c>
      <c r="P1210" s="867"/>
      <c r="Q1210" s="863">
        <v>44400</v>
      </c>
      <c r="R1210" s="867"/>
      <c r="S1210" s="863">
        <v>72000</v>
      </c>
      <c r="T1210" s="867"/>
      <c r="U1210" s="863">
        <v>15300</v>
      </c>
      <c r="V1210" s="867"/>
      <c r="W1210" s="863">
        <v>12536</v>
      </c>
      <c r="X1210" s="867"/>
      <c r="Y1210" s="863">
        <v>17850</v>
      </c>
      <c r="Z1210" s="867"/>
      <c r="AA1210" s="863">
        <v>0</v>
      </c>
      <c r="AB1210" s="864"/>
      <c r="AC1210" s="865">
        <v>446086</v>
      </c>
      <c r="AD1210" s="866"/>
      <c r="AE1210" s="864">
        <v>206.23485899214054</v>
      </c>
      <c r="AF1210" s="867"/>
      <c r="AG1210" s="518"/>
      <c r="AI1210" s="449"/>
      <c r="AJ1210" s="453"/>
    </row>
    <row r="1211" spans="1:36" s="448" customFormat="1" ht="15" customHeight="1">
      <c r="A1211" s="432"/>
      <c r="B1211" s="517"/>
      <c r="C1211" s="17"/>
      <c r="D1211" s="508" t="s">
        <v>203</v>
      </c>
      <c r="E1211" s="507"/>
      <c r="F1211" s="507"/>
      <c r="G1211" s="507"/>
      <c r="H1211" s="615"/>
      <c r="I1211" s="825">
        <v>257.37704918032784</v>
      </c>
      <c r="J1211" s="832"/>
      <c r="K1211" s="825">
        <v>224.46183953033267</v>
      </c>
      <c r="L1211" s="832"/>
      <c r="M1211" s="825">
        <v>178.19767441860466</v>
      </c>
      <c r="N1211" s="832"/>
      <c r="O1211" s="825">
        <v>261.06194690265488</v>
      </c>
      <c r="P1211" s="832"/>
      <c r="Q1211" s="825">
        <v>227.69230769230768</v>
      </c>
      <c r="R1211" s="832"/>
      <c r="S1211" s="825">
        <v>174.33414043583534</v>
      </c>
      <c r="T1211" s="832"/>
      <c r="U1211" s="825">
        <v>228.35820895522389</v>
      </c>
      <c r="V1211" s="832"/>
      <c r="W1211" s="825">
        <v>187.1044776119403</v>
      </c>
      <c r="X1211" s="832"/>
      <c r="Y1211" s="825">
        <v>120.60810810810811</v>
      </c>
      <c r="Z1211" s="832"/>
      <c r="AA1211" s="825" t="s">
        <v>154</v>
      </c>
      <c r="AB1211" s="826"/>
      <c r="AC1211" s="827"/>
      <c r="AD1211" s="828"/>
      <c r="AE1211" s="829"/>
      <c r="AF1211" s="830"/>
      <c r="AG1211" s="518"/>
      <c r="AI1211" s="449"/>
      <c r="AJ1211" s="453"/>
    </row>
    <row r="1212" spans="1:36" s="448" customFormat="1" ht="15" customHeight="1">
      <c r="A1212" s="432"/>
      <c r="B1212" s="517"/>
      <c r="C1212" s="17"/>
      <c r="D1212" s="500" t="s">
        <v>208</v>
      </c>
      <c r="E1212" s="501"/>
      <c r="F1212" s="501"/>
      <c r="G1212" s="501"/>
      <c r="H1212" s="502"/>
      <c r="I1212" s="813">
        <v>0</v>
      </c>
      <c r="J1212" s="817"/>
      <c r="K1212" s="813">
        <v>0</v>
      </c>
      <c r="L1212" s="817"/>
      <c r="M1212" s="813">
        <v>0</v>
      </c>
      <c r="N1212" s="817"/>
      <c r="O1212" s="813">
        <v>0</v>
      </c>
      <c r="P1212" s="817"/>
      <c r="Q1212" s="813">
        <v>0</v>
      </c>
      <c r="R1212" s="817"/>
      <c r="S1212" s="813">
        <v>0</v>
      </c>
      <c r="T1212" s="817"/>
      <c r="U1212" s="813">
        <v>0</v>
      </c>
      <c r="V1212" s="817"/>
      <c r="W1212" s="813">
        <v>0</v>
      </c>
      <c r="X1212" s="817"/>
      <c r="Y1212" s="813">
        <v>0</v>
      </c>
      <c r="Z1212" s="817"/>
      <c r="AA1212" s="813">
        <v>0</v>
      </c>
      <c r="AB1212" s="814"/>
      <c r="AC1212" s="815">
        <v>0</v>
      </c>
      <c r="AD1212" s="816"/>
      <c r="AE1212" s="814">
        <v>0</v>
      </c>
      <c r="AF1212" s="817"/>
      <c r="AG1212" s="518"/>
      <c r="AI1212" s="449"/>
      <c r="AJ1212" s="453"/>
    </row>
    <row r="1213" spans="1:36" s="470" customFormat="1" ht="7.5" customHeight="1">
      <c r="B1213" s="519"/>
      <c r="C1213" s="491"/>
      <c r="D1213" s="491"/>
      <c r="E1213" s="491"/>
      <c r="F1213" s="491"/>
      <c r="G1213" s="491"/>
      <c r="H1213" s="491"/>
      <c r="I1213" s="492"/>
      <c r="J1213" s="492"/>
      <c r="K1213" s="492"/>
      <c r="L1213" s="492"/>
      <c r="M1213" s="492"/>
      <c r="N1213" s="492"/>
      <c r="O1213" s="492"/>
      <c r="P1213" s="492"/>
      <c r="Q1213" s="492"/>
      <c r="R1213" s="492"/>
      <c r="S1213" s="492"/>
      <c r="T1213" s="492"/>
      <c r="U1213" s="492"/>
      <c r="V1213" s="492"/>
      <c r="W1213" s="492"/>
      <c r="X1213" s="492"/>
      <c r="Y1213" s="492"/>
      <c r="Z1213" s="492"/>
      <c r="AA1213" s="492"/>
      <c r="AB1213" s="492"/>
      <c r="AC1213" s="491"/>
      <c r="AD1213" s="491"/>
      <c r="AE1213" s="491"/>
      <c r="AF1213" s="491"/>
      <c r="AG1213" s="520"/>
      <c r="AI1213" s="471"/>
      <c r="AJ1213" s="448"/>
    </row>
    <row r="1214" spans="1:36" s="448" customFormat="1" ht="12" customHeight="1">
      <c r="A1214" s="432"/>
      <c r="B1214" s="837" t="s">
        <v>209</v>
      </c>
      <c r="C1214" s="838"/>
      <c r="D1214" s="839">
        <v>42390</v>
      </c>
      <c r="E1214" s="839"/>
      <c r="F1214" s="839"/>
      <c r="G1214" s="521"/>
      <c r="H1214" s="521"/>
      <c r="I1214" s="521"/>
      <c r="J1214" s="521"/>
      <c r="K1214" s="521"/>
      <c r="L1214" s="521"/>
      <c r="M1214" s="521"/>
      <c r="N1214" s="522"/>
      <c r="O1214" s="521"/>
      <c r="P1214" s="521"/>
      <c r="Q1214" s="521"/>
      <c r="R1214" s="521"/>
      <c r="S1214" s="523"/>
      <c r="T1214" s="523"/>
      <c r="U1214" s="521"/>
      <c r="V1214" s="521"/>
      <c r="W1214" s="521"/>
      <c r="X1214" s="521"/>
      <c r="Y1214" s="521"/>
      <c r="Z1214" s="523"/>
      <c r="AA1214" s="521"/>
      <c r="AB1214" s="521"/>
      <c r="AC1214" s="523"/>
      <c r="AD1214" s="523"/>
      <c r="AE1214" s="521"/>
      <c r="AF1214" s="524"/>
      <c r="AG1214" s="525"/>
      <c r="AI1214" s="449"/>
      <c r="AJ1214" s="449"/>
    </row>
    <row r="1215" spans="1:36" s="432" customFormat="1" ht="9" customHeight="1">
      <c r="B1215" s="472"/>
      <c r="C1215" s="473"/>
      <c r="D1215" s="473"/>
      <c r="E1215" s="473"/>
      <c r="F1215" s="473"/>
      <c r="G1215" s="473"/>
      <c r="H1215" s="473"/>
      <c r="I1215" s="473"/>
      <c r="J1215" s="473"/>
      <c r="K1215" s="473"/>
      <c r="L1215" s="473"/>
      <c r="M1215" s="473"/>
      <c r="N1215" s="473"/>
      <c r="O1215" s="473"/>
      <c r="P1215" s="473"/>
      <c r="Q1215" s="473"/>
      <c r="R1215" s="473"/>
      <c r="S1215" s="473"/>
      <c r="T1215" s="473"/>
      <c r="U1215" s="473"/>
      <c r="V1215" s="473"/>
      <c r="W1215" s="473"/>
      <c r="X1215" s="473"/>
      <c r="Y1215" s="473"/>
      <c r="Z1215" s="473"/>
      <c r="AA1215" s="473"/>
      <c r="AB1215" s="473"/>
      <c r="AC1215" s="473"/>
      <c r="AD1215" s="473"/>
      <c r="AE1215" s="473"/>
      <c r="AF1215" s="473"/>
      <c r="AG1215" s="473"/>
      <c r="AH1215" s="474"/>
      <c r="AI1215" s="438"/>
      <c r="AJ1215" s="438"/>
    </row>
    <row r="1216" spans="1:36" s="432" customFormat="1" ht="7.5" customHeight="1">
      <c r="AI1216" s="438"/>
      <c r="AJ1216" s="453"/>
    </row>
    <row r="1218" spans="1:100" s="432" customFormat="1" ht="7.5" customHeight="1"/>
    <row r="1219" spans="1:100" s="432" customFormat="1" ht="22.5" customHeight="1" collapsed="1">
      <c r="B1219" s="510" t="s">
        <v>240</v>
      </c>
      <c r="C1219" s="433"/>
      <c r="D1219" s="434"/>
      <c r="E1219" s="434"/>
      <c r="F1219" s="435"/>
      <c r="G1219" s="434"/>
      <c r="H1219" s="434"/>
      <c r="I1219" s="434"/>
      <c r="J1219" s="434"/>
      <c r="K1219" s="434"/>
      <c r="L1219" s="434"/>
      <c r="M1219" s="434"/>
      <c r="N1219" s="434"/>
      <c r="O1219" s="434"/>
      <c r="P1219" s="434"/>
      <c r="Q1219" s="434"/>
      <c r="R1219" s="434"/>
      <c r="S1219" s="434"/>
      <c r="T1219" s="434"/>
      <c r="U1219" s="434"/>
      <c r="V1219" s="434"/>
      <c r="W1219" s="434"/>
      <c r="X1219" s="434"/>
      <c r="Y1219" s="434"/>
      <c r="Z1219" s="434"/>
      <c r="AA1219" s="434"/>
      <c r="AB1219" s="434"/>
      <c r="AC1219" s="436"/>
      <c r="AD1219" s="434"/>
      <c r="AE1219" s="434"/>
      <c r="AF1219" s="511" t="s">
        <v>179</v>
      </c>
      <c r="AG1219" s="437"/>
      <c r="AI1219" s="438"/>
      <c r="AJ1219" s="438"/>
      <c r="AK1219" s="438"/>
      <c r="AL1219" s="438"/>
      <c r="AM1219" s="438"/>
      <c r="AN1219" s="438"/>
      <c r="AO1219" s="438"/>
      <c r="AP1219" s="438"/>
      <c r="AQ1219" s="438"/>
      <c r="AR1219" s="438"/>
      <c r="AS1219" s="438"/>
      <c r="AT1219" s="438"/>
      <c r="AU1219" s="438"/>
      <c r="AV1219" s="438"/>
      <c r="AW1219" s="438"/>
      <c r="AX1219" s="438"/>
      <c r="AY1219" s="438"/>
      <c r="AZ1219" s="438"/>
      <c r="BA1219" s="438"/>
      <c r="BB1219" s="438"/>
      <c r="BC1219" s="438"/>
      <c r="BD1219" s="438"/>
      <c r="BE1219" s="438"/>
      <c r="BF1219" s="438"/>
      <c r="BG1219" s="438"/>
      <c r="BH1219" s="438"/>
      <c r="BI1219" s="438"/>
      <c r="BJ1219" s="438"/>
      <c r="BK1219" s="438"/>
      <c r="BL1219" s="438"/>
      <c r="BM1219" s="438"/>
      <c r="BN1219" s="438"/>
      <c r="BO1219" s="438"/>
      <c r="BP1219" s="438"/>
      <c r="BQ1219" s="438"/>
      <c r="BR1219" s="438"/>
      <c r="BS1219" s="438"/>
      <c r="BT1219" s="438"/>
      <c r="BU1219" s="438"/>
      <c r="BV1219" s="438"/>
      <c r="BW1219" s="438"/>
      <c r="BX1219" s="438"/>
      <c r="BY1219" s="438"/>
      <c r="BZ1219" s="438"/>
      <c r="CA1219" s="438"/>
      <c r="CB1219" s="438"/>
      <c r="CC1219" s="438"/>
      <c r="CD1219" s="438"/>
      <c r="CE1219" s="438"/>
      <c r="CF1219" s="438"/>
      <c r="CG1219" s="438"/>
      <c r="CH1219" s="438"/>
      <c r="CI1219" s="438"/>
      <c r="CJ1219" s="438"/>
      <c r="CK1219" s="438"/>
      <c r="CL1219" s="438"/>
      <c r="CM1219" s="438"/>
      <c r="CN1219" s="438"/>
      <c r="CO1219" s="438"/>
      <c r="CP1219" s="438"/>
      <c r="CQ1219" s="438"/>
      <c r="CR1219" s="438"/>
      <c r="CS1219" s="438"/>
      <c r="CT1219" s="438"/>
      <c r="CU1219" s="438"/>
      <c r="CV1219" s="438"/>
    </row>
    <row r="1220" spans="1:100" s="432" customFormat="1" ht="8.25" customHeight="1" thickBot="1">
      <c r="B1220" s="512"/>
      <c r="C1220" s="513"/>
      <c r="D1220" s="513"/>
      <c r="E1220" s="513"/>
      <c r="F1220" s="514"/>
      <c r="G1220" s="515"/>
      <c r="H1220" s="513"/>
      <c r="I1220" s="513"/>
      <c r="J1220" s="513"/>
      <c r="K1220" s="513"/>
      <c r="L1220" s="513"/>
      <c r="M1220" s="513"/>
      <c r="N1220" s="513"/>
      <c r="O1220" s="513"/>
      <c r="P1220" s="513"/>
      <c r="Q1220" s="513"/>
      <c r="R1220" s="513"/>
      <c r="S1220" s="513"/>
      <c r="T1220" s="513"/>
      <c r="U1220" s="513"/>
      <c r="V1220" s="513"/>
      <c r="W1220" s="513"/>
      <c r="X1220" s="513"/>
      <c r="Y1220" s="513"/>
      <c r="Z1220" s="513"/>
      <c r="AA1220" s="513"/>
      <c r="AB1220" s="513"/>
      <c r="AC1220" s="513"/>
      <c r="AD1220" s="513"/>
      <c r="AE1220" s="513"/>
      <c r="AF1220" s="513"/>
      <c r="AG1220" s="516"/>
      <c r="AI1220" s="438"/>
      <c r="AJ1220" s="438"/>
      <c r="AK1220" s="438"/>
      <c r="AL1220" s="438"/>
      <c r="AM1220" s="438"/>
      <c r="AN1220" s="438"/>
      <c r="AO1220" s="438"/>
      <c r="AP1220" s="438"/>
      <c r="AQ1220" s="438"/>
      <c r="AR1220" s="438"/>
      <c r="AS1220" s="438"/>
      <c r="AT1220" s="438"/>
      <c r="AU1220" s="438"/>
      <c r="AV1220" s="438"/>
      <c r="AW1220" s="438"/>
      <c r="AX1220" s="438"/>
      <c r="AY1220" s="438"/>
      <c r="AZ1220" s="438"/>
      <c r="BA1220" s="438"/>
      <c r="BB1220" s="438"/>
      <c r="BC1220" s="438"/>
      <c r="BD1220" s="438"/>
      <c r="BE1220" s="438"/>
      <c r="BF1220" s="438"/>
      <c r="BG1220" s="438"/>
      <c r="BH1220" s="438"/>
      <c r="BI1220" s="438"/>
      <c r="BJ1220" s="438"/>
      <c r="BK1220" s="438"/>
      <c r="BL1220" s="438"/>
      <c r="BM1220" s="438"/>
      <c r="BN1220" s="438"/>
      <c r="BO1220" s="438"/>
      <c r="BP1220" s="438"/>
      <c r="BQ1220" s="438"/>
      <c r="BR1220" s="438"/>
      <c r="BS1220" s="438"/>
      <c r="BT1220" s="438"/>
      <c r="BU1220" s="438"/>
      <c r="BV1220" s="438"/>
      <c r="BW1220" s="438"/>
      <c r="BX1220" s="438"/>
      <c r="BY1220" s="438"/>
      <c r="BZ1220" s="438"/>
      <c r="CA1220" s="438"/>
      <c r="CB1220" s="438"/>
      <c r="CC1220" s="438"/>
      <c r="CD1220" s="438"/>
      <c r="CE1220" s="438"/>
      <c r="CF1220" s="438"/>
      <c r="CG1220" s="438"/>
      <c r="CH1220" s="438"/>
      <c r="CI1220" s="438"/>
      <c r="CJ1220" s="438"/>
      <c r="CK1220" s="438"/>
      <c r="CL1220" s="438"/>
      <c r="CM1220" s="438"/>
      <c r="CN1220" s="438"/>
      <c r="CO1220" s="438"/>
      <c r="CP1220" s="438"/>
      <c r="CQ1220" s="438"/>
      <c r="CR1220" s="438"/>
      <c r="CS1220" s="438"/>
      <c r="CT1220" s="438"/>
      <c r="CU1220" s="438"/>
      <c r="CV1220" s="438"/>
    </row>
    <row r="1221" spans="1:100" s="432" customFormat="1" ht="15" customHeight="1" thickTop="1" thickBot="1">
      <c r="B1221" s="517"/>
      <c r="C1221" s="17"/>
      <c r="D1221" s="17"/>
      <c r="E1221" s="17"/>
      <c r="F1221" s="475" t="s">
        <v>52</v>
      </c>
      <c r="G1221" s="45"/>
      <c r="H1221" s="45"/>
      <c r="I1221" s="439"/>
      <c r="J1221" s="440" t="s">
        <v>100</v>
      </c>
      <c r="K1221" s="441" t="s">
        <v>159</v>
      </c>
      <c r="L1221" s="442"/>
      <c r="M1221" s="443"/>
      <c r="N1221" s="597" t="s">
        <v>381</v>
      </c>
      <c r="O1221" s="597"/>
      <c r="P1221" s="597"/>
      <c r="Q1221" s="597"/>
      <c r="R1221" s="597"/>
      <c r="S1221" s="597"/>
      <c r="T1221" s="597"/>
      <c r="U1221" s="597"/>
      <c r="V1221" s="597"/>
      <c r="W1221" s="597"/>
      <c r="X1221" s="597"/>
      <c r="Y1221" s="597"/>
      <c r="Z1221" s="597"/>
      <c r="AA1221" s="597"/>
      <c r="AB1221" s="598"/>
      <c r="AC1221" s="446"/>
      <c r="AD1221" s="447" t="s">
        <v>67</v>
      </c>
      <c r="AE1221" s="894">
        <v>2015</v>
      </c>
      <c r="AF1221" s="895"/>
      <c r="AG1221" s="518"/>
      <c r="AI1221" s="438"/>
      <c r="AJ1221" s="438"/>
      <c r="AK1221" s="438"/>
      <c r="AL1221" s="438"/>
      <c r="AM1221" s="438"/>
      <c r="AN1221" s="438"/>
      <c r="AO1221" s="438"/>
      <c r="AP1221" s="438"/>
      <c r="AQ1221" s="438"/>
      <c r="AR1221" s="438"/>
      <c r="AS1221" s="438"/>
      <c r="AT1221" s="438"/>
      <c r="AU1221" s="438"/>
      <c r="AV1221" s="438"/>
      <c r="AW1221" s="438"/>
      <c r="AX1221" s="438"/>
      <c r="AY1221" s="438"/>
      <c r="AZ1221" s="438"/>
      <c r="BA1221" s="438"/>
      <c r="BB1221" s="438"/>
      <c r="BC1221" s="438"/>
      <c r="BD1221" s="438"/>
      <c r="BE1221" s="438"/>
      <c r="BF1221" s="438"/>
      <c r="BG1221" s="438"/>
      <c r="BH1221" s="438"/>
      <c r="BI1221" s="438"/>
      <c r="BJ1221" s="438"/>
      <c r="BK1221" s="438"/>
      <c r="BL1221" s="438"/>
      <c r="BM1221" s="438"/>
      <c r="BN1221" s="438"/>
      <c r="BO1221" s="438"/>
      <c r="BP1221" s="438"/>
      <c r="BQ1221" s="438"/>
      <c r="BR1221" s="438"/>
      <c r="BS1221" s="438"/>
      <c r="BT1221" s="438"/>
      <c r="BU1221" s="438"/>
      <c r="BV1221" s="438"/>
      <c r="BW1221" s="438"/>
      <c r="BX1221" s="438"/>
      <c r="BY1221" s="438"/>
      <c r="BZ1221" s="438"/>
      <c r="CA1221" s="438"/>
      <c r="CB1221" s="438"/>
      <c r="CC1221" s="438"/>
      <c r="CD1221" s="438"/>
      <c r="CE1221" s="438"/>
      <c r="CF1221" s="438"/>
      <c r="CG1221" s="438"/>
      <c r="CH1221" s="438"/>
      <c r="CI1221" s="438"/>
      <c r="CJ1221" s="438"/>
      <c r="CK1221" s="438"/>
      <c r="CL1221" s="438"/>
      <c r="CM1221" s="438"/>
      <c r="CN1221" s="438"/>
      <c r="CO1221" s="438"/>
      <c r="CP1221" s="438"/>
      <c r="CQ1221" s="438"/>
      <c r="CR1221" s="438"/>
      <c r="CS1221" s="438"/>
      <c r="CT1221" s="438"/>
      <c r="CU1221" s="438"/>
      <c r="CV1221" s="438"/>
    </row>
    <row r="1222" spans="1:100" s="448" customFormat="1" ht="15" customHeight="1" thickTop="1">
      <c r="A1222" s="432"/>
      <c r="B1222" s="517"/>
      <c r="C1222" s="17"/>
      <c r="D1222" s="17"/>
      <c r="E1222" s="17"/>
      <c r="F1222" s="475" t="s">
        <v>180</v>
      </c>
      <c r="G1222" s="45"/>
      <c r="H1222" s="45"/>
      <c r="I1222" s="439"/>
      <c r="J1222" s="896" t="s">
        <v>382</v>
      </c>
      <c r="K1222" s="897" t="s">
        <v>381</v>
      </c>
      <c r="L1222" s="897" t="s">
        <v>381</v>
      </c>
      <c r="M1222" s="897" t="s">
        <v>381</v>
      </c>
      <c r="N1222" s="897" t="s">
        <v>381</v>
      </c>
      <c r="O1222" s="897" t="s">
        <v>381</v>
      </c>
      <c r="P1222" s="897" t="s">
        <v>381</v>
      </c>
      <c r="Q1222" s="897" t="s">
        <v>381</v>
      </c>
      <c r="R1222" s="897" t="s">
        <v>381</v>
      </c>
      <c r="S1222" s="897" t="s">
        <v>381</v>
      </c>
      <c r="T1222" s="897" t="s">
        <v>381</v>
      </c>
      <c r="U1222" s="897" t="s">
        <v>381</v>
      </c>
      <c r="V1222" s="897" t="s">
        <v>381</v>
      </c>
      <c r="W1222" s="897" t="s">
        <v>381</v>
      </c>
      <c r="X1222" s="897" t="s">
        <v>381</v>
      </c>
      <c r="Y1222" s="897" t="s">
        <v>381</v>
      </c>
      <c r="Z1222" s="897" t="s">
        <v>381</v>
      </c>
      <c r="AA1222" s="897" t="s">
        <v>381</v>
      </c>
      <c r="AB1222" s="897" t="s">
        <v>381</v>
      </c>
      <c r="AC1222" s="897" t="s">
        <v>381</v>
      </c>
      <c r="AD1222" s="897" t="s">
        <v>381</v>
      </c>
      <c r="AE1222" s="897" t="s">
        <v>381</v>
      </c>
      <c r="AF1222" s="898" t="s">
        <v>381</v>
      </c>
      <c r="AG1222" s="518"/>
      <c r="AI1222" s="449"/>
      <c r="AJ1222" s="449"/>
      <c r="AK1222" s="449"/>
      <c r="AL1222" s="449"/>
      <c r="AM1222" s="449"/>
      <c r="AN1222" s="449"/>
      <c r="AO1222" s="449"/>
      <c r="AP1222" s="449"/>
      <c r="AQ1222" s="449"/>
      <c r="AR1222" s="449"/>
      <c r="AS1222" s="449"/>
      <c r="AT1222" s="449"/>
      <c r="AU1222" s="449"/>
      <c r="AV1222" s="449"/>
      <c r="AW1222" s="449"/>
      <c r="AX1222" s="449"/>
      <c r="AY1222" s="449"/>
      <c r="AZ1222" s="449"/>
      <c r="BA1222" s="449"/>
      <c r="BB1222" s="449"/>
      <c r="BC1222" s="449"/>
      <c r="BD1222" s="449"/>
      <c r="BE1222" s="449"/>
      <c r="BF1222" s="449"/>
      <c r="BG1222" s="449"/>
      <c r="BH1222" s="449"/>
      <c r="BI1222" s="449"/>
      <c r="BJ1222" s="449"/>
      <c r="BK1222" s="449"/>
      <c r="BL1222" s="449"/>
      <c r="BM1222" s="449"/>
      <c r="BN1222" s="449"/>
      <c r="BO1222" s="449"/>
      <c r="BP1222" s="449"/>
      <c r="BQ1222" s="449"/>
      <c r="BR1222" s="449"/>
      <c r="BS1222" s="449"/>
      <c r="BT1222" s="449"/>
      <c r="BU1222" s="449"/>
      <c r="BV1222" s="449"/>
      <c r="BW1222" s="449"/>
      <c r="BX1222" s="449"/>
      <c r="BY1222" s="449"/>
      <c r="BZ1222" s="449"/>
      <c r="CA1222" s="449"/>
      <c r="CB1222" s="449"/>
      <c r="CC1222" s="449"/>
      <c r="CD1222" s="449"/>
      <c r="CE1222" s="449"/>
      <c r="CF1222" s="449"/>
      <c r="CG1222" s="449"/>
      <c r="CH1222" s="449"/>
      <c r="CI1222" s="449"/>
      <c r="CJ1222" s="449"/>
      <c r="CK1222" s="449"/>
      <c r="CL1222" s="449"/>
      <c r="CM1222" s="449"/>
      <c r="CN1222" s="449"/>
      <c r="CO1222" s="449"/>
      <c r="CP1222" s="449"/>
      <c r="CQ1222" s="449"/>
      <c r="CR1222" s="449"/>
      <c r="CS1222" s="449"/>
      <c r="CT1222" s="449"/>
      <c r="CU1222" s="449"/>
      <c r="CV1222" s="449"/>
    </row>
    <row r="1223" spans="1:100" s="448" customFormat="1" ht="4.5" customHeight="1">
      <c r="A1223" s="432"/>
      <c r="B1223" s="517"/>
      <c r="C1223" s="45"/>
      <c r="D1223" s="45"/>
      <c r="E1223" s="45"/>
      <c r="F1223" s="45"/>
      <c r="G1223" s="45"/>
      <c r="H1223" s="45"/>
      <c r="I1223" s="45"/>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45"/>
      <c r="AF1223" s="17"/>
      <c r="AG1223" s="518"/>
      <c r="AI1223" s="449"/>
      <c r="AJ1223" s="449"/>
      <c r="AK1223" s="449"/>
      <c r="AL1223" s="449"/>
      <c r="AM1223" s="449"/>
      <c r="AN1223" s="449"/>
      <c r="AO1223" s="449"/>
      <c r="AP1223" s="449"/>
      <c r="AQ1223" s="449"/>
      <c r="AR1223" s="449"/>
      <c r="AS1223" s="449"/>
      <c r="AT1223" s="449"/>
      <c r="AU1223" s="449"/>
      <c r="AV1223" s="449"/>
      <c r="AW1223" s="449"/>
      <c r="AX1223" s="449"/>
      <c r="AY1223" s="449"/>
      <c r="AZ1223" s="449"/>
      <c r="BA1223" s="449"/>
      <c r="BB1223" s="449"/>
      <c r="BC1223" s="449"/>
      <c r="BD1223" s="449"/>
      <c r="BE1223" s="449"/>
      <c r="BF1223" s="449"/>
      <c r="BG1223" s="449"/>
      <c r="BH1223" s="449"/>
      <c r="BI1223" s="449"/>
      <c r="BJ1223" s="449"/>
      <c r="BK1223" s="449"/>
      <c r="BL1223" s="449"/>
      <c r="BM1223" s="449"/>
      <c r="BN1223" s="449"/>
      <c r="BO1223" s="449"/>
      <c r="BP1223" s="449"/>
      <c r="BQ1223" s="449"/>
      <c r="BR1223" s="449"/>
      <c r="BS1223" s="449"/>
      <c r="BT1223" s="449"/>
      <c r="BU1223" s="449"/>
      <c r="BV1223" s="449"/>
      <c r="BW1223" s="449"/>
      <c r="BX1223" s="449"/>
      <c r="BY1223" s="449"/>
      <c r="BZ1223" s="449"/>
      <c r="CA1223" s="449"/>
      <c r="CB1223" s="449"/>
      <c r="CC1223" s="449"/>
      <c r="CD1223" s="449"/>
      <c r="CE1223" s="449"/>
      <c r="CF1223" s="449"/>
      <c r="CG1223" s="449"/>
      <c r="CH1223" s="449"/>
      <c r="CI1223" s="449"/>
      <c r="CJ1223" s="449"/>
      <c r="CK1223" s="449"/>
      <c r="CL1223" s="449"/>
      <c r="CM1223" s="449"/>
      <c r="CN1223" s="449"/>
      <c r="CO1223" s="449"/>
      <c r="CP1223" s="449"/>
      <c r="CQ1223" s="449"/>
      <c r="CR1223" s="449"/>
      <c r="CS1223" s="449"/>
      <c r="CT1223" s="449"/>
      <c r="CU1223" s="449"/>
      <c r="CV1223" s="449"/>
    </row>
    <row r="1224" spans="1:100" s="448" customFormat="1" ht="15" customHeight="1">
      <c r="A1224" s="432"/>
      <c r="B1224" s="517"/>
      <c r="C1224" s="17"/>
      <c r="D1224" s="450" t="s">
        <v>181</v>
      </c>
      <c r="E1224" s="45"/>
      <c r="F1224" s="45"/>
      <c r="G1224" s="451"/>
      <c r="H1224" s="451"/>
      <c r="I1224" s="452"/>
      <c r="J1224" s="896" t="s">
        <v>154</v>
      </c>
      <c r="K1224" s="897"/>
      <c r="L1224" s="897"/>
      <c r="M1224" s="897"/>
      <c r="N1224" s="897"/>
      <c r="O1224" s="897"/>
      <c r="P1224" s="897"/>
      <c r="Q1224" s="897"/>
      <c r="R1224" s="897"/>
      <c r="S1224" s="897"/>
      <c r="T1224" s="897"/>
      <c r="U1224" s="897"/>
      <c r="V1224" s="897"/>
      <c r="W1224" s="897"/>
      <c r="X1224" s="897"/>
      <c r="Y1224" s="897"/>
      <c r="Z1224" s="897"/>
      <c r="AA1224" s="897"/>
      <c r="AB1224" s="897"/>
      <c r="AC1224" s="897"/>
      <c r="AD1224" s="897"/>
      <c r="AE1224" s="897"/>
      <c r="AF1224" s="898"/>
      <c r="AG1224" s="518"/>
      <c r="AI1224" s="449"/>
      <c r="AJ1224" s="449"/>
      <c r="AK1224" s="449"/>
      <c r="AL1224" s="449"/>
      <c r="AM1224" s="449"/>
      <c r="AN1224" s="449"/>
      <c r="AO1224" s="449"/>
      <c r="AP1224" s="449"/>
      <c r="AQ1224" s="449"/>
      <c r="AR1224" s="449"/>
      <c r="AS1224" s="449"/>
      <c r="AT1224" s="449"/>
      <c r="AU1224" s="449"/>
      <c r="AV1224" s="449"/>
      <c r="AW1224" s="449"/>
      <c r="AX1224" s="449"/>
      <c r="AY1224" s="449"/>
      <c r="AZ1224" s="449"/>
      <c r="BA1224" s="449"/>
      <c r="BB1224" s="449"/>
      <c r="BC1224" s="449"/>
      <c r="BD1224" s="449"/>
      <c r="BE1224" s="449"/>
      <c r="BF1224" s="449"/>
      <c r="BG1224" s="449"/>
      <c r="BH1224" s="449"/>
      <c r="BI1224" s="449"/>
      <c r="BJ1224" s="449"/>
      <c r="BK1224" s="449"/>
      <c r="BL1224" s="449"/>
      <c r="BM1224" s="449"/>
      <c r="BN1224" s="449"/>
      <c r="BO1224" s="449"/>
      <c r="BP1224" s="449"/>
      <c r="BQ1224" s="449"/>
      <c r="BR1224" s="449"/>
      <c r="BS1224" s="449"/>
      <c r="BT1224" s="449"/>
      <c r="BU1224" s="449"/>
      <c r="BV1224" s="449"/>
      <c r="BW1224" s="449"/>
      <c r="BX1224" s="449"/>
      <c r="BY1224" s="449"/>
      <c r="BZ1224" s="449"/>
      <c r="CA1224" s="449"/>
      <c r="CB1224" s="449"/>
      <c r="CC1224" s="449"/>
      <c r="CD1224" s="449"/>
      <c r="CE1224" s="449"/>
      <c r="CF1224" s="449"/>
      <c r="CG1224" s="449"/>
      <c r="CH1224" s="449"/>
      <c r="CI1224" s="449"/>
      <c r="CJ1224" s="449"/>
      <c r="CK1224" s="449"/>
      <c r="CL1224" s="449"/>
      <c r="CM1224" s="449"/>
      <c r="CN1224" s="449"/>
      <c r="CO1224" s="449"/>
      <c r="CP1224" s="449"/>
      <c r="CQ1224" s="449"/>
      <c r="CR1224" s="449"/>
      <c r="CS1224" s="449"/>
      <c r="CT1224" s="449"/>
      <c r="CU1224" s="449"/>
      <c r="CV1224" s="449"/>
    </row>
    <row r="1225" spans="1:100" s="448" customFormat="1" ht="4.5" customHeight="1">
      <c r="A1225" s="432"/>
      <c r="B1225" s="517"/>
      <c r="C1225" s="17"/>
      <c r="D1225" s="17"/>
      <c r="E1225" s="45"/>
      <c r="F1225" s="45"/>
      <c r="G1225" s="45"/>
      <c r="H1225" s="45"/>
      <c r="I1225" s="45"/>
      <c r="J1225" s="45"/>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518"/>
      <c r="AI1225" s="449"/>
      <c r="AJ1225" s="449"/>
      <c r="AK1225" s="449"/>
      <c r="AL1225" s="449"/>
      <c r="AM1225" s="449"/>
      <c r="AN1225" s="449"/>
      <c r="AO1225" s="449"/>
      <c r="AP1225" s="449"/>
      <c r="AQ1225" s="449"/>
      <c r="AR1225" s="449"/>
      <c r="AS1225" s="449"/>
      <c r="AT1225" s="449"/>
      <c r="AU1225" s="449"/>
      <c r="AV1225" s="449"/>
      <c r="AW1225" s="449"/>
      <c r="AX1225" s="449"/>
      <c r="AY1225" s="449"/>
      <c r="AZ1225" s="449"/>
      <c r="BA1225" s="449"/>
      <c r="BB1225" s="449"/>
      <c r="BC1225" s="449"/>
      <c r="BD1225" s="449"/>
      <c r="BE1225" s="449"/>
      <c r="BF1225" s="449"/>
      <c r="BG1225" s="449"/>
      <c r="BH1225" s="449"/>
      <c r="BI1225" s="449"/>
      <c r="BJ1225" s="449"/>
      <c r="BK1225" s="449"/>
      <c r="BL1225" s="449"/>
      <c r="BM1225" s="449"/>
      <c r="BN1225" s="449"/>
      <c r="BO1225" s="449"/>
      <c r="BP1225" s="449"/>
      <c r="BQ1225" s="449"/>
      <c r="BR1225" s="449"/>
      <c r="BS1225" s="449"/>
      <c r="BT1225" s="449"/>
      <c r="BU1225" s="449"/>
      <c r="BV1225" s="449"/>
      <c r="BW1225" s="449"/>
      <c r="BX1225" s="449"/>
      <c r="BY1225" s="449"/>
      <c r="BZ1225" s="449"/>
      <c r="CA1225" s="449"/>
      <c r="CB1225" s="449"/>
      <c r="CC1225" s="449"/>
      <c r="CD1225" s="449"/>
      <c r="CE1225" s="449"/>
      <c r="CF1225" s="449"/>
      <c r="CG1225" s="449"/>
      <c r="CH1225" s="449"/>
      <c r="CI1225" s="449"/>
      <c r="CJ1225" s="449"/>
      <c r="CK1225" s="449"/>
      <c r="CL1225" s="449"/>
      <c r="CM1225" s="449"/>
      <c r="CN1225" s="449"/>
      <c r="CO1225" s="449"/>
      <c r="CP1225" s="449"/>
      <c r="CQ1225" s="449"/>
      <c r="CR1225" s="449"/>
      <c r="CS1225" s="449"/>
      <c r="CT1225" s="449"/>
      <c r="CU1225" s="449"/>
      <c r="CV1225" s="449"/>
    </row>
    <row r="1226" spans="1:100" s="448" customFormat="1" ht="15">
      <c r="A1226" s="432"/>
      <c r="B1226" s="517"/>
      <c r="C1226" s="17"/>
      <c r="D1226" s="45"/>
      <c r="E1226" s="17"/>
      <c r="F1226" s="17"/>
      <c r="G1226" s="17"/>
      <c r="H1226" s="17"/>
      <c r="I1226" s="17"/>
      <c r="J1226" s="17"/>
      <c r="K1226" s="778">
        <v>1</v>
      </c>
      <c r="L1226" s="778"/>
      <c r="M1226" s="778">
        <v>2</v>
      </c>
      <c r="N1226" s="778"/>
      <c r="O1226" s="778">
        <v>3</v>
      </c>
      <c r="P1226" s="778"/>
      <c r="Q1226" s="778">
        <v>4</v>
      </c>
      <c r="R1226" s="778"/>
      <c r="S1226" s="778">
        <v>5</v>
      </c>
      <c r="T1226" s="778"/>
      <c r="U1226" s="778">
        <v>6</v>
      </c>
      <c r="V1226" s="778"/>
      <c r="W1226" s="778">
        <v>7</v>
      </c>
      <c r="X1226" s="778"/>
      <c r="Y1226" s="778">
        <v>8</v>
      </c>
      <c r="Z1226" s="778"/>
      <c r="AA1226" s="778">
        <v>9</v>
      </c>
      <c r="AB1226" s="778"/>
      <c r="AC1226" s="778">
        <v>10</v>
      </c>
      <c r="AD1226" s="778"/>
      <c r="AE1226" s="17"/>
      <c r="AF1226" s="17"/>
      <c r="AG1226" s="518"/>
      <c r="AI1226" s="449"/>
      <c r="AJ1226" s="449"/>
      <c r="AK1226" s="449"/>
      <c r="AL1226" s="449"/>
      <c r="AM1226" s="449"/>
      <c r="AN1226" s="449"/>
      <c r="AO1226" s="449"/>
      <c r="AP1226" s="449"/>
      <c r="AQ1226" s="449"/>
      <c r="AR1226" s="449"/>
      <c r="AS1226" s="449"/>
      <c r="AT1226" s="449"/>
      <c r="AU1226" s="449"/>
      <c r="AV1226" s="449"/>
      <c r="AW1226" s="449"/>
      <c r="AX1226" s="449"/>
      <c r="AY1226" s="449"/>
      <c r="AZ1226" s="449"/>
      <c r="BA1226" s="449"/>
      <c r="BB1226" s="449"/>
      <c r="BC1226" s="449"/>
      <c r="BD1226" s="449"/>
      <c r="BE1226" s="449"/>
      <c r="BF1226" s="449"/>
      <c r="BG1226" s="449"/>
      <c r="BH1226" s="449"/>
      <c r="BI1226" s="449"/>
      <c r="BJ1226" s="449"/>
      <c r="BK1226" s="449"/>
      <c r="BL1226" s="449"/>
      <c r="BM1226" s="449"/>
      <c r="BN1226" s="449"/>
      <c r="BO1226" s="449"/>
      <c r="BP1226" s="449"/>
      <c r="BQ1226" s="449"/>
      <c r="BR1226" s="449"/>
      <c r="BS1226" s="449"/>
      <c r="BT1226" s="449"/>
      <c r="BU1226" s="449"/>
      <c r="BV1226" s="449"/>
      <c r="BW1226" s="449"/>
      <c r="BX1226" s="449"/>
      <c r="BY1226" s="449"/>
      <c r="BZ1226" s="449"/>
      <c r="CA1226" s="449"/>
      <c r="CB1226" s="449"/>
      <c r="CC1226" s="449"/>
      <c r="CD1226" s="449"/>
      <c r="CE1226" s="449"/>
      <c r="CF1226" s="449"/>
      <c r="CG1226" s="449"/>
      <c r="CH1226" s="449"/>
      <c r="CI1226" s="449"/>
      <c r="CJ1226" s="449"/>
      <c r="CK1226" s="449"/>
      <c r="CL1226" s="449"/>
      <c r="CM1226" s="449"/>
      <c r="CN1226" s="449"/>
      <c r="CO1226" s="449"/>
      <c r="CP1226" s="449"/>
      <c r="CQ1226" s="449"/>
      <c r="CR1226" s="449"/>
      <c r="CS1226" s="449"/>
      <c r="CT1226" s="449"/>
      <c r="CU1226" s="449"/>
      <c r="CV1226" s="449"/>
    </row>
    <row r="1227" spans="1:100" s="448" customFormat="1" ht="32.25" customHeight="1">
      <c r="A1227" s="432"/>
      <c r="B1227" s="517"/>
      <c r="C1227" s="45"/>
      <c r="D1227" s="45" t="s">
        <v>182</v>
      </c>
      <c r="E1227" s="45"/>
      <c r="F1227" s="45"/>
      <c r="G1227" s="45"/>
      <c r="H1227" s="45"/>
      <c r="I1227" s="45"/>
      <c r="J1227" s="45"/>
      <c r="K1227" s="892" t="s">
        <v>383</v>
      </c>
      <c r="L1227" s="893"/>
      <c r="M1227" s="892" t="s">
        <v>384</v>
      </c>
      <c r="N1227" s="893"/>
      <c r="O1227" s="892" t="s">
        <v>385</v>
      </c>
      <c r="P1227" s="893"/>
      <c r="Q1227" s="892" t="s">
        <v>386</v>
      </c>
      <c r="R1227" s="893"/>
      <c r="S1227" s="892" t="s">
        <v>387</v>
      </c>
      <c r="T1227" s="893"/>
      <c r="U1227" s="892" t="s">
        <v>388</v>
      </c>
      <c r="V1227" s="893"/>
      <c r="W1227" s="892" t="s">
        <v>154</v>
      </c>
      <c r="X1227" s="893"/>
      <c r="Y1227" s="892" t="s">
        <v>154</v>
      </c>
      <c r="Z1227" s="893"/>
      <c r="AA1227" s="892" t="s">
        <v>154</v>
      </c>
      <c r="AB1227" s="893"/>
      <c r="AC1227" s="892" t="s">
        <v>154</v>
      </c>
      <c r="AD1227" s="893"/>
      <c r="AE1227" s="45"/>
      <c r="AF1227" s="17"/>
      <c r="AG1227" s="518"/>
      <c r="AI1227" s="449"/>
      <c r="AJ1227" s="449"/>
      <c r="AK1227" s="449"/>
      <c r="AL1227" s="449"/>
      <c r="AM1227" s="449"/>
      <c r="AN1227" s="449"/>
      <c r="AO1227" s="449"/>
      <c r="AP1227" s="449"/>
      <c r="AQ1227" s="449"/>
      <c r="AR1227" s="449"/>
      <c r="AS1227" s="449"/>
      <c r="AT1227" s="449"/>
      <c r="AU1227" s="449"/>
      <c r="AV1227" s="449"/>
      <c r="AW1227" s="449"/>
      <c r="AX1227" s="449"/>
      <c r="AY1227" s="449"/>
      <c r="AZ1227" s="449"/>
      <c r="BA1227" s="449"/>
      <c r="BB1227" s="449"/>
      <c r="BC1227" s="449"/>
      <c r="BD1227" s="449"/>
      <c r="BE1227" s="449"/>
      <c r="BF1227" s="449"/>
      <c r="BG1227" s="449"/>
      <c r="BH1227" s="449"/>
      <c r="BI1227" s="449"/>
      <c r="BJ1227" s="449"/>
      <c r="BK1227" s="449"/>
      <c r="BL1227" s="449"/>
      <c r="BM1227" s="449"/>
      <c r="BN1227" s="449"/>
      <c r="BO1227" s="449"/>
      <c r="BP1227" s="449"/>
      <c r="BQ1227" s="449"/>
      <c r="BR1227" s="449"/>
      <c r="BS1227" s="449"/>
      <c r="BT1227" s="449"/>
      <c r="BU1227" s="449"/>
      <c r="BV1227" s="449"/>
      <c r="BW1227" s="449"/>
      <c r="BX1227" s="449"/>
      <c r="BY1227" s="449"/>
      <c r="BZ1227" s="449"/>
      <c r="CA1227" s="449"/>
      <c r="CB1227" s="449"/>
      <c r="CC1227" s="449"/>
      <c r="CD1227" s="449"/>
      <c r="CE1227" s="449"/>
      <c r="CF1227" s="449"/>
      <c r="CG1227" s="449"/>
      <c r="CH1227" s="449"/>
      <c r="CI1227" s="449"/>
      <c r="CJ1227" s="449"/>
      <c r="CK1227" s="449"/>
      <c r="CL1227" s="449"/>
      <c r="CM1227" s="449"/>
      <c r="CN1227" s="449"/>
      <c r="CO1227" s="449"/>
      <c r="CP1227" s="449"/>
      <c r="CQ1227" s="449"/>
      <c r="CR1227" s="449"/>
      <c r="CS1227" s="449"/>
      <c r="CT1227" s="449"/>
      <c r="CU1227" s="449"/>
      <c r="CV1227" s="449"/>
    </row>
    <row r="1228" spans="1:100" s="448" customFormat="1" ht="18.75" customHeight="1">
      <c r="A1228" s="432"/>
      <c r="B1228" s="517"/>
      <c r="C1228" s="45"/>
      <c r="D1228" s="45"/>
      <c r="E1228" s="45" t="s">
        <v>183</v>
      </c>
      <c r="F1228" s="45"/>
      <c r="G1228" s="45"/>
      <c r="H1228" s="45"/>
      <c r="I1228" s="45"/>
      <c r="J1228" s="45"/>
      <c r="K1228" s="892" t="s">
        <v>154</v>
      </c>
      <c r="L1228" s="893"/>
      <c r="M1228" s="892" t="s">
        <v>154</v>
      </c>
      <c r="N1228" s="893"/>
      <c r="O1228" s="892" t="s">
        <v>154</v>
      </c>
      <c r="P1228" s="893"/>
      <c r="Q1228" s="892" t="s">
        <v>154</v>
      </c>
      <c r="R1228" s="893"/>
      <c r="S1228" s="892" t="s">
        <v>154</v>
      </c>
      <c r="T1228" s="893"/>
      <c r="U1228" s="892" t="s">
        <v>154</v>
      </c>
      <c r="V1228" s="893"/>
      <c r="W1228" s="892" t="s">
        <v>154</v>
      </c>
      <c r="X1228" s="893"/>
      <c r="Y1228" s="892" t="s">
        <v>154</v>
      </c>
      <c r="Z1228" s="893"/>
      <c r="AA1228" s="892" t="s">
        <v>154</v>
      </c>
      <c r="AB1228" s="893"/>
      <c r="AC1228" s="892" t="s">
        <v>154</v>
      </c>
      <c r="AD1228" s="893"/>
      <c r="AE1228" s="45"/>
      <c r="AF1228" s="17"/>
      <c r="AG1228" s="518"/>
      <c r="AI1228" s="449"/>
      <c r="AJ1228" s="449"/>
      <c r="AK1228" s="449"/>
      <c r="AL1228" s="449"/>
      <c r="AM1228" s="449"/>
      <c r="AN1228" s="449"/>
      <c r="AO1228" s="449"/>
      <c r="AP1228" s="449"/>
      <c r="AQ1228" s="449"/>
      <c r="AR1228" s="449"/>
      <c r="AS1228" s="449"/>
      <c r="AT1228" s="449"/>
      <c r="AU1228" s="449"/>
      <c r="AV1228" s="449"/>
      <c r="AW1228" s="449"/>
      <c r="AX1228" s="449"/>
      <c r="AY1228" s="449"/>
      <c r="AZ1228" s="449"/>
      <c r="BA1228" s="449"/>
      <c r="BB1228" s="449"/>
      <c r="BC1228" s="449"/>
      <c r="BD1228" s="449"/>
      <c r="BE1228" s="449"/>
      <c r="BF1228" s="449"/>
      <c r="BG1228" s="449"/>
      <c r="BH1228" s="449"/>
      <c r="BI1228" s="449"/>
      <c r="BJ1228" s="449"/>
      <c r="BK1228" s="449"/>
      <c r="BL1228" s="449"/>
      <c r="BM1228" s="449"/>
      <c r="BN1228" s="449"/>
      <c r="BO1228" s="449"/>
      <c r="BP1228" s="449"/>
      <c r="BQ1228" s="449"/>
      <c r="BR1228" s="449"/>
      <c r="BS1228" s="449"/>
      <c r="BT1228" s="449"/>
      <c r="BU1228" s="449"/>
      <c r="BV1228" s="449"/>
      <c r="BW1228" s="449"/>
      <c r="BX1228" s="449"/>
      <c r="BY1228" s="449"/>
      <c r="BZ1228" s="449"/>
      <c r="CA1228" s="449"/>
      <c r="CB1228" s="449"/>
      <c r="CC1228" s="449"/>
      <c r="CD1228" s="449"/>
      <c r="CE1228" s="449"/>
      <c r="CF1228" s="449"/>
      <c r="CG1228" s="449"/>
      <c r="CH1228" s="449"/>
      <c r="CI1228" s="449"/>
      <c r="CJ1228" s="449"/>
      <c r="CK1228" s="449"/>
      <c r="CL1228" s="449"/>
      <c r="CM1228" s="449"/>
      <c r="CN1228" s="449"/>
      <c r="CO1228" s="449"/>
      <c r="CP1228" s="449"/>
      <c r="CQ1228" s="449"/>
      <c r="CR1228" s="449"/>
      <c r="CS1228" s="449"/>
      <c r="CT1228" s="449"/>
      <c r="CU1228" s="449"/>
      <c r="CV1228" s="449"/>
    </row>
    <row r="1229" spans="1:100" s="448" customFormat="1" ht="21" customHeight="1">
      <c r="A1229" s="432"/>
      <c r="B1229" s="517"/>
      <c r="C1229" s="45"/>
      <c r="D1229" s="45"/>
      <c r="E1229" s="45" t="s">
        <v>184</v>
      </c>
      <c r="F1229" s="45"/>
      <c r="G1229" s="45"/>
      <c r="H1229" s="45"/>
      <c r="I1229" s="45"/>
      <c r="J1229" s="45"/>
      <c r="K1229" s="783" t="s">
        <v>154</v>
      </c>
      <c r="L1229" s="784"/>
      <c r="M1229" s="783" t="s">
        <v>154</v>
      </c>
      <c r="N1229" s="784"/>
      <c r="O1229" s="783" t="s">
        <v>154</v>
      </c>
      <c r="P1229" s="784"/>
      <c r="Q1229" s="783" t="s">
        <v>154</v>
      </c>
      <c r="R1229" s="784"/>
      <c r="S1229" s="783" t="s">
        <v>154</v>
      </c>
      <c r="T1229" s="784"/>
      <c r="U1229" s="783" t="s">
        <v>154</v>
      </c>
      <c r="V1229" s="784"/>
      <c r="W1229" s="783" t="s">
        <v>154</v>
      </c>
      <c r="X1229" s="784"/>
      <c r="Y1229" s="783" t="s">
        <v>154</v>
      </c>
      <c r="Z1229" s="784"/>
      <c r="AA1229" s="783" t="s">
        <v>154</v>
      </c>
      <c r="AB1229" s="784"/>
      <c r="AC1229" s="783" t="s">
        <v>154</v>
      </c>
      <c r="AD1229" s="784"/>
      <c r="AE1229" s="45"/>
      <c r="AF1229" s="17"/>
      <c r="AG1229" s="518"/>
      <c r="AI1229" s="449"/>
      <c r="AJ1229" s="449"/>
      <c r="AK1229" s="449"/>
      <c r="AL1229" s="449"/>
      <c r="AM1229" s="449"/>
      <c r="AN1229" s="449"/>
      <c r="AO1229" s="449"/>
      <c r="AP1229" s="449"/>
      <c r="AQ1229" s="449"/>
      <c r="AR1229" s="449"/>
      <c r="AS1229" s="449"/>
      <c r="AT1229" s="449"/>
      <c r="AU1229" s="449"/>
      <c r="AV1229" s="449"/>
      <c r="AW1229" s="449"/>
      <c r="AX1229" s="449"/>
      <c r="AY1229" s="449"/>
      <c r="AZ1229" s="449"/>
      <c r="BA1229" s="449"/>
      <c r="BB1229" s="449"/>
      <c r="BC1229" s="449"/>
      <c r="BD1229" s="449"/>
      <c r="BE1229" s="449"/>
      <c r="BF1229" s="449"/>
      <c r="BG1229" s="449"/>
      <c r="BH1229" s="449"/>
      <c r="BI1229" s="449"/>
      <c r="BJ1229" s="449"/>
      <c r="BK1229" s="449"/>
      <c r="BL1229" s="449"/>
      <c r="BM1229" s="449"/>
      <c r="BN1229" s="449"/>
      <c r="BO1229" s="449"/>
      <c r="BP1229" s="449"/>
      <c r="BQ1229" s="449"/>
      <c r="BR1229" s="449"/>
      <c r="BS1229" s="449"/>
      <c r="BT1229" s="449"/>
      <c r="BU1229" s="449"/>
      <c r="BV1229" s="449"/>
      <c r="BW1229" s="449"/>
      <c r="BX1229" s="449"/>
      <c r="BY1229" s="449"/>
      <c r="BZ1229" s="449"/>
      <c r="CA1229" s="449"/>
      <c r="CB1229" s="449"/>
      <c r="CC1229" s="449"/>
      <c r="CD1229" s="449"/>
      <c r="CE1229" s="449"/>
      <c r="CF1229" s="449"/>
      <c r="CG1229" s="449"/>
      <c r="CH1229" s="449"/>
      <c r="CI1229" s="449"/>
      <c r="CJ1229" s="449"/>
      <c r="CK1229" s="449"/>
      <c r="CL1229" s="449"/>
      <c r="CM1229" s="449"/>
      <c r="CN1229" s="449"/>
      <c r="CO1229" s="449"/>
      <c r="CP1229" s="449"/>
      <c r="CQ1229" s="449"/>
      <c r="CR1229" s="449"/>
      <c r="CS1229" s="449"/>
      <c r="CT1229" s="449"/>
      <c r="CU1229" s="449"/>
      <c r="CV1229" s="449"/>
    </row>
    <row r="1230" spans="1:100" s="448" customFormat="1" ht="6.75" customHeight="1">
      <c r="A1230" s="432"/>
      <c r="B1230" s="517"/>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518"/>
      <c r="AI1230" s="449"/>
      <c r="AJ1230" s="449"/>
      <c r="AK1230" s="449"/>
      <c r="AL1230" s="449"/>
      <c r="AM1230" s="449"/>
      <c r="AN1230" s="449"/>
      <c r="AO1230" s="449"/>
      <c r="AP1230" s="449"/>
      <c r="AQ1230" s="449"/>
      <c r="AR1230" s="449"/>
      <c r="AS1230" s="449"/>
      <c r="AT1230" s="449"/>
      <c r="AU1230" s="449"/>
      <c r="AV1230" s="449"/>
      <c r="AW1230" s="449"/>
      <c r="AX1230" s="449"/>
      <c r="AY1230" s="449"/>
      <c r="AZ1230" s="449"/>
      <c r="BA1230" s="449"/>
      <c r="BB1230" s="449"/>
      <c r="BC1230" s="449"/>
      <c r="BD1230" s="449"/>
      <c r="BE1230" s="449"/>
      <c r="BF1230" s="449"/>
      <c r="BG1230" s="449"/>
      <c r="BH1230" s="449"/>
      <c r="BI1230" s="449"/>
      <c r="BJ1230" s="449"/>
      <c r="BK1230" s="449"/>
      <c r="BL1230" s="449"/>
      <c r="BM1230" s="449"/>
      <c r="BN1230" s="449"/>
      <c r="BO1230" s="449"/>
      <c r="BP1230" s="449"/>
      <c r="BQ1230" s="449"/>
      <c r="BR1230" s="449"/>
      <c r="BS1230" s="449"/>
      <c r="BT1230" s="449"/>
      <c r="BU1230" s="449"/>
      <c r="BV1230" s="449"/>
      <c r="BW1230" s="449"/>
      <c r="BX1230" s="449"/>
      <c r="BY1230" s="449"/>
      <c r="BZ1230" s="449"/>
      <c r="CA1230" s="449"/>
      <c r="CB1230" s="449"/>
      <c r="CC1230" s="449"/>
      <c r="CD1230" s="449"/>
      <c r="CE1230" s="449"/>
      <c r="CF1230" s="449"/>
      <c r="CG1230" s="449"/>
      <c r="CH1230" s="449"/>
      <c r="CI1230" s="449"/>
      <c r="CJ1230" s="449"/>
      <c r="CK1230" s="449"/>
      <c r="CL1230" s="449"/>
      <c r="CM1230" s="449"/>
      <c r="CN1230" s="449"/>
      <c r="CO1230" s="449"/>
      <c r="CP1230" s="449"/>
      <c r="CQ1230" s="449"/>
      <c r="CR1230" s="449"/>
      <c r="CS1230" s="449"/>
      <c r="CT1230" s="449"/>
      <c r="CU1230" s="449"/>
      <c r="CV1230" s="449"/>
    </row>
    <row r="1231" spans="1:100" s="448" customFormat="1" ht="15" customHeight="1">
      <c r="A1231" s="432"/>
      <c r="B1231" s="517"/>
      <c r="C1231" s="476" t="s">
        <v>185</v>
      </c>
      <c r="D1231" s="17"/>
      <c r="E1231" s="17"/>
      <c r="F1231" s="17"/>
      <c r="G1231" s="17"/>
      <c r="H1231" s="17"/>
      <c r="I1231" s="781" t="s">
        <v>131</v>
      </c>
      <c r="J1231" s="782"/>
      <c r="K1231" s="17"/>
      <c r="L1231" s="17"/>
      <c r="M1231" s="17"/>
      <c r="N1231" s="17"/>
      <c r="O1231" s="17"/>
      <c r="P1231" s="17"/>
      <c r="Q1231" s="17"/>
      <c r="R1231" s="17"/>
      <c r="S1231" s="17"/>
      <c r="T1231" s="17"/>
      <c r="U1231" s="17"/>
      <c r="V1231" s="17"/>
      <c r="W1231" s="17"/>
      <c r="X1231" s="17"/>
      <c r="Y1231" s="17"/>
      <c r="Z1231" s="17"/>
      <c r="AA1231" s="17"/>
      <c r="AB1231" s="17"/>
      <c r="AC1231" s="17"/>
      <c r="AD1231" s="477"/>
      <c r="AE1231" s="17"/>
      <c r="AF1231" s="17"/>
      <c r="AG1231" s="518"/>
      <c r="AI1231" s="449"/>
      <c r="AJ1231" s="449"/>
      <c r="AK1231" s="449"/>
      <c r="AL1231" s="449"/>
      <c r="AM1231" s="449"/>
      <c r="AN1231" s="449"/>
      <c r="AO1231" s="449"/>
      <c r="AP1231" s="449"/>
      <c r="AQ1231" s="449"/>
      <c r="AR1231" s="449"/>
      <c r="AS1231" s="449"/>
      <c r="AT1231" s="449"/>
      <c r="AU1231" s="449"/>
      <c r="AV1231" s="449"/>
      <c r="AW1231" s="449"/>
      <c r="AX1231" s="449"/>
      <c r="AY1231" s="449"/>
      <c r="AZ1231" s="449"/>
      <c r="BA1231" s="449"/>
      <c r="BB1231" s="449"/>
      <c r="BC1231" s="449"/>
      <c r="BD1231" s="449"/>
      <c r="BE1231" s="449"/>
      <c r="BF1231" s="449"/>
      <c r="BG1231" s="449"/>
      <c r="BH1231" s="449"/>
      <c r="BI1231" s="449"/>
      <c r="BJ1231" s="449"/>
      <c r="BK1231" s="449"/>
      <c r="BL1231" s="449"/>
      <c r="BM1231" s="449"/>
      <c r="BN1231" s="449"/>
      <c r="BO1231" s="449"/>
      <c r="BP1231" s="449"/>
      <c r="BQ1231" s="449"/>
      <c r="BR1231" s="449"/>
      <c r="BS1231" s="449"/>
      <c r="BT1231" s="449"/>
      <c r="BU1231" s="449"/>
      <c r="BV1231" s="449"/>
      <c r="BW1231" s="449"/>
      <c r="BX1231" s="449"/>
      <c r="BY1231" s="449"/>
      <c r="BZ1231" s="449"/>
      <c r="CA1231" s="449"/>
      <c r="CB1231" s="449"/>
      <c r="CC1231" s="449"/>
      <c r="CD1231" s="449"/>
      <c r="CE1231" s="449"/>
      <c r="CF1231" s="449"/>
      <c r="CG1231" s="449"/>
      <c r="CH1231" s="449"/>
      <c r="CI1231" s="449"/>
      <c r="CJ1231" s="449"/>
      <c r="CK1231" s="449"/>
      <c r="CL1231" s="449"/>
      <c r="CM1231" s="449"/>
      <c r="CN1231" s="449"/>
      <c r="CO1231" s="449"/>
      <c r="CP1231" s="449"/>
      <c r="CQ1231" s="449"/>
      <c r="CR1231" s="449"/>
      <c r="CS1231" s="449"/>
      <c r="CT1231" s="449"/>
      <c r="CU1231" s="449"/>
      <c r="CV1231" s="449"/>
    </row>
    <row r="1232" spans="1:100" s="448" customFormat="1" ht="12" customHeight="1">
      <c r="A1232" s="432"/>
      <c r="B1232" s="517"/>
      <c r="C1232" s="45"/>
      <c r="D1232" s="478" t="s">
        <v>164</v>
      </c>
      <c r="E1232" s="45"/>
      <c r="F1232" s="45"/>
      <c r="G1232" s="45"/>
      <c r="H1232" s="45"/>
      <c r="I1232" s="889">
        <v>1151320.6524869381</v>
      </c>
      <c r="J1232" s="890">
        <v>0</v>
      </c>
      <c r="K1232" s="891">
        <v>546950.21317562927</v>
      </c>
      <c r="L1232" s="888">
        <v>0</v>
      </c>
      <c r="M1232" s="887">
        <v>461105.81767921092</v>
      </c>
      <c r="N1232" s="888">
        <v>0</v>
      </c>
      <c r="O1232" s="887">
        <v>255.72622629169391</v>
      </c>
      <c r="P1232" s="888">
        <v>0</v>
      </c>
      <c r="Q1232" s="887">
        <v>38469.133068949566</v>
      </c>
      <c r="R1232" s="888">
        <v>0</v>
      </c>
      <c r="S1232" s="887">
        <v>104400.18989103632</v>
      </c>
      <c r="T1232" s="888">
        <v>0</v>
      </c>
      <c r="U1232" s="887">
        <v>139.57244582043342</v>
      </c>
      <c r="V1232" s="888">
        <v>0</v>
      </c>
      <c r="W1232" s="887">
        <v>0</v>
      </c>
      <c r="X1232" s="888">
        <v>0</v>
      </c>
      <c r="Y1232" s="887">
        <v>0</v>
      </c>
      <c r="Z1232" s="888">
        <v>0</v>
      </c>
      <c r="AA1232" s="887">
        <v>0</v>
      </c>
      <c r="AB1232" s="888">
        <v>0</v>
      </c>
      <c r="AC1232" s="887">
        <v>0</v>
      </c>
      <c r="AD1232" s="888">
        <v>0</v>
      </c>
      <c r="AE1232" s="17" t="s">
        <v>313</v>
      </c>
      <c r="AF1232" s="17"/>
      <c r="AG1232" s="518"/>
      <c r="AI1232" s="449"/>
      <c r="AJ1232" s="449"/>
      <c r="AK1232" s="449"/>
      <c r="AL1232" s="449"/>
      <c r="AM1232" s="449"/>
      <c r="AN1232" s="449"/>
      <c r="AO1232" s="449"/>
      <c r="AP1232" s="449"/>
      <c r="AQ1232" s="449"/>
      <c r="AR1232" s="449"/>
      <c r="AS1232" s="449"/>
      <c r="AT1232" s="449"/>
      <c r="AU1232" s="449"/>
      <c r="AV1232" s="449"/>
      <c r="AW1232" s="449"/>
      <c r="AX1232" s="449"/>
      <c r="AY1232" s="449"/>
      <c r="AZ1232" s="449"/>
      <c r="BA1232" s="449"/>
      <c r="BB1232" s="449"/>
      <c r="BC1232" s="449"/>
      <c r="BD1232" s="449"/>
      <c r="BE1232" s="449"/>
      <c r="BF1232" s="449"/>
      <c r="BG1232" s="449"/>
      <c r="BH1232" s="449"/>
      <c r="BI1232" s="449"/>
      <c r="BJ1232" s="449"/>
      <c r="BK1232" s="449"/>
      <c r="BL1232" s="449"/>
      <c r="BM1232" s="449"/>
      <c r="BN1232" s="449"/>
      <c r="BO1232" s="449"/>
      <c r="BP1232" s="449"/>
      <c r="BQ1232" s="449"/>
      <c r="BR1232" s="449"/>
      <c r="BS1232" s="449"/>
      <c r="BT1232" s="449"/>
      <c r="BU1232" s="449"/>
      <c r="BV1232" s="449"/>
      <c r="BW1232" s="449"/>
      <c r="BX1232" s="449"/>
      <c r="BY1232" s="449"/>
      <c r="BZ1232" s="449"/>
      <c r="CA1232" s="449"/>
      <c r="CB1232" s="449"/>
      <c r="CC1232" s="449"/>
      <c r="CD1232" s="449"/>
      <c r="CE1232" s="449"/>
      <c r="CF1232" s="449"/>
      <c r="CG1232" s="449"/>
      <c r="CH1232" s="449"/>
      <c r="CI1232" s="449"/>
      <c r="CJ1232" s="449"/>
      <c r="CK1232" s="449"/>
      <c r="CL1232" s="449"/>
      <c r="CM1232" s="449"/>
      <c r="CN1232" s="449"/>
      <c r="CO1232" s="449"/>
      <c r="CP1232" s="449"/>
      <c r="CQ1232" s="449"/>
      <c r="CR1232" s="449"/>
      <c r="CS1232" s="449"/>
      <c r="CT1232" s="449"/>
      <c r="CU1232" s="449"/>
      <c r="CV1232" s="449"/>
    </row>
    <row r="1233" spans="1:100" s="448" customFormat="1" ht="12" customHeight="1">
      <c r="A1233" s="432"/>
      <c r="B1233" s="517"/>
      <c r="C1233" s="45"/>
      <c r="D1233" s="478" t="s">
        <v>165</v>
      </c>
      <c r="E1233" s="45"/>
      <c r="F1233" s="45"/>
      <c r="G1233" s="45"/>
      <c r="H1233" s="45"/>
      <c r="I1233" s="889">
        <v>5079.6559999999999</v>
      </c>
      <c r="J1233" s="890">
        <v>0</v>
      </c>
      <c r="K1233" s="891">
        <v>1572.664</v>
      </c>
      <c r="L1233" s="888">
        <v>0</v>
      </c>
      <c r="M1233" s="887">
        <v>922.00300000000004</v>
      </c>
      <c r="N1233" s="888">
        <v>0</v>
      </c>
      <c r="O1233" s="887">
        <v>0</v>
      </c>
      <c r="P1233" s="888">
        <v>0</v>
      </c>
      <c r="Q1233" s="887">
        <v>1147.799</v>
      </c>
      <c r="R1233" s="888">
        <v>0</v>
      </c>
      <c r="S1233" s="887">
        <v>1437.19</v>
      </c>
      <c r="T1233" s="888">
        <v>0</v>
      </c>
      <c r="U1233" s="887">
        <v>0</v>
      </c>
      <c r="V1233" s="888">
        <v>0</v>
      </c>
      <c r="W1233" s="887">
        <v>0</v>
      </c>
      <c r="X1233" s="888">
        <v>0</v>
      </c>
      <c r="Y1233" s="887">
        <v>0</v>
      </c>
      <c r="Z1233" s="888">
        <v>0</v>
      </c>
      <c r="AA1233" s="887">
        <v>0</v>
      </c>
      <c r="AB1233" s="888">
        <v>0</v>
      </c>
      <c r="AC1233" s="887">
        <v>0</v>
      </c>
      <c r="AD1233" s="888">
        <v>0</v>
      </c>
      <c r="AE1233" s="17" t="s">
        <v>215</v>
      </c>
      <c r="AF1233" s="17"/>
      <c r="AG1233" s="518"/>
      <c r="AI1233" s="449"/>
      <c r="AJ1233" s="449"/>
      <c r="AK1233" s="449"/>
      <c r="AL1233" s="449"/>
      <c r="AM1233" s="449"/>
      <c r="AN1233" s="449"/>
      <c r="AO1233" s="449"/>
      <c r="AP1233" s="449"/>
      <c r="AQ1233" s="449"/>
      <c r="AR1233" s="449"/>
      <c r="AS1233" s="449"/>
      <c r="AT1233" s="449"/>
      <c r="AU1233" s="449"/>
      <c r="AV1233" s="449"/>
      <c r="AW1233" s="449"/>
      <c r="AX1233" s="449"/>
      <c r="AY1233" s="449"/>
      <c r="AZ1233" s="449"/>
      <c r="BA1233" s="449"/>
      <c r="BB1233" s="449"/>
      <c r="BC1233" s="449"/>
      <c r="BD1233" s="449"/>
      <c r="BE1233" s="449"/>
      <c r="BF1233" s="449"/>
      <c r="BG1233" s="449"/>
      <c r="BH1233" s="449"/>
      <c r="BI1233" s="449"/>
      <c r="BJ1233" s="449"/>
      <c r="BK1233" s="449"/>
      <c r="BL1233" s="449"/>
      <c r="BM1233" s="449"/>
      <c r="BN1233" s="449"/>
      <c r="BO1233" s="449"/>
      <c r="BP1233" s="449"/>
      <c r="BQ1233" s="449"/>
      <c r="BR1233" s="449"/>
      <c r="BS1233" s="449"/>
      <c r="BT1233" s="449"/>
      <c r="BU1233" s="449"/>
      <c r="BV1233" s="449"/>
      <c r="BW1233" s="449"/>
      <c r="BX1233" s="449"/>
      <c r="BY1233" s="449"/>
      <c r="BZ1233" s="449"/>
      <c r="CA1233" s="449"/>
      <c r="CB1233" s="449"/>
      <c r="CC1233" s="449"/>
      <c r="CD1233" s="449"/>
      <c r="CE1233" s="449"/>
      <c r="CF1233" s="449"/>
      <c r="CG1233" s="449"/>
      <c r="CH1233" s="449"/>
      <c r="CI1233" s="449"/>
      <c r="CJ1233" s="449"/>
      <c r="CK1233" s="449"/>
      <c r="CL1233" s="449"/>
      <c r="CM1233" s="449"/>
      <c r="CN1233" s="449"/>
      <c r="CO1233" s="449"/>
      <c r="CP1233" s="449"/>
      <c r="CQ1233" s="449"/>
      <c r="CR1233" s="449"/>
      <c r="CS1233" s="449"/>
      <c r="CT1233" s="449"/>
      <c r="CU1233" s="449"/>
      <c r="CV1233" s="449"/>
    </row>
    <row r="1234" spans="1:100" s="448" customFormat="1" ht="12" customHeight="1">
      <c r="A1234" s="432"/>
      <c r="B1234" s="517"/>
      <c r="C1234" s="45"/>
      <c r="D1234" s="478" t="s">
        <v>166</v>
      </c>
      <c r="E1234" s="45"/>
      <c r="F1234" s="45"/>
      <c r="G1234" s="45"/>
      <c r="H1234" s="45"/>
      <c r="I1234" s="889"/>
      <c r="J1234" s="890"/>
      <c r="K1234" s="891">
        <v>133.67647200000002</v>
      </c>
      <c r="L1234" s="888">
        <v>0</v>
      </c>
      <c r="M1234" s="887">
        <v>123.35161999999998</v>
      </c>
      <c r="N1234" s="888">
        <v>0</v>
      </c>
      <c r="O1234" s="887">
        <v>7.2288712000000005E-2</v>
      </c>
      <c r="P1234" s="888">
        <v>0</v>
      </c>
      <c r="Q1234" s="887">
        <v>74.606923999999978</v>
      </c>
      <c r="R1234" s="888">
        <v>0</v>
      </c>
      <c r="S1234" s="887">
        <v>154.42630399999999</v>
      </c>
      <c r="T1234" s="888">
        <v>0</v>
      </c>
      <c r="U1234" s="887">
        <v>0.16530029999999998</v>
      </c>
      <c r="V1234" s="888">
        <v>0</v>
      </c>
      <c r="W1234" s="887">
        <v>0</v>
      </c>
      <c r="X1234" s="888">
        <v>0</v>
      </c>
      <c r="Y1234" s="887">
        <v>0</v>
      </c>
      <c r="Z1234" s="888">
        <v>0</v>
      </c>
      <c r="AA1234" s="887">
        <v>0</v>
      </c>
      <c r="AB1234" s="888">
        <v>0</v>
      </c>
      <c r="AC1234" s="887">
        <v>0</v>
      </c>
      <c r="AD1234" s="888">
        <v>0</v>
      </c>
      <c r="AE1234" s="17" t="s">
        <v>216</v>
      </c>
      <c r="AF1234" s="17"/>
      <c r="AG1234" s="518"/>
      <c r="AI1234" s="449"/>
      <c r="AJ1234" s="449"/>
      <c r="AK1234" s="449"/>
      <c r="AL1234" s="449"/>
      <c r="AM1234" s="449"/>
      <c r="AN1234" s="449"/>
      <c r="AO1234" s="449"/>
      <c r="AP1234" s="449"/>
      <c r="AQ1234" s="449"/>
      <c r="AR1234" s="449"/>
      <c r="AS1234" s="449"/>
      <c r="AT1234" s="449"/>
      <c r="AU1234" s="449"/>
      <c r="AV1234" s="449"/>
      <c r="AW1234" s="449"/>
      <c r="AX1234" s="449"/>
      <c r="AY1234" s="449"/>
      <c r="AZ1234" s="449"/>
      <c r="BA1234" s="449"/>
      <c r="BB1234" s="449"/>
      <c r="BC1234" s="449"/>
      <c r="BD1234" s="449"/>
      <c r="BE1234" s="449"/>
      <c r="BF1234" s="449"/>
      <c r="BG1234" s="449"/>
      <c r="BH1234" s="449"/>
      <c r="BI1234" s="449"/>
      <c r="BJ1234" s="449"/>
      <c r="BK1234" s="449"/>
      <c r="BL1234" s="449"/>
      <c r="BM1234" s="449"/>
      <c r="BN1234" s="449"/>
      <c r="BO1234" s="449"/>
      <c r="BP1234" s="449"/>
      <c r="BQ1234" s="449"/>
      <c r="BR1234" s="449"/>
      <c r="BS1234" s="449"/>
      <c r="BT1234" s="449"/>
      <c r="BU1234" s="449"/>
      <c r="BV1234" s="449"/>
      <c r="BW1234" s="449"/>
      <c r="BX1234" s="449"/>
      <c r="BY1234" s="449"/>
      <c r="BZ1234" s="449"/>
      <c r="CA1234" s="449"/>
      <c r="CB1234" s="449"/>
      <c r="CC1234" s="449"/>
      <c r="CD1234" s="449"/>
      <c r="CE1234" s="449"/>
      <c r="CF1234" s="449"/>
      <c r="CG1234" s="449"/>
      <c r="CH1234" s="449"/>
      <c r="CI1234" s="449"/>
      <c r="CJ1234" s="449"/>
      <c r="CK1234" s="449"/>
      <c r="CL1234" s="449"/>
      <c r="CM1234" s="449"/>
      <c r="CN1234" s="449"/>
      <c r="CO1234" s="449"/>
      <c r="CP1234" s="449"/>
      <c r="CQ1234" s="449"/>
      <c r="CR1234" s="449"/>
      <c r="CS1234" s="449"/>
      <c r="CT1234" s="449"/>
      <c r="CU1234" s="449"/>
      <c r="CV1234" s="449"/>
    </row>
    <row r="1235" spans="1:100" s="448" customFormat="1" ht="12" customHeight="1">
      <c r="A1235" s="432"/>
      <c r="B1235" s="517"/>
      <c r="C1235" s="45"/>
      <c r="D1235" s="478" t="s">
        <v>167</v>
      </c>
      <c r="E1235" s="45"/>
      <c r="F1235" s="45"/>
      <c r="G1235" s="45"/>
      <c r="H1235" s="17"/>
      <c r="I1235" s="889">
        <v>308.82641679200003</v>
      </c>
      <c r="J1235" s="890">
        <v>0</v>
      </c>
      <c r="K1235" s="891">
        <v>79.537499999999994</v>
      </c>
      <c r="L1235" s="888">
        <v>0</v>
      </c>
      <c r="M1235" s="887">
        <v>73.394212999999993</v>
      </c>
      <c r="N1235" s="888">
        <v>0</v>
      </c>
      <c r="O1235" s="887">
        <v>4.3010594000000006E-2</v>
      </c>
      <c r="P1235" s="888">
        <v>0</v>
      </c>
      <c r="Q1235" s="887">
        <v>50.732708000000009</v>
      </c>
      <c r="R1235" s="888">
        <v>0</v>
      </c>
      <c r="S1235" s="887">
        <v>105.00988699999999</v>
      </c>
      <c r="T1235" s="888">
        <v>0</v>
      </c>
      <c r="U1235" s="887">
        <v>0.10909819800000001</v>
      </c>
      <c r="V1235" s="888">
        <v>0</v>
      </c>
      <c r="W1235" s="887">
        <v>0</v>
      </c>
      <c r="X1235" s="888">
        <v>0</v>
      </c>
      <c r="Y1235" s="887">
        <v>0</v>
      </c>
      <c r="Z1235" s="888">
        <v>0</v>
      </c>
      <c r="AA1235" s="887">
        <v>0</v>
      </c>
      <c r="AB1235" s="888">
        <v>0</v>
      </c>
      <c r="AC1235" s="887">
        <v>0</v>
      </c>
      <c r="AD1235" s="888">
        <v>0</v>
      </c>
      <c r="AE1235" s="17" t="s">
        <v>216</v>
      </c>
      <c r="AF1235" s="17"/>
      <c r="AG1235" s="518"/>
      <c r="AI1235" s="449"/>
      <c r="AJ1235" s="449"/>
      <c r="AK1235" s="449"/>
      <c r="AL1235" s="449"/>
      <c r="AM1235" s="449"/>
      <c r="AN1235" s="449"/>
      <c r="AO1235" s="449"/>
      <c r="AP1235" s="449"/>
      <c r="AQ1235" s="449"/>
      <c r="AR1235" s="449"/>
      <c r="AS1235" s="449"/>
      <c r="AT1235" s="449"/>
      <c r="AU1235" s="449"/>
      <c r="AV1235" s="449"/>
      <c r="AW1235" s="449"/>
      <c r="AX1235" s="449"/>
      <c r="AY1235" s="449"/>
      <c r="AZ1235" s="449"/>
      <c r="BA1235" s="449"/>
      <c r="BB1235" s="449"/>
      <c r="BC1235" s="449"/>
      <c r="BD1235" s="449"/>
      <c r="BE1235" s="449"/>
      <c r="BF1235" s="449"/>
      <c r="BG1235" s="449"/>
      <c r="BH1235" s="449"/>
      <c r="BI1235" s="449"/>
      <c r="BJ1235" s="449"/>
      <c r="BK1235" s="449"/>
      <c r="BL1235" s="449"/>
      <c r="BM1235" s="449"/>
      <c r="BN1235" s="449"/>
      <c r="BO1235" s="449"/>
      <c r="BP1235" s="449"/>
      <c r="BQ1235" s="449"/>
      <c r="BR1235" s="449"/>
      <c r="BS1235" s="449"/>
      <c r="BT1235" s="449"/>
      <c r="BU1235" s="449"/>
      <c r="BV1235" s="449"/>
      <c r="BW1235" s="449"/>
      <c r="BX1235" s="449"/>
      <c r="BY1235" s="449"/>
      <c r="BZ1235" s="449"/>
      <c r="CA1235" s="449"/>
      <c r="CB1235" s="449"/>
      <c r="CC1235" s="449"/>
      <c r="CD1235" s="449"/>
      <c r="CE1235" s="449"/>
      <c r="CF1235" s="449"/>
      <c r="CG1235" s="449"/>
      <c r="CH1235" s="449"/>
      <c r="CI1235" s="449"/>
      <c r="CJ1235" s="449"/>
      <c r="CK1235" s="449"/>
      <c r="CL1235" s="449"/>
      <c r="CM1235" s="449"/>
      <c r="CN1235" s="449"/>
      <c r="CO1235" s="449"/>
      <c r="CP1235" s="449"/>
      <c r="CQ1235" s="449"/>
      <c r="CR1235" s="449"/>
      <c r="CS1235" s="449"/>
      <c r="CT1235" s="449"/>
      <c r="CU1235" s="449"/>
      <c r="CV1235" s="449"/>
    </row>
    <row r="1236" spans="1:100" s="448" customFormat="1" ht="6.75" customHeight="1">
      <c r="A1236" s="432"/>
      <c r="B1236" s="517"/>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518"/>
      <c r="AI1236" s="449"/>
      <c r="AJ1236" s="449"/>
      <c r="AK1236" s="449"/>
      <c r="AL1236" s="449"/>
      <c r="AM1236" s="449"/>
      <c r="AN1236" s="449"/>
      <c r="AO1236" s="449"/>
      <c r="AP1236" s="449"/>
      <c r="AQ1236" s="449"/>
      <c r="AR1236" s="449"/>
      <c r="AS1236" s="449"/>
      <c r="AT1236" s="449"/>
      <c r="AU1236" s="449"/>
      <c r="AV1236" s="449"/>
      <c r="AW1236" s="449"/>
      <c r="AX1236" s="449"/>
      <c r="AY1236" s="449"/>
      <c r="AZ1236" s="449"/>
      <c r="BA1236" s="449"/>
      <c r="BB1236" s="449"/>
      <c r="BC1236" s="449"/>
      <c r="BD1236" s="449"/>
      <c r="BE1236" s="449"/>
      <c r="BF1236" s="449"/>
      <c r="BG1236" s="449"/>
      <c r="BH1236" s="449"/>
      <c r="BI1236" s="449"/>
      <c r="BJ1236" s="449"/>
      <c r="BK1236" s="449"/>
      <c r="BL1236" s="449"/>
      <c r="BM1236" s="449"/>
      <c r="BN1236" s="449"/>
      <c r="BO1236" s="449"/>
      <c r="BP1236" s="449"/>
      <c r="BQ1236" s="449"/>
      <c r="BR1236" s="449"/>
      <c r="BS1236" s="449"/>
      <c r="BT1236" s="449"/>
      <c r="BU1236" s="449"/>
      <c r="BV1236" s="449"/>
      <c r="BW1236" s="449"/>
      <c r="BX1236" s="449"/>
      <c r="BY1236" s="449"/>
      <c r="BZ1236" s="449"/>
      <c r="CA1236" s="449"/>
      <c r="CB1236" s="449"/>
      <c r="CC1236" s="449"/>
      <c r="CD1236" s="449"/>
      <c r="CE1236" s="449"/>
      <c r="CF1236" s="449"/>
      <c r="CG1236" s="449"/>
      <c r="CH1236" s="449"/>
      <c r="CI1236" s="449"/>
      <c r="CJ1236" s="449"/>
      <c r="CK1236" s="449"/>
      <c r="CL1236" s="449"/>
      <c r="CM1236" s="449"/>
      <c r="CN1236" s="449"/>
      <c r="CO1236" s="449"/>
      <c r="CP1236" s="449"/>
      <c r="CQ1236" s="449"/>
      <c r="CR1236" s="449"/>
      <c r="CS1236" s="449"/>
      <c r="CT1236" s="449"/>
      <c r="CU1236" s="449"/>
      <c r="CV1236" s="449"/>
    </row>
    <row r="1237" spans="1:100" s="448" customFormat="1" ht="16.5" customHeight="1">
      <c r="A1237" s="432"/>
      <c r="B1237" s="517"/>
      <c r="C1237" s="476" t="s">
        <v>186</v>
      </c>
      <c r="D1237" s="17"/>
      <c r="E1237" s="45"/>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477"/>
      <c r="AE1237" s="17"/>
      <c r="AF1237" s="17"/>
      <c r="AG1237" s="518"/>
      <c r="AI1237" s="449"/>
      <c r="AJ1237" s="449"/>
      <c r="AK1237" s="449"/>
      <c r="AL1237" s="449"/>
      <c r="AM1237" s="449"/>
      <c r="AN1237" s="449"/>
      <c r="AO1237" s="449"/>
      <c r="AP1237" s="449"/>
      <c r="AQ1237" s="449"/>
      <c r="AR1237" s="449"/>
      <c r="AS1237" s="449"/>
      <c r="AT1237" s="449"/>
      <c r="AU1237" s="449"/>
      <c r="AV1237" s="449"/>
      <c r="AW1237" s="449"/>
      <c r="AX1237" s="449"/>
      <c r="AY1237" s="449"/>
      <c r="AZ1237" s="449"/>
      <c r="BA1237" s="449"/>
      <c r="BB1237" s="449"/>
      <c r="BC1237" s="449"/>
      <c r="BD1237" s="449"/>
      <c r="BE1237" s="449"/>
      <c r="BF1237" s="449"/>
      <c r="BG1237" s="449"/>
      <c r="BH1237" s="449"/>
      <c r="BI1237" s="449"/>
      <c r="BJ1237" s="449"/>
      <c r="BK1237" s="449"/>
      <c r="BL1237" s="449"/>
      <c r="BM1237" s="449"/>
      <c r="BN1237" s="449"/>
      <c r="BO1237" s="449"/>
      <c r="BP1237" s="449"/>
      <c r="BQ1237" s="449"/>
      <c r="BR1237" s="449"/>
      <c r="BS1237" s="449"/>
      <c r="BT1237" s="449"/>
      <c r="BU1237" s="449"/>
      <c r="BV1237" s="449"/>
      <c r="BW1237" s="449"/>
      <c r="BX1237" s="449"/>
      <c r="BY1237" s="449"/>
      <c r="BZ1237" s="449"/>
      <c r="CA1237" s="449"/>
      <c r="CB1237" s="449"/>
      <c r="CC1237" s="449"/>
      <c r="CD1237" s="449"/>
      <c r="CE1237" s="449"/>
      <c r="CF1237" s="449"/>
      <c r="CG1237" s="449"/>
      <c r="CH1237" s="449"/>
      <c r="CI1237" s="449"/>
      <c r="CJ1237" s="449"/>
      <c r="CK1237" s="449"/>
      <c r="CL1237" s="449"/>
      <c r="CM1237" s="449"/>
      <c r="CN1237" s="449"/>
      <c r="CO1237" s="449"/>
      <c r="CP1237" s="449"/>
      <c r="CQ1237" s="449"/>
      <c r="CR1237" s="449"/>
      <c r="CS1237" s="449"/>
      <c r="CT1237" s="449"/>
      <c r="CU1237" s="449"/>
      <c r="CV1237" s="449"/>
    </row>
    <row r="1238" spans="1:100" s="448" customFormat="1" ht="12.75" customHeight="1">
      <c r="A1238" s="432"/>
      <c r="B1238" s="517"/>
      <c r="C1238" s="45"/>
      <c r="D1238" s="479" t="s">
        <v>168</v>
      </c>
      <c r="E1238" s="45"/>
      <c r="F1238" s="45"/>
      <c r="G1238" s="45"/>
      <c r="H1238" s="45"/>
      <c r="I1238" s="45"/>
      <c r="J1238" s="45"/>
      <c r="K1238" s="17"/>
      <c r="L1238" s="17"/>
      <c r="M1238" s="17"/>
      <c r="N1238" s="17"/>
      <c r="O1238" s="17"/>
      <c r="P1238" s="17"/>
      <c r="Q1238" s="17"/>
      <c r="R1238" s="17"/>
      <c r="S1238" s="17"/>
      <c r="T1238" s="17"/>
      <c r="U1238" s="17"/>
      <c r="V1238" s="17"/>
      <c r="W1238" s="17"/>
      <c r="X1238" s="17"/>
      <c r="Y1238" s="17"/>
      <c r="Z1238" s="17"/>
      <c r="AA1238" s="17"/>
      <c r="AB1238" s="17"/>
      <c r="AC1238" s="17"/>
      <c r="AD1238" s="17"/>
      <c r="AE1238" s="45"/>
      <c r="AF1238" s="17"/>
      <c r="AG1238" s="518"/>
      <c r="AI1238" s="449"/>
      <c r="AJ1238" s="453"/>
      <c r="AK1238" s="453"/>
    </row>
    <row r="1239" spans="1:100" s="448" customFormat="1" ht="12.75" customHeight="1">
      <c r="A1239" s="432"/>
      <c r="B1239" s="517"/>
      <c r="C1239" s="45"/>
      <c r="D1239" s="480" t="s">
        <v>169</v>
      </c>
      <c r="E1239" s="45"/>
      <c r="F1239" s="45"/>
      <c r="G1239" s="45"/>
      <c r="H1239" s="45"/>
      <c r="I1239" s="45"/>
      <c r="J1239" s="45"/>
      <c r="K1239" s="17"/>
      <c r="L1239" s="17"/>
      <c r="M1239" s="17"/>
      <c r="N1239" s="17"/>
      <c r="O1239" s="17"/>
      <c r="P1239" s="17"/>
      <c r="Q1239" s="17"/>
      <c r="R1239" s="17"/>
      <c r="S1239" s="17"/>
      <c r="T1239" s="17"/>
      <c r="U1239" s="17"/>
      <c r="V1239" s="17"/>
      <c r="W1239" s="17"/>
      <c r="X1239" s="17"/>
      <c r="Y1239" s="17"/>
      <c r="Z1239" s="17"/>
      <c r="AA1239" s="17"/>
      <c r="AB1239" s="17"/>
      <c r="AC1239" s="17"/>
      <c r="AD1239" s="477"/>
      <c r="AE1239" s="45"/>
      <c r="AF1239" s="17"/>
      <c r="AG1239" s="518"/>
      <c r="AI1239" s="449"/>
      <c r="AJ1239" s="453"/>
      <c r="AK1239" s="453"/>
    </row>
    <row r="1240" spans="1:100" s="448" customFormat="1" ht="11.25" customHeight="1">
      <c r="A1240" s="432"/>
      <c r="B1240" s="517"/>
      <c r="C1240" s="45"/>
      <c r="D1240" s="45"/>
      <c r="E1240" s="45" t="s">
        <v>170</v>
      </c>
      <c r="F1240" s="45"/>
      <c r="G1240" s="45"/>
      <c r="H1240" s="45"/>
      <c r="I1240" s="45"/>
      <c r="J1240" s="45"/>
      <c r="K1240" s="885">
        <v>2.81</v>
      </c>
      <c r="L1240" s="886"/>
      <c r="M1240" s="885">
        <v>0.99</v>
      </c>
      <c r="N1240" s="886"/>
      <c r="O1240" s="885">
        <v>0.45</v>
      </c>
      <c r="P1240" s="886"/>
      <c r="Q1240" s="885">
        <v>2.86</v>
      </c>
      <c r="R1240" s="886"/>
      <c r="S1240" s="885">
        <v>0.99</v>
      </c>
      <c r="T1240" s="886"/>
      <c r="U1240" s="885">
        <v>0.49</v>
      </c>
      <c r="V1240" s="886"/>
      <c r="W1240" s="885">
        <v>0</v>
      </c>
      <c r="X1240" s="886"/>
      <c r="Y1240" s="885">
        <v>0</v>
      </c>
      <c r="Z1240" s="886"/>
      <c r="AA1240" s="885">
        <v>0</v>
      </c>
      <c r="AB1240" s="886"/>
      <c r="AC1240" s="885">
        <v>0</v>
      </c>
      <c r="AD1240" s="886"/>
      <c r="AE1240" s="45" t="s">
        <v>171</v>
      </c>
      <c r="AF1240" s="17"/>
      <c r="AG1240" s="518"/>
      <c r="AI1240" s="449"/>
      <c r="AJ1240" s="453"/>
      <c r="AK1240" s="453"/>
    </row>
    <row r="1241" spans="1:100" s="448" customFormat="1" ht="11.25" customHeight="1">
      <c r="A1241" s="432"/>
      <c r="B1241" s="517"/>
      <c r="C1241" s="45"/>
      <c r="D1241" s="45"/>
      <c r="E1241" s="45" t="s">
        <v>172</v>
      </c>
      <c r="F1241" s="45"/>
      <c r="G1241" s="45"/>
      <c r="H1241" s="45"/>
      <c r="I1241" s="45"/>
      <c r="J1241" s="45"/>
      <c r="K1241" s="885">
        <v>2.11</v>
      </c>
      <c r="L1241" s="886"/>
      <c r="M1241" s="885">
        <v>0.97</v>
      </c>
      <c r="N1241" s="886"/>
      <c r="O1241" s="885">
        <v>0.51</v>
      </c>
      <c r="P1241" s="886"/>
      <c r="Q1241" s="885">
        <v>2.06</v>
      </c>
      <c r="R1241" s="886"/>
      <c r="S1241" s="885">
        <v>0.93</v>
      </c>
      <c r="T1241" s="886"/>
      <c r="U1241" s="885">
        <v>0.55000000000000004</v>
      </c>
      <c r="V1241" s="886"/>
      <c r="W1241" s="885">
        <v>0</v>
      </c>
      <c r="X1241" s="886"/>
      <c r="Y1241" s="885">
        <v>0</v>
      </c>
      <c r="Z1241" s="886"/>
      <c r="AA1241" s="885">
        <v>0</v>
      </c>
      <c r="AB1241" s="886"/>
      <c r="AC1241" s="885">
        <v>0</v>
      </c>
      <c r="AD1241" s="886"/>
      <c r="AE1241" s="45" t="s">
        <v>171</v>
      </c>
      <c r="AF1241" s="17"/>
      <c r="AG1241" s="518"/>
      <c r="AI1241" s="449"/>
      <c r="AJ1241" s="453"/>
      <c r="AK1241" s="453"/>
    </row>
    <row r="1242" spans="1:100" s="448" customFormat="1" ht="11.25" customHeight="1">
      <c r="A1242" s="432"/>
      <c r="B1242" s="517"/>
      <c r="C1242" s="45"/>
      <c r="D1242" s="45"/>
      <c r="E1242" s="45" t="s">
        <v>173</v>
      </c>
      <c r="F1242" s="45"/>
      <c r="G1242" s="45"/>
      <c r="H1242" s="45"/>
      <c r="I1242" s="45"/>
      <c r="J1242" s="45"/>
      <c r="K1242" s="885">
        <v>4.74</v>
      </c>
      <c r="L1242" s="886"/>
      <c r="M1242" s="885">
        <v>3.95</v>
      </c>
      <c r="N1242" s="886"/>
      <c r="O1242" s="885">
        <v>2.99</v>
      </c>
      <c r="P1242" s="886"/>
      <c r="Q1242" s="885">
        <v>5</v>
      </c>
      <c r="R1242" s="886"/>
      <c r="S1242" s="885">
        <v>4.13</v>
      </c>
      <c r="T1242" s="886"/>
      <c r="U1242" s="885">
        <v>2.98</v>
      </c>
      <c r="V1242" s="886"/>
      <c r="W1242" s="885">
        <v>0</v>
      </c>
      <c r="X1242" s="886"/>
      <c r="Y1242" s="885">
        <v>0</v>
      </c>
      <c r="Z1242" s="886"/>
      <c r="AA1242" s="885">
        <v>0</v>
      </c>
      <c r="AB1242" s="886"/>
      <c r="AC1242" s="885">
        <v>0</v>
      </c>
      <c r="AD1242" s="886"/>
      <c r="AE1242" s="45" t="s">
        <v>171</v>
      </c>
      <c r="AF1242" s="17"/>
      <c r="AG1242" s="518"/>
      <c r="AI1242" s="449"/>
      <c r="AJ1242" s="453"/>
      <c r="AK1242" s="453"/>
    </row>
    <row r="1243" spans="1:100" s="448" customFormat="1" ht="11.25" customHeight="1">
      <c r="A1243" s="432"/>
      <c r="B1243" s="517"/>
      <c r="C1243" s="45"/>
      <c r="D1243" s="45"/>
      <c r="E1243" s="45" t="s">
        <v>174</v>
      </c>
      <c r="F1243" s="45"/>
      <c r="G1243" s="45"/>
      <c r="H1243" s="45"/>
      <c r="I1243" s="45"/>
      <c r="J1243" s="45"/>
      <c r="K1243" s="885">
        <v>2.99</v>
      </c>
      <c r="L1243" s="886"/>
      <c r="M1243" s="885">
        <v>2.2599999999999998</v>
      </c>
      <c r="N1243" s="886"/>
      <c r="O1243" s="885">
        <v>0.87</v>
      </c>
      <c r="P1243" s="886"/>
      <c r="Q1243" s="885">
        <v>3.05</v>
      </c>
      <c r="R1243" s="886"/>
      <c r="S1243" s="885">
        <v>1.75</v>
      </c>
      <c r="T1243" s="886"/>
      <c r="U1243" s="885">
        <v>0.59</v>
      </c>
      <c r="V1243" s="886"/>
      <c r="W1243" s="885">
        <v>0</v>
      </c>
      <c r="X1243" s="886"/>
      <c r="Y1243" s="885">
        <v>0</v>
      </c>
      <c r="Z1243" s="886"/>
      <c r="AA1243" s="885">
        <v>0</v>
      </c>
      <c r="AB1243" s="886"/>
      <c r="AC1243" s="885">
        <v>0</v>
      </c>
      <c r="AD1243" s="886"/>
      <c r="AE1243" s="45" t="s">
        <v>171</v>
      </c>
      <c r="AF1243" s="17"/>
      <c r="AG1243" s="518"/>
      <c r="AI1243" s="449"/>
      <c r="AJ1243" s="453"/>
      <c r="AK1243" s="453"/>
    </row>
    <row r="1244" spans="1:100" s="448" customFormat="1" ht="12.75" customHeight="1">
      <c r="A1244" s="432"/>
      <c r="B1244" s="517"/>
      <c r="C1244" s="45"/>
      <c r="D1244" s="479" t="s">
        <v>175</v>
      </c>
      <c r="E1244" s="45"/>
      <c r="F1244" s="45"/>
      <c r="G1244" s="45"/>
      <c r="H1244" s="45"/>
      <c r="I1244" s="45"/>
      <c r="J1244" s="45"/>
      <c r="K1244" s="17"/>
      <c r="L1244" s="17"/>
      <c r="M1244" s="17"/>
      <c r="N1244" s="17"/>
      <c r="O1244" s="17"/>
      <c r="P1244" s="17"/>
      <c r="Q1244" s="17"/>
      <c r="R1244" s="17"/>
      <c r="S1244" s="17"/>
      <c r="T1244" s="17"/>
      <c r="U1244" s="17"/>
      <c r="V1244" s="17"/>
      <c r="W1244" s="17"/>
      <c r="X1244" s="17"/>
      <c r="Y1244" s="17"/>
      <c r="Z1244" s="17"/>
      <c r="AA1244" s="17"/>
      <c r="AB1244" s="17"/>
      <c r="AC1244" s="17"/>
      <c r="AD1244" s="17"/>
      <c r="AE1244" s="45"/>
      <c r="AF1244" s="17"/>
      <c r="AG1244" s="518"/>
      <c r="AI1244" s="449"/>
      <c r="AJ1244" s="453"/>
      <c r="AK1244" s="453"/>
    </row>
    <row r="1245" spans="1:100" s="448" customFormat="1" ht="12.75" customHeight="1">
      <c r="A1245" s="432"/>
      <c r="B1245" s="517"/>
      <c r="C1245" s="45"/>
      <c r="D1245" s="475" t="s">
        <v>176</v>
      </c>
      <c r="E1245" s="45"/>
      <c r="F1245" s="45"/>
      <c r="G1245" s="45"/>
      <c r="H1245" s="45"/>
      <c r="I1245" s="45"/>
      <c r="J1245" s="45"/>
      <c r="K1245" s="17"/>
      <c r="L1245" s="17"/>
      <c r="M1245" s="17"/>
      <c r="N1245" s="17"/>
      <c r="O1245" s="17"/>
      <c r="P1245" s="17"/>
      <c r="Q1245" s="17"/>
      <c r="R1245" s="17"/>
      <c r="S1245" s="17"/>
      <c r="T1245" s="17"/>
      <c r="U1245" s="17"/>
      <c r="V1245" s="17"/>
      <c r="W1245" s="17"/>
      <c r="X1245" s="17"/>
      <c r="Y1245" s="17"/>
      <c r="Z1245" s="17"/>
      <c r="AA1245" s="17"/>
      <c r="AB1245" s="17"/>
      <c r="AC1245" s="17"/>
      <c r="AD1245" s="477"/>
      <c r="AE1245" s="45"/>
      <c r="AF1245" s="17"/>
      <c r="AG1245" s="518"/>
      <c r="AI1245" s="449"/>
      <c r="AJ1245" s="453"/>
      <c r="AK1245" s="453"/>
    </row>
    <row r="1246" spans="1:100" s="448" customFormat="1" ht="11.25" customHeight="1">
      <c r="A1246" s="432"/>
      <c r="B1246" s="517"/>
      <c r="C1246" s="45"/>
      <c r="D1246" s="45"/>
      <c r="E1246" s="45" t="s">
        <v>170</v>
      </c>
      <c r="F1246" s="45"/>
      <c r="G1246" s="45"/>
      <c r="H1246" s="45"/>
      <c r="I1246" s="45"/>
      <c r="J1246" s="45"/>
      <c r="K1246" s="880">
        <v>0</v>
      </c>
      <c r="L1246" s="881"/>
      <c r="M1246" s="880">
        <v>0</v>
      </c>
      <c r="N1246" s="881"/>
      <c r="O1246" s="880">
        <v>0</v>
      </c>
      <c r="P1246" s="881"/>
      <c r="Q1246" s="880">
        <v>0</v>
      </c>
      <c r="R1246" s="881"/>
      <c r="S1246" s="880">
        <v>0</v>
      </c>
      <c r="T1246" s="881"/>
      <c r="U1246" s="880">
        <v>0</v>
      </c>
      <c r="V1246" s="881"/>
      <c r="W1246" s="880">
        <v>0</v>
      </c>
      <c r="X1246" s="881"/>
      <c r="Y1246" s="880">
        <v>0</v>
      </c>
      <c r="Z1246" s="881"/>
      <c r="AA1246" s="880">
        <v>0</v>
      </c>
      <c r="AB1246" s="881"/>
      <c r="AC1246" s="880">
        <v>0</v>
      </c>
      <c r="AD1246" s="881"/>
      <c r="AE1246" s="45"/>
      <c r="AF1246" s="17"/>
      <c r="AG1246" s="518"/>
      <c r="AI1246" s="449"/>
      <c r="AJ1246" s="453"/>
      <c r="AK1246" s="453"/>
    </row>
    <row r="1247" spans="1:100" s="448" customFormat="1" ht="11.25" customHeight="1">
      <c r="A1247" s="432"/>
      <c r="B1247" s="517"/>
      <c r="C1247" s="45"/>
      <c r="D1247" s="45"/>
      <c r="E1247" s="45" t="s">
        <v>172</v>
      </c>
      <c r="F1247" s="45"/>
      <c r="G1247" s="45"/>
      <c r="H1247" s="45"/>
      <c r="I1247" s="45"/>
      <c r="J1247" s="45"/>
      <c r="K1247" s="880">
        <v>0</v>
      </c>
      <c r="L1247" s="881"/>
      <c r="M1247" s="880">
        <v>0</v>
      </c>
      <c r="N1247" s="881"/>
      <c r="O1247" s="880">
        <v>0</v>
      </c>
      <c r="P1247" s="881"/>
      <c r="Q1247" s="880">
        <v>0</v>
      </c>
      <c r="R1247" s="881"/>
      <c r="S1247" s="880">
        <v>0</v>
      </c>
      <c r="T1247" s="881"/>
      <c r="U1247" s="880">
        <v>0</v>
      </c>
      <c r="V1247" s="881"/>
      <c r="W1247" s="880">
        <v>0</v>
      </c>
      <c r="X1247" s="881"/>
      <c r="Y1247" s="880">
        <v>0</v>
      </c>
      <c r="Z1247" s="881"/>
      <c r="AA1247" s="880">
        <v>0</v>
      </c>
      <c r="AB1247" s="881"/>
      <c r="AC1247" s="880">
        <v>0</v>
      </c>
      <c r="AD1247" s="881"/>
      <c r="AE1247" s="45"/>
      <c r="AF1247" s="17"/>
      <c r="AG1247" s="518"/>
      <c r="AI1247" s="449"/>
      <c r="AJ1247" s="453"/>
      <c r="AK1247" s="453"/>
    </row>
    <row r="1248" spans="1:100" s="448" customFormat="1" ht="11.25" customHeight="1">
      <c r="A1248" s="432"/>
      <c r="B1248" s="517"/>
      <c r="C1248" s="45"/>
      <c r="D1248" s="45"/>
      <c r="E1248" s="45" t="s">
        <v>173</v>
      </c>
      <c r="F1248" s="45"/>
      <c r="G1248" s="45"/>
      <c r="H1248" s="45"/>
      <c r="I1248" s="45"/>
      <c r="J1248" s="45"/>
      <c r="K1248" s="880">
        <v>0</v>
      </c>
      <c r="L1248" s="881"/>
      <c r="M1248" s="880">
        <v>0</v>
      </c>
      <c r="N1248" s="881"/>
      <c r="O1248" s="880">
        <v>0</v>
      </c>
      <c r="P1248" s="881"/>
      <c r="Q1248" s="880">
        <v>0</v>
      </c>
      <c r="R1248" s="881"/>
      <c r="S1248" s="880">
        <v>0</v>
      </c>
      <c r="T1248" s="881"/>
      <c r="U1248" s="880">
        <v>0</v>
      </c>
      <c r="V1248" s="881"/>
      <c r="W1248" s="880">
        <v>0</v>
      </c>
      <c r="X1248" s="881"/>
      <c r="Y1248" s="880">
        <v>0</v>
      </c>
      <c r="Z1248" s="881"/>
      <c r="AA1248" s="880">
        <v>0</v>
      </c>
      <c r="AB1248" s="881"/>
      <c r="AC1248" s="880">
        <v>0</v>
      </c>
      <c r="AD1248" s="881"/>
      <c r="AE1248" s="45"/>
      <c r="AF1248" s="17"/>
      <c r="AG1248" s="518"/>
      <c r="AI1248" s="449"/>
      <c r="AJ1248" s="453"/>
      <c r="AK1248" s="453"/>
    </row>
    <row r="1249" spans="1:100" s="448" customFormat="1" ht="11.25" customHeight="1">
      <c r="A1249" s="432"/>
      <c r="B1249" s="517"/>
      <c r="C1249" s="45"/>
      <c r="D1249" s="493"/>
      <c r="E1249" s="493" t="s">
        <v>174</v>
      </c>
      <c r="F1249" s="493"/>
      <c r="G1249" s="493"/>
      <c r="H1249" s="493"/>
      <c r="I1249" s="493"/>
      <c r="J1249" s="493"/>
      <c r="K1249" s="794">
        <v>0</v>
      </c>
      <c r="L1249" s="795"/>
      <c r="M1249" s="794">
        <v>0</v>
      </c>
      <c r="N1249" s="795"/>
      <c r="O1249" s="794">
        <v>0</v>
      </c>
      <c r="P1249" s="795"/>
      <c r="Q1249" s="794">
        <v>0</v>
      </c>
      <c r="R1249" s="795"/>
      <c r="S1249" s="794">
        <v>0</v>
      </c>
      <c r="T1249" s="795"/>
      <c r="U1249" s="794">
        <v>0</v>
      </c>
      <c r="V1249" s="795"/>
      <c r="W1249" s="794">
        <v>0</v>
      </c>
      <c r="X1249" s="795"/>
      <c r="Y1249" s="794">
        <v>0</v>
      </c>
      <c r="Z1249" s="795"/>
      <c r="AA1249" s="794">
        <v>0</v>
      </c>
      <c r="AB1249" s="795"/>
      <c r="AC1249" s="794">
        <v>0</v>
      </c>
      <c r="AD1249" s="795"/>
      <c r="AE1249" s="45"/>
      <c r="AF1249" s="17"/>
      <c r="AG1249" s="518"/>
      <c r="AI1249" s="449"/>
      <c r="AJ1249" s="453"/>
      <c r="AK1249" s="453"/>
    </row>
    <row r="1250" spans="1:100" s="448" customFormat="1" ht="11.25" customHeight="1">
      <c r="A1250" s="432"/>
      <c r="B1250" s="517"/>
      <c r="C1250" s="45"/>
      <c r="D1250" s="45"/>
      <c r="E1250" s="481" t="s">
        <v>177</v>
      </c>
      <c r="F1250" s="45"/>
      <c r="G1250" s="45"/>
      <c r="H1250" s="45"/>
      <c r="I1250" s="45"/>
      <c r="J1250" s="45"/>
      <c r="K1250" s="833">
        <v>0</v>
      </c>
      <c r="L1250" s="834"/>
      <c r="M1250" s="833">
        <v>0</v>
      </c>
      <c r="N1250" s="834"/>
      <c r="O1250" s="833">
        <v>0</v>
      </c>
      <c r="P1250" s="834"/>
      <c r="Q1250" s="833">
        <v>0</v>
      </c>
      <c r="R1250" s="834"/>
      <c r="S1250" s="833">
        <v>0</v>
      </c>
      <c r="T1250" s="834"/>
      <c r="U1250" s="833">
        <v>0</v>
      </c>
      <c r="V1250" s="834"/>
      <c r="W1250" s="833">
        <v>0</v>
      </c>
      <c r="X1250" s="834"/>
      <c r="Y1250" s="833">
        <v>0</v>
      </c>
      <c r="Z1250" s="834"/>
      <c r="AA1250" s="833">
        <v>0</v>
      </c>
      <c r="AB1250" s="834"/>
      <c r="AC1250" s="833">
        <v>0</v>
      </c>
      <c r="AD1250" s="834"/>
      <c r="AE1250" s="45"/>
      <c r="AF1250" s="17"/>
      <c r="AG1250" s="518"/>
      <c r="AI1250" s="449"/>
      <c r="AJ1250" s="453"/>
      <c r="AK1250" s="453"/>
    </row>
    <row r="1251" spans="1:100" s="448" customFormat="1" ht="12.75" customHeight="1">
      <c r="A1251" s="432"/>
      <c r="B1251" s="517"/>
      <c r="C1251" s="45"/>
      <c r="D1251" s="475" t="s">
        <v>178</v>
      </c>
      <c r="E1251" s="45"/>
      <c r="F1251" s="45"/>
      <c r="G1251" s="45"/>
      <c r="H1251" s="45"/>
      <c r="I1251" s="45"/>
      <c r="J1251" s="45"/>
      <c r="K1251" s="17"/>
      <c r="L1251" s="17"/>
      <c r="M1251" s="17"/>
      <c r="N1251" s="17"/>
      <c r="O1251" s="17"/>
      <c r="P1251" s="17"/>
      <c r="Q1251" s="17"/>
      <c r="R1251" s="17"/>
      <c r="S1251" s="17"/>
      <c r="T1251" s="17"/>
      <c r="U1251" s="17"/>
      <c r="V1251" s="17"/>
      <c r="W1251" s="17"/>
      <c r="X1251" s="17"/>
      <c r="Y1251" s="17"/>
      <c r="Z1251" s="17"/>
      <c r="AA1251" s="17"/>
      <c r="AB1251" s="17"/>
      <c r="AC1251" s="17"/>
      <c r="AD1251" s="477"/>
      <c r="AE1251" s="45"/>
      <c r="AF1251" s="17"/>
      <c r="AG1251" s="518"/>
      <c r="AI1251" s="449"/>
      <c r="AJ1251" s="453"/>
      <c r="AK1251" s="453"/>
    </row>
    <row r="1252" spans="1:100" s="448" customFormat="1" ht="11.25" customHeight="1">
      <c r="A1252" s="432"/>
      <c r="B1252" s="517"/>
      <c r="C1252" s="45"/>
      <c r="D1252" s="45"/>
      <c r="E1252" s="45" t="s">
        <v>170</v>
      </c>
      <c r="F1252" s="45"/>
      <c r="G1252" s="45"/>
      <c r="H1252" s="45"/>
      <c r="I1252" s="45"/>
      <c r="J1252" s="45"/>
      <c r="K1252" s="885">
        <v>0</v>
      </c>
      <c r="L1252" s="886"/>
      <c r="M1252" s="885">
        <v>0</v>
      </c>
      <c r="N1252" s="886"/>
      <c r="O1252" s="885">
        <v>0</v>
      </c>
      <c r="P1252" s="886"/>
      <c r="Q1252" s="885">
        <v>0</v>
      </c>
      <c r="R1252" s="886"/>
      <c r="S1252" s="885">
        <v>0</v>
      </c>
      <c r="T1252" s="886"/>
      <c r="U1252" s="885">
        <v>0</v>
      </c>
      <c r="V1252" s="886"/>
      <c r="W1252" s="885">
        <v>0</v>
      </c>
      <c r="X1252" s="886"/>
      <c r="Y1252" s="885">
        <v>0</v>
      </c>
      <c r="Z1252" s="886"/>
      <c r="AA1252" s="885">
        <v>0</v>
      </c>
      <c r="AB1252" s="886"/>
      <c r="AC1252" s="885">
        <v>0</v>
      </c>
      <c r="AD1252" s="886"/>
      <c r="AE1252" s="45" t="s">
        <v>171</v>
      </c>
      <c r="AF1252" s="17"/>
      <c r="AG1252" s="518"/>
      <c r="AI1252" s="449"/>
      <c r="AJ1252" s="453"/>
      <c r="AK1252" s="453"/>
    </row>
    <row r="1253" spans="1:100" s="448" customFormat="1" ht="11.25" customHeight="1">
      <c r="A1253" s="432"/>
      <c r="B1253" s="517"/>
      <c r="C1253" s="45"/>
      <c r="D1253" s="45"/>
      <c r="E1253" s="45" t="s">
        <v>172</v>
      </c>
      <c r="F1253" s="45"/>
      <c r="G1253" s="45"/>
      <c r="H1253" s="45"/>
      <c r="I1253" s="45"/>
      <c r="J1253" s="45"/>
      <c r="K1253" s="885">
        <v>0</v>
      </c>
      <c r="L1253" s="886"/>
      <c r="M1253" s="885">
        <v>0</v>
      </c>
      <c r="N1253" s="886"/>
      <c r="O1253" s="885">
        <v>0</v>
      </c>
      <c r="P1253" s="886"/>
      <c r="Q1253" s="885">
        <v>0</v>
      </c>
      <c r="R1253" s="886"/>
      <c r="S1253" s="885">
        <v>0</v>
      </c>
      <c r="T1253" s="886"/>
      <c r="U1253" s="885">
        <v>0</v>
      </c>
      <c r="V1253" s="886"/>
      <c r="W1253" s="885">
        <v>0</v>
      </c>
      <c r="X1253" s="886"/>
      <c r="Y1253" s="885">
        <v>0</v>
      </c>
      <c r="Z1253" s="886"/>
      <c r="AA1253" s="885">
        <v>0</v>
      </c>
      <c r="AB1253" s="886"/>
      <c r="AC1253" s="885">
        <v>0</v>
      </c>
      <c r="AD1253" s="886"/>
      <c r="AE1253" s="45" t="s">
        <v>171</v>
      </c>
      <c r="AF1253" s="17"/>
      <c r="AG1253" s="518"/>
      <c r="AI1253" s="449"/>
      <c r="AJ1253" s="453"/>
      <c r="AK1253" s="453"/>
    </row>
    <row r="1254" spans="1:100" s="448" customFormat="1" ht="11.25" customHeight="1">
      <c r="A1254" s="432"/>
      <c r="B1254" s="517"/>
      <c r="C1254" s="45"/>
      <c r="D1254" s="45"/>
      <c r="E1254" s="45" t="s">
        <v>173</v>
      </c>
      <c r="F1254" s="45"/>
      <c r="G1254" s="45"/>
      <c r="H1254" s="45"/>
      <c r="I1254" s="45"/>
      <c r="J1254" s="45"/>
      <c r="K1254" s="885">
        <v>0</v>
      </c>
      <c r="L1254" s="886"/>
      <c r="M1254" s="885">
        <v>0</v>
      </c>
      <c r="N1254" s="886"/>
      <c r="O1254" s="885">
        <v>0</v>
      </c>
      <c r="P1254" s="886"/>
      <c r="Q1254" s="885">
        <v>0</v>
      </c>
      <c r="R1254" s="886"/>
      <c r="S1254" s="885">
        <v>0</v>
      </c>
      <c r="T1254" s="886"/>
      <c r="U1254" s="885">
        <v>0</v>
      </c>
      <c r="V1254" s="886"/>
      <c r="W1254" s="885">
        <v>0</v>
      </c>
      <c r="X1254" s="886"/>
      <c r="Y1254" s="885">
        <v>0</v>
      </c>
      <c r="Z1254" s="886"/>
      <c r="AA1254" s="885">
        <v>0</v>
      </c>
      <c r="AB1254" s="886"/>
      <c r="AC1254" s="885">
        <v>0</v>
      </c>
      <c r="AD1254" s="886"/>
      <c r="AE1254" s="45" t="s">
        <v>171</v>
      </c>
      <c r="AF1254" s="17"/>
      <c r="AG1254" s="518"/>
      <c r="AI1254" s="449"/>
      <c r="AJ1254" s="453"/>
      <c r="AK1254" s="453"/>
    </row>
    <row r="1255" spans="1:100" s="448" customFormat="1" ht="11.25" customHeight="1">
      <c r="A1255" s="432"/>
      <c r="B1255" s="517"/>
      <c r="C1255" s="45"/>
      <c r="D1255" s="45"/>
      <c r="E1255" s="45" t="s">
        <v>174</v>
      </c>
      <c r="F1255" s="45"/>
      <c r="G1255" s="45"/>
      <c r="H1255" s="45"/>
      <c r="I1255" s="45"/>
      <c r="J1255" s="45"/>
      <c r="K1255" s="885">
        <v>0</v>
      </c>
      <c r="L1255" s="886"/>
      <c r="M1255" s="885">
        <v>0</v>
      </c>
      <c r="N1255" s="886"/>
      <c r="O1255" s="885">
        <v>0</v>
      </c>
      <c r="P1255" s="886"/>
      <c r="Q1255" s="885">
        <v>0</v>
      </c>
      <c r="R1255" s="886"/>
      <c r="S1255" s="885">
        <v>0</v>
      </c>
      <c r="T1255" s="886"/>
      <c r="U1255" s="885">
        <v>0</v>
      </c>
      <c r="V1255" s="886"/>
      <c r="W1255" s="885">
        <v>0</v>
      </c>
      <c r="X1255" s="886"/>
      <c r="Y1255" s="885">
        <v>0</v>
      </c>
      <c r="Z1255" s="886"/>
      <c r="AA1255" s="885">
        <v>0</v>
      </c>
      <c r="AB1255" s="886"/>
      <c r="AC1255" s="885">
        <v>0</v>
      </c>
      <c r="AD1255" s="886"/>
      <c r="AE1255" s="45" t="s">
        <v>171</v>
      </c>
      <c r="AF1255" s="17"/>
      <c r="AG1255" s="518"/>
      <c r="AI1255" s="449"/>
      <c r="AJ1255" s="453"/>
      <c r="AK1255" s="453"/>
    </row>
    <row r="1256" spans="1:100" s="448" customFormat="1" ht="6.75" customHeight="1" collapsed="1">
      <c r="A1256" s="432"/>
      <c r="B1256" s="517"/>
      <c r="C1256" s="45"/>
      <c r="D1256" s="45"/>
      <c r="E1256" s="45"/>
      <c r="F1256" s="45"/>
      <c r="G1256" s="45"/>
      <c r="H1256" s="45"/>
      <c r="I1256" s="45"/>
      <c r="J1256" s="45"/>
      <c r="K1256" s="17"/>
      <c r="L1256" s="17"/>
      <c r="M1256" s="17"/>
      <c r="N1256" s="17"/>
      <c r="O1256" s="17"/>
      <c r="P1256" s="17"/>
      <c r="Q1256" s="17"/>
      <c r="R1256" s="17"/>
      <c r="S1256" s="17"/>
      <c r="T1256" s="17"/>
      <c r="U1256" s="17"/>
      <c r="V1256" s="17"/>
      <c r="W1256" s="17"/>
      <c r="X1256" s="17"/>
      <c r="Y1256" s="17"/>
      <c r="Z1256" s="17"/>
      <c r="AA1256" s="17"/>
      <c r="AB1256" s="17"/>
      <c r="AC1256" s="17"/>
      <c r="AD1256" s="17"/>
      <c r="AE1256" s="45"/>
      <c r="AF1256" s="17"/>
      <c r="AG1256" s="518"/>
      <c r="AI1256" s="449"/>
      <c r="AJ1256" s="453"/>
      <c r="AK1256" s="453"/>
    </row>
    <row r="1257" spans="1:100" s="448" customFormat="1" ht="16.5" customHeight="1">
      <c r="A1257" s="432"/>
      <c r="B1257" s="517"/>
      <c r="C1257" s="476" t="s">
        <v>187</v>
      </c>
      <c r="D1257" s="17"/>
      <c r="E1257" s="45"/>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477"/>
      <c r="AE1257" s="17"/>
      <c r="AF1257" s="17"/>
      <c r="AG1257" s="518"/>
      <c r="AI1257" s="449"/>
      <c r="AJ1257" s="449"/>
      <c r="AK1257" s="449"/>
      <c r="AL1257" s="449"/>
      <c r="AM1257" s="449"/>
      <c r="AN1257" s="449"/>
      <c r="AO1257" s="449"/>
      <c r="AP1257" s="449"/>
      <c r="AQ1257" s="449"/>
      <c r="AR1257" s="449"/>
      <c r="AS1257" s="449"/>
      <c r="AT1257" s="449"/>
      <c r="AU1257" s="449"/>
      <c r="AV1257" s="449"/>
      <c r="AW1257" s="449"/>
      <c r="AX1257" s="449"/>
      <c r="AY1257" s="449"/>
      <c r="AZ1257" s="449"/>
      <c r="BA1257" s="449"/>
      <c r="BB1257" s="449"/>
      <c r="BC1257" s="449"/>
      <c r="BD1257" s="449"/>
      <c r="BE1257" s="449"/>
      <c r="BF1257" s="449"/>
      <c r="BG1257" s="449"/>
      <c r="BH1257" s="449"/>
      <c r="BI1257" s="449"/>
      <c r="BJ1257" s="449"/>
      <c r="BK1257" s="449"/>
      <c r="BL1257" s="449"/>
      <c r="BM1257" s="449"/>
      <c r="BN1257" s="449"/>
      <c r="BO1257" s="449"/>
      <c r="BP1257" s="449"/>
      <c r="BQ1257" s="449"/>
      <c r="BR1257" s="449"/>
      <c r="BS1257" s="449"/>
      <c r="BT1257" s="449"/>
      <c r="BU1257" s="449"/>
      <c r="BV1257" s="449"/>
      <c r="BW1257" s="449"/>
      <c r="BX1257" s="449"/>
      <c r="BY1257" s="449"/>
      <c r="BZ1257" s="449"/>
      <c r="CA1257" s="449"/>
      <c r="CB1257" s="449"/>
      <c r="CC1257" s="449"/>
      <c r="CD1257" s="449"/>
      <c r="CE1257" s="449"/>
      <c r="CF1257" s="449"/>
      <c r="CG1257" s="449"/>
      <c r="CH1257" s="449"/>
      <c r="CI1257" s="449"/>
      <c r="CJ1257" s="449"/>
      <c r="CK1257" s="449"/>
      <c r="CL1257" s="449"/>
      <c r="CM1257" s="449"/>
      <c r="CN1257" s="449"/>
      <c r="CO1257" s="449"/>
      <c r="CP1257" s="449"/>
      <c r="CQ1257" s="449"/>
      <c r="CR1257" s="449"/>
      <c r="CS1257" s="449"/>
      <c r="CT1257" s="449"/>
      <c r="CU1257" s="449"/>
      <c r="CV1257" s="449"/>
    </row>
    <row r="1258" spans="1:100" s="448" customFormat="1" ht="5.25" customHeight="1">
      <c r="A1258" s="432"/>
      <c r="B1258" s="517"/>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518"/>
      <c r="AI1258" s="449"/>
      <c r="AJ1258" s="449"/>
      <c r="AK1258" s="449"/>
      <c r="AL1258" s="449"/>
      <c r="AM1258" s="449"/>
      <c r="AN1258" s="449"/>
      <c r="AO1258" s="449"/>
      <c r="AP1258" s="449"/>
      <c r="AQ1258" s="449"/>
      <c r="AR1258" s="449"/>
      <c r="AS1258" s="449"/>
      <c r="AT1258" s="449"/>
      <c r="AU1258" s="449"/>
      <c r="AV1258" s="449"/>
      <c r="AW1258" s="449"/>
      <c r="AX1258" s="449"/>
      <c r="AY1258" s="449"/>
      <c r="AZ1258" s="449"/>
      <c r="BA1258" s="449"/>
      <c r="BB1258" s="449"/>
      <c r="BC1258" s="449"/>
      <c r="BD1258" s="449"/>
      <c r="BE1258" s="449"/>
      <c r="BF1258" s="449"/>
      <c r="BG1258" s="449"/>
      <c r="BH1258" s="449"/>
      <c r="BI1258" s="449"/>
      <c r="BJ1258" s="449"/>
      <c r="BK1258" s="449"/>
      <c r="BL1258" s="449"/>
      <c r="BM1258" s="449"/>
      <c r="BN1258" s="449"/>
      <c r="BO1258" s="449"/>
      <c r="BP1258" s="449"/>
      <c r="BQ1258" s="449"/>
      <c r="BR1258" s="449"/>
      <c r="BS1258" s="449"/>
      <c r="BT1258" s="449"/>
      <c r="BU1258" s="449"/>
      <c r="BV1258" s="449"/>
      <c r="BW1258" s="449"/>
      <c r="BX1258" s="449"/>
      <c r="BY1258" s="449"/>
      <c r="BZ1258" s="449"/>
      <c r="CA1258" s="449"/>
      <c r="CB1258" s="449"/>
      <c r="CC1258" s="449"/>
      <c r="CD1258" s="449"/>
      <c r="CE1258" s="449"/>
      <c r="CF1258" s="449"/>
      <c r="CG1258" s="449"/>
      <c r="CH1258" s="449"/>
      <c r="CI1258" s="449"/>
      <c r="CJ1258" s="449"/>
      <c r="CK1258" s="449"/>
      <c r="CL1258" s="449"/>
      <c r="CM1258" s="449"/>
      <c r="CN1258" s="449"/>
      <c r="CO1258" s="449"/>
      <c r="CP1258" s="449"/>
      <c r="CQ1258" s="449"/>
      <c r="CR1258" s="449"/>
      <c r="CS1258" s="449"/>
      <c r="CT1258" s="449"/>
      <c r="CU1258" s="449"/>
      <c r="CV1258" s="449"/>
    </row>
    <row r="1259" spans="1:100" s="448" customFormat="1" ht="12.75" customHeight="1">
      <c r="A1259" s="432"/>
      <c r="B1259" s="517"/>
      <c r="C1259" s="45"/>
      <c r="D1259" s="482" t="s">
        <v>188</v>
      </c>
      <c r="E1259" s="45"/>
      <c r="F1259" s="45"/>
      <c r="G1259" s="45"/>
      <c r="H1259" s="45"/>
      <c r="I1259" s="45"/>
      <c r="J1259" s="45"/>
      <c r="K1259" s="17"/>
      <c r="L1259" s="17"/>
      <c r="M1259" s="17"/>
      <c r="N1259" s="17"/>
      <c r="O1259" s="17"/>
      <c r="P1259" s="17"/>
      <c r="Q1259" s="17"/>
      <c r="R1259" s="17"/>
      <c r="S1259" s="17"/>
      <c r="T1259" s="17"/>
      <c r="U1259" s="17"/>
      <c r="V1259" s="17"/>
      <c r="W1259" s="17"/>
      <c r="X1259" s="17"/>
      <c r="Y1259" s="17"/>
      <c r="Z1259" s="17"/>
      <c r="AA1259" s="17"/>
      <c r="AB1259" s="17"/>
      <c r="AC1259" s="17"/>
      <c r="AD1259" s="17"/>
      <c r="AE1259" s="45"/>
      <c r="AF1259" s="17"/>
      <c r="AG1259" s="518"/>
      <c r="AI1259" s="449"/>
      <c r="AJ1259" s="453"/>
      <c r="AK1259" s="453"/>
    </row>
    <row r="1260" spans="1:100" s="448" customFormat="1" ht="12" customHeight="1">
      <c r="A1260" s="432"/>
      <c r="B1260" s="517"/>
      <c r="C1260" s="45"/>
      <c r="D1260" s="45"/>
      <c r="E1260" s="483" t="s">
        <v>189</v>
      </c>
      <c r="F1260" s="45"/>
      <c r="G1260" s="45"/>
      <c r="H1260" s="45"/>
      <c r="I1260" s="45"/>
      <c r="J1260" s="45"/>
      <c r="K1260" s="883">
        <v>0</v>
      </c>
      <c r="L1260" s="884">
        <v>0</v>
      </c>
      <c r="M1260" s="883">
        <v>0</v>
      </c>
      <c r="N1260" s="884">
        <v>0</v>
      </c>
      <c r="O1260" s="883">
        <v>0</v>
      </c>
      <c r="P1260" s="884">
        <v>0</v>
      </c>
      <c r="Q1260" s="883">
        <v>0</v>
      </c>
      <c r="R1260" s="884">
        <v>0</v>
      </c>
      <c r="S1260" s="883">
        <v>0</v>
      </c>
      <c r="T1260" s="884">
        <v>0</v>
      </c>
      <c r="U1260" s="883">
        <v>0</v>
      </c>
      <c r="V1260" s="884">
        <v>0</v>
      </c>
      <c r="W1260" s="883">
        <v>0</v>
      </c>
      <c r="X1260" s="884">
        <v>0</v>
      </c>
      <c r="Y1260" s="883">
        <v>0</v>
      </c>
      <c r="Z1260" s="884">
        <v>0</v>
      </c>
      <c r="AA1260" s="883">
        <v>0</v>
      </c>
      <c r="AB1260" s="884">
        <v>0</v>
      </c>
      <c r="AC1260" s="883">
        <v>0</v>
      </c>
      <c r="AD1260" s="884">
        <v>0</v>
      </c>
      <c r="AE1260" s="45"/>
      <c r="AF1260" s="17"/>
      <c r="AG1260" s="518"/>
      <c r="AI1260" s="449"/>
      <c r="AJ1260" s="449"/>
      <c r="AK1260" s="449"/>
      <c r="AL1260" s="449"/>
      <c r="AM1260" s="449"/>
      <c r="AN1260" s="449"/>
      <c r="AO1260" s="449"/>
      <c r="AP1260" s="449"/>
      <c r="AQ1260" s="449"/>
      <c r="AR1260" s="449"/>
      <c r="AS1260" s="449"/>
      <c r="AT1260" s="449"/>
      <c r="AU1260" s="449"/>
      <c r="AV1260" s="449"/>
      <c r="AW1260" s="449"/>
      <c r="AX1260" s="449"/>
      <c r="AY1260" s="449"/>
      <c r="AZ1260" s="449"/>
      <c r="BA1260" s="449"/>
      <c r="BB1260" s="449"/>
      <c r="BC1260" s="449"/>
      <c r="BD1260" s="449"/>
      <c r="BE1260" s="449"/>
      <c r="BF1260" s="449"/>
      <c r="BG1260" s="449"/>
      <c r="BH1260" s="449"/>
      <c r="BI1260" s="449"/>
      <c r="BJ1260" s="449"/>
      <c r="BK1260" s="449"/>
      <c r="BL1260" s="449"/>
      <c r="BM1260" s="449"/>
      <c r="BN1260" s="449"/>
      <c r="BO1260" s="449"/>
      <c r="BP1260" s="449"/>
      <c r="BQ1260" s="449"/>
      <c r="BR1260" s="449"/>
      <c r="BS1260" s="449"/>
      <c r="BT1260" s="449"/>
      <c r="BU1260" s="449"/>
      <c r="BV1260" s="449"/>
      <c r="BW1260" s="449"/>
      <c r="BX1260" s="449"/>
      <c r="BY1260" s="449"/>
      <c r="BZ1260" s="449"/>
      <c r="CA1260" s="449"/>
      <c r="CB1260" s="449"/>
      <c r="CC1260" s="449"/>
      <c r="CD1260" s="449"/>
      <c r="CE1260" s="449"/>
      <c r="CF1260" s="449"/>
      <c r="CG1260" s="449"/>
      <c r="CH1260" s="449"/>
      <c r="CI1260" s="449"/>
      <c r="CJ1260" s="449"/>
      <c r="CK1260" s="449"/>
      <c r="CL1260" s="449"/>
      <c r="CM1260" s="449"/>
      <c r="CN1260" s="449"/>
      <c r="CO1260" s="449"/>
      <c r="CP1260" s="449"/>
      <c r="CQ1260" s="449"/>
      <c r="CR1260" s="449"/>
      <c r="CS1260" s="449"/>
      <c r="CT1260" s="449"/>
      <c r="CU1260" s="449"/>
      <c r="CV1260" s="449"/>
    </row>
    <row r="1261" spans="1:100" s="448" customFormat="1" ht="5.25" customHeight="1">
      <c r="A1261" s="432"/>
      <c r="B1261" s="517"/>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518"/>
      <c r="AI1261" s="449"/>
      <c r="AJ1261" s="449"/>
      <c r="AK1261" s="449"/>
      <c r="AL1261" s="449"/>
      <c r="AM1261" s="449"/>
      <c r="AN1261" s="449"/>
      <c r="AO1261" s="449"/>
      <c r="AP1261" s="449"/>
      <c r="AQ1261" s="449"/>
      <c r="AR1261" s="449"/>
      <c r="AS1261" s="449"/>
      <c r="AT1261" s="449"/>
      <c r="AU1261" s="449"/>
      <c r="AV1261" s="449"/>
      <c r="AW1261" s="449"/>
      <c r="AX1261" s="449"/>
      <c r="AY1261" s="449"/>
      <c r="AZ1261" s="449"/>
      <c r="BA1261" s="449"/>
      <c r="BB1261" s="449"/>
      <c r="BC1261" s="449"/>
      <c r="BD1261" s="449"/>
      <c r="BE1261" s="449"/>
      <c r="BF1261" s="449"/>
      <c r="BG1261" s="449"/>
      <c r="BH1261" s="449"/>
      <c r="BI1261" s="449"/>
      <c r="BJ1261" s="449"/>
      <c r="BK1261" s="449"/>
      <c r="BL1261" s="449"/>
      <c r="BM1261" s="449"/>
      <c r="BN1261" s="449"/>
      <c r="BO1261" s="449"/>
      <c r="BP1261" s="449"/>
      <c r="BQ1261" s="449"/>
      <c r="BR1261" s="449"/>
      <c r="BS1261" s="449"/>
      <c r="BT1261" s="449"/>
      <c r="BU1261" s="449"/>
      <c r="BV1261" s="449"/>
      <c r="BW1261" s="449"/>
      <c r="BX1261" s="449"/>
      <c r="BY1261" s="449"/>
      <c r="BZ1261" s="449"/>
      <c r="CA1261" s="449"/>
      <c r="CB1261" s="449"/>
      <c r="CC1261" s="449"/>
      <c r="CD1261" s="449"/>
      <c r="CE1261" s="449"/>
      <c r="CF1261" s="449"/>
      <c r="CG1261" s="449"/>
      <c r="CH1261" s="449"/>
      <c r="CI1261" s="449"/>
      <c r="CJ1261" s="449"/>
      <c r="CK1261" s="449"/>
      <c r="CL1261" s="449"/>
      <c r="CM1261" s="449"/>
      <c r="CN1261" s="449"/>
      <c r="CO1261" s="449"/>
      <c r="CP1261" s="449"/>
      <c r="CQ1261" s="449"/>
      <c r="CR1261" s="449"/>
      <c r="CS1261" s="449"/>
      <c r="CT1261" s="449"/>
      <c r="CU1261" s="449"/>
      <c r="CV1261" s="449"/>
    </row>
    <row r="1262" spans="1:100" s="448" customFormat="1" ht="12.75" customHeight="1">
      <c r="A1262" s="432"/>
      <c r="B1262" s="517"/>
      <c r="C1262" s="45"/>
      <c r="D1262" s="482" t="s">
        <v>190</v>
      </c>
      <c r="E1262" s="45"/>
      <c r="F1262" s="45"/>
      <c r="G1262" s="45"/>
      <c r="H1262" s="45"/>
      <c r="I1262" s="45"/>
      <c r="J1262" s="45"/>
      <c r="K1262" s="17"/>
      <c r="L1262" s="17"/>
      <c r="M1262" s="17"/>
      <c r="N1262" s="17"/>
      <c r="O1262" s="17"/>
      <c r="P1262" s="17"/>
      <c r="Q1262" s="17"/>
      <c r="R1262" s="17"/>
      <c r="S1262" s="17"/>
      <c r="T1262" s="17"/>
      <c r="U1262" s="17"/>
      <c r="V1262" s="17"/>
      <c r="W1262" s="17"/>
      <c r="X1262" s="17"/>
      <c r="Y1262" s="17"/>
      <c r="Z1262" s="17"/>
      <c r="AA1262" s="17"/>
      <c r="AB1262" s="17"/>
      <c r="AC1262" s="17"/>
      <c r="AD1262" s="17"/>
      <c r="AE1262" s="45"/>
      <c r="AF1262" s="17"/>
      <c r="AG1262" s="518"/>
      <c r="AI1262" s="449"/>
      <c r="AJ1262" s="453"/>
      <c r="AK1262" s="453"/>
    </row>
    <row r="1263" spans="1:100" s="448" customFormat="1" ht="10.5" customHeight="1">
      <c r="A1263" s="432"/>
      <c r="B1263" s="517"/>
      <c r="C1263" s="476"/>
      <c r="D1263" s="17"/>
      <c r="E1263" s="483" t="s">
        <v>191</v>
      </c>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477"/>
      <c r="AE1263" s="17"/>
      <c r="AF1263" s="17"/>
      <c r="AG1263" s="518"/>
      <c r="AI1263" s="449"/>
      <c r="AJ1263" s="449"/>
      <c r="AK1263" s="449"/>
      <c r="AL1263" s="449"/>
      <c r="AM1263" s="449"/>
      <c r="AN1263" s="449"/>
      <c r="AO1263" s="449"/>
      <c r="AP1263" s="449"/>
      <c r="AQ1263" s="449"/>
      <c r="AR1263" s="449"/>
      <c r="AS1263" s="449"/>
      <c r="AT1263" s="449"/>
      <c r="AU1263" s="449"/>
      <c r="AV1263" s="449"/>
      <c r="AW1263" s="449"/>
      <c r="AX1263" s="449"/>
      <c r="AY1263" s="449"/>
      <c r="AZ1263" s="449"/>
      <c r="BA1263" s="449"/>
      <c r="BB1263" s="449"/>
      <c r="BC1263" s="449"/>
      <c r="BD1263" s="449"/>
      <c r="BE1263" s="449"/>
      <c r="BF1263" s="449"/>
      <c r="BG1263" s="449"/>
      <c r="BH1263" s="449"/>
      <c r="BI1263" s="449"/>
      <c r="BJ1263" s="449"/>
      <c r="BK1263" s="449"/>
      <c r="BL1263" s="449"/>
      <c r="BM1263" s="449"/>
      <c r="BN1263" s="449"/>
      <c r="BO1263" s="449"/>
      <c r="BP1263" s="449"/>
      <c r="BQ1263" s="449"/>
      <c r="BR1263" s="449"/>
      <c r="BS1263" s="449"/>
      <c r="BT1263" s="449"/>
      <c r="BU1263" s="449"/>
      <c r="BV1263" s="449"/>
      <c r="BW1263" s="449"/>
      <c r="BX1263" s="449"/>
      <c r="BY1263" s="449"/>
      <c r="BZ1263" s="449"/>
      <c r="CA1263" s="449"/>
      <c r="CB1263" s="449"/>
      <c r="CC1263" s="449"/>
      <c r="CD1263" s="449"/>
      <c r="CE1263" s="449"/>
      <c r="CF1263" s="449"/>
      <c r="CG1263" s="449"/>
      <c r="CH1263" s="449"/>
      <c r="CI1263" s="449"/>
      <c r="CJ1263" s="449"/>
      <c r="CK1263" s="449"/>
      <c r="CL1263" s="449"/>
      <c r="CM1263" s="449"/>
      <c r="CN1263" s="449"/>
      <c r="CO1263" s="449"/>
      <c r="CP1263" s="449"/>
      <c r="CQ1263" s="449"/>
      <c r="CR1263" s="449"/>
      <c r="CS1263" s="449"/>
      <c r="CT1263" s="449"/>
      <c r="CU1263" s="449"/>
      <c r="CV1263" s="449"/>
    </row>
    <row r="1264" spans="1:100" s="448" customFormat="1" ht="11.25" customHeight="1">
      <c r="A1264" s="432"/>
      <c r="B1264" s="517"/>
      <c r="C1264" s="45"/>
      <c r="D1264" s="45">
        <v>1</v>
      </c>
      <c r="E1264" s="599" t="s">
        <v>141</v>
      </c>
      <c r="F1264" s="600"/>
      <c r="G1264" s="599" t="s">
        <v>389</v>
      </c>
      <c r="H1264" s="600"/>
      <c r="I1264" s="600"/>
      <c r="J1264" s="601" t="s">
        <v>218</v>
      </c>
      <c r="K1264" s="880">
        <v>0.48599999999999999</v>
      </c>
      <c r="L1264" s="881">
        <v>0</v>
      </c>
      <c r="M1264" s="880">
        <v>0.7</v>
      </c>
      <c r="N1264" s="881">
        <v>0</v>
      </c>
      <c r="O1264" s="880">
        <v>0.38200000000000001</v>
      </c>
      <c r="P1264" s="881">
        <v>0</v>
      </c>
      <c r="Q1264" s="880">
        <v>0.63505154639175254</v>
      </c>
      <c r="R1264" s="881">
        <v>0</v>
      </c>
      <c r="S1264" s="880">
        <v>0.72942817294281725</v>
      </c>
      <c r="T1264" s="881">
        <v>0</v>
      </c>
      <c r="U1264" s="880">
        <v>0.35599999999999998</v>
      </c>
      <c r="V1264" s="881">
        <v>0</v>
      </c>
      <c r="W1264" s="880" t="s">
        <v>154</v>
      </c>
      <c r="X1264" s="881">
        <v>0</v>
      </c>
      <c r="Y1264" s="880" t="s">
        <v>154</v>
      </c>
      <c r="Z1264" s="881">
        <v>0</v>
      </c>
      <c r="AA1264" s="880" t="s">
        <v>154</v>
      </c>
      <c r="AB1264" s="881">
        <v>0</v>
      </c>
      <c r="AC1264" s="880" t="s">
        <v>154</v>
      </c>
      <c r="AD1264" s="881">
        <v>0</v>
      </c>
      <c r="AE1264" s="45"/>
      <c r="AF1264" s="17"/>
      <c r="AG1264" s="518"/>
      <c r="AI1264" s="449"/>
      <c r="AJ1264" s="449"/>
      <c r="AK1264" s="449"/>
      <c r="AL1264" s="449"/>
      <c r="AM1264" s="449"/>
      <c r="AN1264" s="449"/>
      <c r="AO1264" s="449"/>
      <c r="AP1264" s="449"/>
      <c r="AQ1264" s="449"/>
      <c r="AR1264" s="449"/>
      <c r="AS1264" s="449"/>
      <c r="AT1264" s="449"/>
      <c r="AU1264" s="449"/>
      <c r="AV1264" s="449"/>
      <c r="AW1264" s="449"/>
      <c r="AX1264" s="449"/>
      <c r="AY1264" s="449"/>
      <c r="AZ1264" s="449"/>
      <c r="BA1264" s="449"/>
      <c r="BB1264" s="449"/>
      <c r="BC1264" s="449"/>
      <c r="BD1264" s="449"/>
      <c r="BE1264" s="449"/>
      <c r="BF1264" s="449"/>
      <c r="BG1264" s="449"/>
      <c r="BH1264" s="449"/>
      <c r="BI1264" s="449"/>
      <c r="BJ1264" s="449"/>
      <c r="BK1264" s="449"/>
      <c r="BL1264" s="449"/>
      <c r="BM1264" s="449"/>
      <c r="BN1264" s="449"/>
      <c r="BO1264" s="449"/>
      <c r="BP1264" s="449"/>
      <c r="BQ1264" s="449"/>
      <c r="BR1264" s="449"/>
      <c r="BS1264" s="449"/>
      <c r="BT1264" s="449"/>
      <c r="BU1264" s="449"/>
      <c r="BV1264" s="449"/>
      <c r="BW1264" s="449"/>
      <c r="BX1264" s="449"/>
      <c r="BY1264" s="449"/>
      <c r="BZ1264" s="449"/>
      <c r="CA1264" s="449"/>
      <c r="CB1264" s="449"/>
      <c r="CC1264" s="449"/>
      <c r="CD1264" s="449"/>
      <c r="CE1264" s="449"/>
      <c r="CF1264" s="449"/>
      <c r="CG1264" s="449"/>
      <c r="CH1264" s="449"/>
      <c r="CI1264" s="449"/>
      <c r="CJ1264" s="449"/>
      <c r="CK1264" s="449"/>
      <c r="CL1264" s="449"/>
      <c r="CM1264" s="449"/>
      <c r="CN1264" s="449"/>
      <c r="CO1264" s="449"/>
      <c r="CP1264" s="449"/>
      <c r="CQ1264" s="449"/>
      <c r="CR1264" s="449"/>
      <c r="CS1264" s="449"/>
      <c r="CT1264" s="449"/>
      <c r="CU1264" s="449"/>
      <c r="CV1264" s="449"/>
    </row>
    <row r="1265" spans="1:100" s="448" customFormat="1" ht="11.25" customHeight="1">
      <c r="A1265" s="432"/>
      <c r="B1265" s="517"/>
      <c r="C1265" s="45"/>
      <c r="D1265" s="45">
        <v>2</v>
      </c>
      <c r="E1265" s="599" t="s">
        <v>161</v>
      </c>
      <c r="F1265" s="600"/>
      <c r="G1265" s="599" t="s">
        <v>389</v>
      </c>
      <c r="H1265" s="600"/>
      <c r="I1265" s="600"/>
      <c r="J1265" s="601" t="s">
        <v>218</v>
      </c>
      <c r="K1265" s="880">
        <v>1.9E-2</v>
      </c>
      <c r="L1265" s="881">
        <v>0</v>
      </c>
      <c r="M1265" s="880">
        <v>6.0000000000000001E-3</v>
      </c>
      <c r="N1265" s="881">
        <v>0</v>
      </c>
      <c r="O1265" s="880">
        <v>0.23499999999999999</v>
      </c>
      <c r="P1265" s="881">
        <v>0</v>
      </c>
      <c r="Q1265" s="880">
        <v>0.15567010309278351</v>
      </c>
      <c r="R1265" s="881">
        <v>0</v>
      </c>
      <c r="S1265" s="880">
        <v>0.11436541143654114</v>
      </c>
      <c r="T1265" s="881">
        <v>0</v>
      </c>
      <c r="U1265" s="880">
        <v>0.28899999999999998</v>
      </c>
      <c r="V1265" s="881">
        <v>0</v>
      </c>
      <c r="W1265" s="880" t="s">
        <v>154</v>
      </c>
      <c r="X1265" s="881">
        <v>0</v>
      </c>
      <c r="Y1265" s="880" t="s">
        <v>154</v>
      </c>
      <c r="Z1265" s="881">
        <v>0</v>
      </c>
      <c r="AA1265" s="880" t="s">
        <v>154</v>
      </c>
      <c r="AB1265" s="881">
        <v>0</v>
      </c>
      <c r="AC1265" s="880" t="s">
        <v>154</v>
      </c>
      <c r="AD1265" s="881">
        <v>0</v>
      </c>
      <c r="AE1265" s="45"/>
      <c r="AF1265" s="17"/>
      <c r="AG1265" s="518"/>
      <c r="AI1265" s="449"/>
      <c r="AJ1265" s="449"/>
      <c r="AK1265" s="449"/>
      <c r="AL1265" s="449"/>
      <c r="AM1265" s="449"/>
      <c r="AN1265" s="449"/>
      <c r="AO1265" s="449"/>
      <c r="AP1265" s="449"/>
      <c r="AQ1265" s="449"/>
      <c r="AR1265" s="449"/>
      <c r="AS1265" s="449"/>
      <c r="AT1265" s="449"/>
      <c r="AU1265" s="449"/>
      <c r="AV1265" s="449"/>
      <c r="AW1265" s="449"/>
      <c r="AX1265" s="449"/>
      <c r="AY1265" s="449"/>
      <c r="AZ1265" s="449"/>
      <c r="BA1265" s="449"/>
      <c r="BB1265" s="449"/>
      <c r="BC1265" s="449"/>
      <c r="BD1265" s="449"/>
      <c r="BE1265" s="449"/>
      <c r="BF1265" s="449"/>
      <c r="BG1265" s="449"/>
      <c r="BH1265" s="449"/>
      <c r="BI1265" s="449"/>
      <c r="BJ1265" s="449"/>
      <c r="BK1265" s="449"/>
      <c r="BL1265" s="449"/>
      <c r="BM1265" s="449"/>
      <c r="BN1265" s="449"/>
      <c r="BO1265" s="449"/>
      <c r="BP1265" s="449"/>
      <c r="BQ1265" s="449"/>
      <c r="BR1265" s="449"/>
      <c r="BS1265" s="449"/>
      <c r="BT1265" s="449"/>
      <c r="BU1265" s="449"/>
      <c r="BV1265" s="449"/>
      <c r="BW1265" s="449"/>
      <c r="BX1265" s="449"/>
      <c r="BY1265" s="449"/>
      <c r="BZ1265" s="449"/>
      <c r="CA1265" s="449"/>
      <c r="CB1265" s="449"/>
      <c r="CC1265" s="449"/>
      <c r="CD1265" s="449"/>
      <c r="CE1265" s="449"/>
      <c r="CF1265" s="449"/>
      <c r="CG1265" s="449"/>
      <c r="CH1265" s="449"/>
      <c r="CI1265" s="449"/>
      <c r="CJ1265" s="449"/>
      <c r="CK1265" s="449"/>
      <c r="CL1265" s="449"/>
      <c r="CM1265" s="449"/>
      <c r="CN1265" s="449"/>
      <c r="CO1265" s="449"/>
      <c r="CP1265" s="449"/>
      <c r="CQ1265" s="449"/>
      <c r="CR1265" s="449"/>
      <c r="CS1265" s="449"/>
      <c r="CT1265" s="449"/>
      <c r="CU1265" s="449"/>
      <c r="CV1265" s="449"/>
    </row>
    <row r="1266" spans="1:100" s="448" customFormat="1" ht="11.25" customHeight="1">
      <c r="A1266" s="432"/>
      <c r="B1266" s="517"/>
      <c r="C1266" s="45"/>
      <c r="D1266" s="45">
        <v>3</v>
      </c>
      <c r="E1266" s="599" t="s">
        <v>162</v>
      </c>
      <c r="F1266" s="600"/>
      <c r="G1266" s="599" t="s">
        <v>390</v>
      </c>
      <c r="H1266" s="600"/>
      <c r="I1266" s="600"/>
      <c r="J1266" s="601" t="s">
        <v>223</v>
      </c>
      <c r="K1266" s="880">
        <v>4.8000000000000001E-2</v>
      </c>
      <c r="L1266" s="881">
        <v>0</v>
      </c>
      <c r="M1266" s="880">
        <v>4.4999999999999998E-2</v>
      </c>
      <c r="N1266" s="881">
        <v>0</v>
      </c>
      <c r="O1266" s="880">
        <v>0.38300000000000001</v>
      </c>
      <c r="P1266" s="881">
        <v>0</v>
      </c>
      <c r="Q1266" s="880">
        <v>7.422680412371134E-2</v>
      </c>
      <c r="R1266" s="881">
        <v>0</v>
      </c>
      <c r="S1266" s="880">
        <v>4.0446304044630406E-2</v>
      </c>
      <c r="T1266" s="881">
        <v>0</v>
      </c>
      <c r="U1266" s="880">
        <v>0.35499999999999998</v>
      </c>
      <c r="V1266" s="881">
        <v>0</v>
      </c>
      <c r="W1266" s="880" t="s">
        <v>154</v>
      </c>
      <c r="X1266" s="881">
        <v>0</v>
      </c>
      <c r="Y1266" s="880" t="s">
        <v>154</v>
      </c>
      <c r="Z1266" s="881">
        <v>0</v>
      </c>
      <c r="AA1266" s="880" t="s">
        <v>154</v>
      </c>
      <c r="AB1266" s="881">
        <v>0</v>
      </c>
      <c r="AC1266" s="880" t="s">
        <v>154</v>
      </c>
      <c r="AD1266" s="881">
        <v>0</v>
      </c>
      <c r="AE1266" s="45"/>
      <c r="AF1266" s="17"/>
      <c r="AG1266" s="518"/>
      <c r="AI1266" s="449"/>
      <c r="AJ1266" s="449"/>
      <c r="AK1266" s="449"/>
      <c r="AL1266" s="449"/>
      <c r="AM1266" s="449"/>
      <c r="AN1266" s="449"/>
      <c r="AO1266" s="449"/>
      <c r="AP1266" s="449"/>
      <c r="AQ1266" s="449"/>
      <c r="AR1266" s="449"/>
      <c r="AS1266" s="449"/>
      <c r="AT1266" s="449"/>
      <c r="AU1266" s="449"/>
      <c r="AV1266" s="449"/>
      <c r="AW1266" s="449"/>
      <c r="AX1266" s="449"/>
      <c r="AY1266" s="449"/>
      <c r="AZ1266" s="449"/>
      <c r="BA1266" s="449"/>
      <c r="BB1266" s="449"/>
      <c r="BC1266" s="449"/>
      <c r="BD1266" s="449"/>
      <c r="BE1266" s="449"/>
      <c r="BF1266" s="449"/>
      <c r="BG1266" s="449"/>
      <c r="BH1266" s="449"/>
      <c r="BI1266" s="449"/>
      <c r="BJ1266" s="449"/>
      <c r="BK1266" s="449"/>
      <c r="BL1266" s="449"/>
      <c r="BM1266" s="449"/>
      <c r="BN1266" s="449"/>
      <c r="BO1266" s="449"/>
      <c r="BP1266" s="449"/>
      <c r="BQ1266" s="449"/>
      <c r="BR1266" s="449"/>
      <c r="BS1266" s="449"/>
      <c r="BT1266" s="449"/>
      <c r="BU1266" s="449"/>
      <c r="BV1266" s="449"/>
      <c r="BW1266" s="449"/>
      <c r="BX1266" s="449"/>
      <c r="BY1266" s="449"/>
      <c r="BZ1266" s="449"/>
      <c r="CA1266" s="449"/>
      <c r="CB1266" s="449"/>
      <c r="CC1266" s="449"/>
      <c r="CD1266" s="449"/>
      <c r="CE1266" s="449"/>
      <c r="CF1266" s="449"/>
      <c r="CG1266" s="449"/>
      <c r="CH1266" s="449"/>
      <c r="CI1266" s="449"/>
      <c r="CJ1266" s="449"/>
      <c r="CK1266" s="449"/>
      <c r="CL1266" s="449"/>
      <c r="CM1266" s="449"/>
      <c r="CN1266" s="449"/>
      <c r="CO1266" s="449"/>
      <c r="CP1266" s="449"/>
      <c r="CQ1266" s="449"/>
      <c r="CR1266" s="449"/>
      <c r="CS1266" s="449"/>
      <c r="CT1266" s="449"/>
      <c r="CU1266" s="449"/>
      <c r="CV1266" s="449"/>
    </row>
    <row r="1267" spans="1:100" s="448" customFormat="1" ht="11.25" customHeight="1">
      <c r="A1267" s="432"/>
      <c r="B1267" s="517"/>
      <c r="C1267" s="45"/>
      <c r="D1267" s="45">
        <v>4</v>
      </c>
      <c r="E1267" s="599" t="s">
        <v>160</v>
      </c>
      <c r="F1267" s="600"/>
      <c r="G1267" s="599" t="s">
        <v>217</v>
      </c>
      <c r="H1267" s="600"/>
      <c r="I1267" s="600"/>
      <c r="J1267" s="601" t="s">
        <v>218</v>
      </c>
      <c r="K1267" s="880">
        <v>6.0000000000000001E-3</v>
      </c>
      <c r="L1267" s="881">
        <v>0</v>
      </c>
      <c r="M1267" s="880">
        <v>0</v>
      </c>
      <c r="N1267" s="881">
        <v>0</v>
      </c>
      <c r="O1267" s="880">
        <v>0</v>
      </c>
      <c r="P1267" s="881">
        <v>0</v>
      </c>
      <c r="Q1267" s="880">
        <v>8.2474226804123713E-3</v>
      </c>
      <c r="R1267" s="881">
        <v>0</v>
      </c>
      <c r="S1267" s="880">
        <v>1.3947001394700139E-2</v>
      </c>
      <c r="T1267" s="881">
        <v>0</v>
      </c>
      <c r="U1267" s="880">
        <v>0</v>
      </c>
      <c r="V1267" s="881">
        <v>0</v>
      </c>
      <c r="W1267" s="880" t="s">
        <v>154</v>
      </c>
      <c r="X1267" s="881">
        <v>0</v>
      </c>
      <c r="Y1267" s="880" t="s">
        <v>154</v>
      </c>
      <c r="Z1267" s="881">
        <v>0</v>
      </c>
      <c r="AA1267" s="880" t="s">
        <v>154</v>
      </c>
      <c r="AB1267" s="881">
        <v>0</v>
      </c>
      <c r="AC1267" s="880" t="s">
        <v>154</v>
      </c>
      <c r="AD1267" s="881">
        <v>0</v>
      </c>
      <c r="AE1267" s="45"/>
      <c r="AF1267" s="17"/>
      <c r="AG1267" s="518"/>
      <c r="AI1267" s="449"/>
      <c r="AJ1267" s="449"/>
      <c r="AK1267" s="449"/>
      <c r="AL1267" s="449"/>
      <c r="AM1267" s="449"/>
      <c r="AN1267" s="449"/>
      <c r="AO1267" s="449"/>
      <c r="AP1267" s="449"/>
      <c r="AQ1267" s="449"/>
      <c r="AR1267" s="449"/>
      <c r="AS1267" s="449"/>
      <c r="AT1267" s="449"/>
      <c r="AU1267" s="449"/>
      <c r="AV1267" s="449"/>
      <c r="AW1267" s="449"/>
      <c r="AX1267" s="449"/>
      <c r="AY1267" s="449"/>
      <c r="AZ1267" s="449"/>
      <c r="BA1267" s="449"/>
      <c r="BB1267" s="449"/>
      <c r="BC1267" s="449"/>
      <c r="BD1267" s="449"/>
      <c r="BE1267" s="449"/>
      <c r="BF1267" s="449"/>
      <c r="BG1267" s="449"/>
      <c r="BH1267" s="449"/>
      <c r="BI1267" s="449"/>
      <c r="BJ1267" s="449"/>
      <c r="BK1267" s="449"/>
      <c r="BL1267" s="449"/>
      <c r="BM1267" s="449"/>
      <c r="BN1267" s="449"/>
      <c r="BO1267" s="449"/>
      <c r="BP1267" s="449"/>
      <c r="BQ1267" s="449"/>
      <c r="BR1267" s="449"/>
      <c r="BS1267" s="449"/>
      <c r="BT1267" s="449"/>
      <c r="BU1267" s="449"/>
      <c r="BV1267" s="449"/>
      <c r="BW1267" s="449"/>
      <c r="BX1267" s="449"/>
      <c r="BY1267" s="449"/>
      <c r="BZ1267" s="449"/>
      <c r="CA1267" s="449"/>
      <c r="CB1267" s="449"/>
      <c r="CC1267" s="449"/>
      <c r="CD1267" s="449"/>
      <c r="CE1267" s="449"/>
      <c r="CF1267" s="449"/>
      <c r="CG1267" s="449"/>
      <c r="CH1267" s="449"/>
      <c r="CI1267" s="449"/>
      <c r="CJ1267" s="449"/>
      <c r="CK1267" s="449"/>
      <c r="CL1267" s="449"/>
      <c r="CM1267" s="449"/>
      <c r="CN1267" s="449"/>
      <c r="CO1267" s="449"/>
      <c r="CP1267" s="449"/>
      <c r="CQ1267" s="449"/>
      <c r="CR1267" s="449"/>
      <c r="CS1267" s="449"/>
      <c r="CT1267" s="449"/>
      <c r="CU1267" s="449"/>
      <c r="CV1267" s="449"/>
    </row>
    <row r="1268" spans="1:100" s="448" customFormat="1" ht="11.25" customHeight="1">
      <c r="A1268" s="432"/>
      <c r="B1268" s="517"/>
      <c r="C1268" s="45"/>
      <c r="D1268" s="45">
        <v>5</v>
      </c>
      <c r="E1268" s="599" t="s">
        <v>162</v>
      </c>
      <c r="F1268" s="600"/>
      <c r="G1268" s="599" t="s">
        <v>318</v>
      </c>
      <c r="H1268" s="600"/>
      <c r="I1268" s="600"/>
      <c r="J1268" s="601" t="s">
        <v>223</v>
      </c>
      <c r="K1268" s="880">
        <v>7.8E-2</v>
      </c>
      <c r="L1268" s="881">
        <v>0</v>
      </c>
      <c r="M1268" s="880">
        <v>3.4000000000000002E-2</v>
      </c>
      <c r="N1268" s="881">
        <v>0</v>
      </c>
      <c r="O1268" s="880">
        <v>0</v>
      </c>
      <c r="P1268" s="881">
        <v>0</v>
      </c>
      <c r="Q1268" s="880">
        <v>8.5567010309278352E-2</v>
      </c>
      <c r="R1268" s="881">
        <v>0</v>
      </c>
      <c r="S1268" s="880">
        <v>5.7182705718270568E-2</v>
      </c>
      <c r="T1268" s="881">
        <v>0</v>
      </c>
      <c r="U1268" s="880">
        <v>0</v>
      </c>
      <c r="V1268" s="881">
        <v>0</v>
      </c>
      <c r="W1268" s="880" t="s">
        <v>154</v>
      </c>
      <c r="X1268" s="881">
        <v>0</v>
      </c>
      <c r="Y1268" s="880" t="s">
        <v>154</v>
      </c>
      <c r="Z1268" s="881">
        <v>0</v>
      </c>
      <c r="AA1268" s="880" t="s">
        <v>154</v>
      </c>
      <c r="AB1268" s="881">
        <v>0</v>
      </c>
      <c r="AC1268" s="880" t="s">
        <v>154</v>
      </c>
      <c r="AD1268" s="881">
        <v>0</v>
      </c>
      <c r="AE1268" s="45"/>
      <c r="AF1268" s="17"/>
      <c r="AG1268" s="518"/>
      <c r="AI1268" s="449"/>
      <c r="AJ1268" s="449"/>
      <c r="AK1268" s="449"/>
      <c r="AL1268" s="449"/>
      <c r="AM1268" s="449"/>
      <c r="AN1268" s="449"/>
      <c r="AO1268" s="449"/>
      <c r="AP1268" s="449"/>
      <c r="AQ1268" s="449"/>
      <c r="AR1268" s="449"/>
      <c r="AS1268" s="449"/>
      <c r="AT1268" s="449"/>
      <c r="AU1268" s="449"/>
      <c r="AV1268" s="449"/>
      <c r="AW1268" s="449"/>
      <c r="AX1268" s="449"/>
      <c r="AY1268" s="449"/>
      <c r="AZ1268" s="449"/>
      <c r="BA1268" s="449"/>
      <c r="BB1268" s="449"/>
      <c r="BC1268" s="449"/>
      <c r="BD1268" s="449"/>
      <c r="BE1268" s="449"/>
      <c r="BF1268" s="449"/>
      <c r="BG1268" s="449"/>
      <c r="BH1268" s="449"/>
      <c r="BI1268" s="449"/>
      <c r="BJ1268" s="449"/>
      <c r="BK1268" s="449"/>
      <c r="BL1268" s="449"/>
      <c r="BM1268" s="449"/>
      <c r="BN1268" s="449"/>
      <c r="BO1268" s="449"/>
      <c r="BP1268" s="449"/>
      <c r="BQ1268" s="449"/>
      <c r="BR1268" s="449"/>
      <c r="BS1268" s="449"/>
      <c r="BT1268" s="449"/>
      <c r="BU1268" s="449"/>
      <c r="BV1268" s="449"/>
      <c r="BW1268" s="449"/>
      <c r="BX1268" s="449"/>
      <c r="BY1268" s="449"/>
      <c r="BZ1268" s="449"/>
      <c r="CA1268" s="449"/>
      <c r="CB1268" s="449"/>
      <c r="CC1268" s="449"/>
      <c r="CD1268" s="449"/>
      <c r="CE1268" s="449"/>
      <c r="CF1268" s="449"/>
      <c r="CG1268" s="449"/>
      <c r="CH1268" s="449"/>
      <c r="CI1268" s="449"/>
      <c r="CJ1268" s="449"/>
      <c r="CK1268" s="449"/>
      <c r="CL1268" s="449"/>
      <c r="CM1268" s="449"/>
      <c r="CN1268" s="449"/>
      <c r="CO1268" s="449"/>
      <c r="CP1268" s="449"/>
      <c r="CQ1268" s="449"/>
      <c r="CR1268" s="449"/>
      <c r="CS1268" s="449"/>
      <c r="CT1268" s="449"/>
      <c r="CU1268" s="449"/>
      <c r="CV1268" s="449"/>
    </row>
    <row r="1269" spans="1:100" s="448" customFormat="1" ht="11.25" customHeight="1">
      <c r="A1269" s="432"/>
      <c r="B1269" s="517"/>
      <c r="C1269" s="45"/>
      <c r="D1269" s="45">
        <v>6</v>
      </c>
      <c r="E1269" s="599" t="s">
        <v>141</v>
      </c>
      <c r="F1269" s="600"/>
      <c r="G1269" s="599" t="s">
        <v>324</v>
      </c>
      <c r="H1269" s="600"/>
      <c r="I1269" s="600"/>
      <c r="J1269" s="601" t="s">
        <v>223</v>
      </c>
      <c r="K1269" s="880">
        <v>0.129</v>
      </c>
      <c r="L1269" s="881">
        <v>0</v>
      </c>
      <c r="M1269" s="880">
        <v>5.0999999999999997E-2</v>
      </c>
      <c r="N1269" s="881">
        <v>0</v>
      </c>
      <c r="O1269" s="880">
        <v>0</v>
      </c>
      <c r="P1269" s="881">
        <v>0</v>
      </c>
      <c r="Q1269" s="880">
        <v>1.7525773195876289E-2</v>
      </c>
      <c r="R1269" s="881">
        <v>0</v>
      </c>
      <c r="S1269" s="880">
        <v>6.9735006973500697E-3</v>
      </c>
      <c r="T1269" s="881">
        <v>0</v>
      </c>
      <c r="U1269" s="880">
        <v>0</v>
      </c>
      <c r="V1269" s="881">
        <v>0</v>
      </c>
      <c r="W1269" s="880" t="s">
        <v>154</v>
      </c>
      <c r="X1269" s="881">
        <v>0</v>
      </c>
      <c r="Y1269" s="880" t="s">
        <v>154</v>
      </c>
      <c r="Z1269" s="881">
        <v>0</v>
      </c>
      <c r="AA1269" s="880" t="s">
        <v>154</v>
      </c>
      <c r="AB1269" s="881">
        <v>0</v>
      </c>
      <c r="AC1269" s="880" t="s">
        <v>154</v>
      </c>
      <c r="AD1269" s="881">
        <v>0</v>
      </c>
      <c r="AE1269" s="45"/>
      <c r="AF1269" s="17"/>
      <c r="AG1269" s="518"/>
      <c r="AI1269" s="449"/>
      <c r="AJ1269" s="449"/>
      <c r="AK1269" s="449"/>
      <c r="AL1269" s="449"/>
      <c r="AM1269" s="449"/>
      <c r="AN1269" s="449"/>
      <c r="AO1269" s="449"/>
      <c r="AP1269" s="449"/>
      <c r="AQ1269" s="449"/>
      <c r="AR1269" s="449"/>
      <c r="AS1269" s="449"/>
      <c r="AT1269" s="449"/>
      <c r="AU1269" s="449"/>
      <c r="AV1269" s="449"/>
      <c r="AW1269" s="449"/>
      <c r="AX1269" s="449"/>
      <c r="AY1269" s="449"/>
      <c r="AZ1269" s="449"/>
      <c r="BA1269" s="449"/>
      <c r="BB1269" s="449"/>
      <c r="BC1269" s="449"/>
      <c r="BD1269" s="449"/>
      <c r="BE1269" s="449"/>
      <c r="BF1269" s="449"/>
      <c r="BG1269" s="449"/>
      <c r="BH1269" s="449"/>
      <c r="BI1269" s="449"/>
      <c r="BJ1269" s="449"/>
      <c r="BK1269" s="449"/>
      <c r="BL1269" s="449"/>
      <c r="BM1269" s="449"/>
      <c r="BN1269" s="449"/>
      <c r="BO1269" s="449"/>
      <c r="BP1269" s="449"/>
      <c r="BQ1269" s="449"/>
      <c r="BR1269" s="449"/>
      <c r="BS1269" s="449"/>
      <c r="BT1269" s="449"/>
      <c r="BU1269" s="449"/>
      <c r="BV1269" s="449"/>
      <c r="BW1269" s="449"/>
      <c r="BX1269" s="449"/>
      <c r="BY1269" s="449"/>
      <c r="BZ1269" s="449"/>
      <c r="CA1269" s="449"/>
      <c r="CB1269" s="449"/>
      <c r="CC1269" s="449"/>
      <c r="CD1269" s="449"/>
      <c r="CE1269" s="449"/>
      <c r="CF1269" s="449"/>
      <c r="CG1269" s="449"/>
      <c r="CH1269" s="449"/>
      <c r="CI1269" s="449"/>
      <c r="CJ1269" s="449"/>
      <c r="CK1269" s="449"/>
      <c r="CL1269" s="449"/>
      <c r="CM1269" s="449"/>
      <c r="CN1269" s="449"/>
      <c r="CO1269" s="449"/>
      <c r="CP1269" s="449"/>
      <c r="CQ1269" s="449"/>
      <c r="CR1269" s="449"/>
      <c r="CS1269" s="449"/>
      <c r="CT1269" s="449"/>
      <c r="CU1269" s="449"/>
      <c r="CV1269" s="449"/>
    </row>
    <row r="1270" spans="1:100" s="448" customFormat="1" ht="11.25" customHeight="1">
      <c r="A1270" s="432"/>
      <c r="B1270" s="517"/>
      <c r="C1270" s="45"/>
      <c r="D1270" s="45">
        <v>7</v>
      </c>
      <c r="E1270" s="599" t="s">
        <v>391</v>
      </c>
      <c r="F1270" s="600"/>
      <c r="G1270" s="599" t="s">
        <v>336</v>
      </c>
      <c r="H1270" s="600"/>
      <c r="I1270" s="600"/>
      <c r="J1270" s="601" t="s">
        <v>223</v>
      </c>
      <c r="K1270" s="880">
        <v>0.23400000000000001</v>
      </c>
      <c r="L1270" s="881">
        <v>0</v>
      </c>
      <c r="M1270" s="880">
        <v>0.16400000000000001</v>
      </c>
      <c r="N1270" s="881">
        <v>0</v>
      </c>
      <c r="O1270" s="880">
        <v>0</v>
      </c>
      <c r="P1270" s="881">
        <v>0</v>
      </c>
      <c r="Q1270" s="880">
        <v>2.3711340206185566E-2</v>
      </c>
      <c r="R1270" s="881">
        <v>0</v>
      </c>
      <c r="S1270" s="880">
        <v>3.7656903765690378E-2</v>
      </c>
      <c r="T1270" s="881">
        <v>0</v>
      </c>
      <c r="U1270" s="880">
        <v>0</v>
      </c>
      <c r="V1270" s="881">
        <v>0</v>
      </c>
      <c r="W1270" s="880" t="s">
        <v>154</v>
      </c>
      <c r="X1270" s="881">
        <v>0</v>
      </c>
      <c r="Y1270" s="880" t="s">
        <v>154</v>
      </c>
      <c r="Z1270" s="881">
        <v>0</v>
      </c>
      <c r="AA1270" s="880" t="s">
        <v>154</v>
      </c>
      <c r="AB1270" s="881">
        <v>0</v>
      </c>
      <c r="AC1270" s="880" t="s">
        <v>154</v>
      </c>
      <c r="AD1270" s="881">
        <v>0</v>
      </c>
      <c r="AE1270" s="45"/>
      <c r="AF1270" s="17"/>
      <c r="AG1270" s="518"/>
      <c r="AI1270" s="449"/>
      <c r="AJ1270" s="449"/>
      <c r="AK1270" s="449"/>
      <c r="AL1270" s="449"/>
      <c r="AM1270" s="449"/>
      <c r="AN1270" s="449"/>
      <c r="AO1270" s="449"/>
      <c r="AP1270" s="449"/>
      <c r="AQ1270" s="449"/>
      <c r="AR1270" s="449"/>
      <c r="AS1270" s="449"/>
      <c r="AT1270" s="449"/>
      <c r="AU1270" s="449"/>
      <c r="AV1270" s="449"/>
      <c r="AW1270" s="449"/>
      <c r="AX1270" s="449"/>
      <c r="AY1270" s="449"/>
      <c r="AZ1270" s="449"/>
      <c r="BA1270" s="449"/>
      <c r="BB1270" s="449"/>
      <c r="BC1270" s="449"/>
      <c r="BD1270" s="449"/>
      <c r="BE1270" s="449"/>
      <c r="BF1270" s="449"/>
      <c r="BG1270" s="449"/>
      <c r="BH1270" s="449"/>
      <c r="BI1270" s="449"/>
      <c r="BJ1270" s="449"/>
      <c r="BK1270" s="449"/>
      <c r="BL1270" s="449"/>
      <c r="BM1270" s="449"/>
      <c r="BN1270" s="449"/>
      <c r="BO1270" s="449"/>
      <c r="BP1270" s="449"/>
      <c r="BQ1270" s="449"/>
      <c r="BR1270" s="449"/>
      <c r="BS1270" s="449"/>
      <c r="BT1270" s="449"/>
      <c r="BU1270" s="449"/>
      <c r="BV1270" s="449"/>
      <c r="BW1270" s="449"/>
      <c r="BX1270" s="449"/>
      <c r="BY1270" s="449"/>
      <c r="BZ1270" s="449"/>
      <c r="CA1270" s="449"/>
      <c r="CB1270" s="449"/>
      <c r="CC1270" s="449"/>
      <c r="CD1270" s="449"/>
      <c r="CE1270" s="449"/>
      <c r="CF1270" s="449"/>
      <c r="CG1270" s="449"/>
      <c r="CH1270" s="449"/>
      <c r="CI1270" s="449"/>
      <c r="CJ1270" s="449"/>
      <c r="CK1270" s="449"/>
      <c r="CL1270" s="449"/>
      <c r="CM1270" s="449"/>
      <c r="CN1270" s="449"/>
      <c r="CO1270" s="449"/>
      <c r="CP1270" s="449"/>
      <c r="CQ1270" s="449"/>
      <c r="CR1270" s="449"/>
      <c r="CS1270" s="449"/>
      <c r="CT1270" s="449"/>
      <c r="CU1270" s="449"/>
      <c r="CV1270" s="449"/>
    </row>
    <row r="1271" spans="1:100" s="448" customFormat="1" ht="11.25" customHeight="1">
      <c r="A1271" s="432"/>
      <c r="B1271" s="517"/>
      <c r="C1271" s="45"/>
      <c r="D1271" s="45">
        <v>8</v>
      </c>
      <c r="E1271" s="599" t="s">
        <v>154</v>
      </c>
      <c r="F1271" s="600"/>
      <c r="G1271" s="599" t="s">
        <v>154</v>
      </c>
      <c r="H1271" s="600"/>
      <c r="I1271" s="600"/>
      <c r="J1271" s="601" t="s">
        <v>154</v>
      </c>
      <c r="K1271" s="880" t="s">
        <v>154</v>
      </c>
      <c r="L1271" s="881">
        <v>0</v>
      </c>
      <c r="M1271" s="880" t="s">
        <v>154</v>
      </c>
      <c r="N1271" s="881">
        <v>0</v>
      </c>
      <c r="O1271" s="880" t="s">
        <v>154</v>
      </c>
      <c r="P1271" s="881">
        <v>0</v>
      </c>
      <c r="Q1271" s="880" t="s">
        <v>154</v>
      </c>
      <c r="R1271" s="881">
        <v>0</v>
      </c>
      <c r="S1271" s="880" t="s">
        <v>154</v>
      </c>
      <c r="T1271" s="881">
        <v>0</v>
      </c>
      <c r="U1271" s="880" t="s">
        <v>154</v>
      </c>
      <c r="V1271" s="881">
        <v>0</v>
      </c>
      <c r="W1271" s="880" t="s">
        <v>154</v>
      </c>
      <c r="X1271" s="881">
        <v>0</v>
      </c>
      <c r="Y1271" s="880" t="s">
        <v>154</v>
      </c>
      <c r="Z1271" s="881">
        <v>0</v>
      </c>
      <c r="AA1271" s="880" t="s">
        <v>154</v>
      </c>
      <c r="AB1271" s="881">
        <v>0</v>
      </c>
      <c r="AC1271" s="880" t="s">
        <v>154</v>
      </c>
      <c r="AD1271" s="881">
        <v>0</v>
      </c>
      <c r="AE1271" s="45"/>
      <c r="AF1271" s="17"/>
      <c r="AG1271" s="518"/>
      <c r="AI1271" s="449"/>
      <c r="AJ1271" s="449"/>
      <c r="AK1271" s="449"/>
      <c r="AL1271" s="449"/>
      <c r="AM1271" s="449"/>
      <c r="AN1271" s="449"/>
      <c r="AO1271" s="449"/>
      <c r="AP1271" s="449"/>
      <c r="AQ1271" s="449"/>
      <c r="AR1271" s="449"/>
      <c r="AS1271" s="449"/>
      <c r="AT1271" s="449"/>
      <c r="AU1271" s="449"/>
      <c r="AV1271" s="449"/>
      <c r="AW1271" s="449"/>
      <c r="AX1271" s="449"/>
      <c r="AY1271" s="449"/>
      <c r="AZ1271" s="449"/>
      <c r="BA1271" s="449"/>
      <c r="BB1271" s="449"/>
      <c r="BC1271" s="449"/>
      <c r="BD1271" s="449"/>
      <c r="BE1271" s="449"/>
      <c r="BF1271" s="449"/>
      <c r="BG1271" s="449"/>
      <c r="BH1271" s="449"/>
      <c r="BI1271" s="449"/>
      <c r="BJ1271" s="449"/>
      <c r="BK1271" s="449"/>
      <c r="BL1271" s="449"/>
      <c r="BM1271" s="449"/>
      <c r="BN1271" s="449"/>
      <c r="BO1271" s="449"/>
      <c r="BP1271" s="449"/>
      <c r="BQ1271" s="449"/>
      <c r="BR1271" s="449"/>
      <c r="BS1271" s="449"/>
      <c r="BT1271" s="449"/>
      <c r="BU1271" s="449"/>
      <c r="BV1271" s="449"/>
      <c r="BW1271" s="449"/>
      <c r="BX1271" s="449"/>
      <c r="BY1271" s="449"/>
      <c r="BZ1271" s="449"/>
      <c r="CA1271" s="449"/>
      <c r="CB1271" s="449"/>
      <c r="CC1271" s="449"/>
      <c r="CD1271" s="449"/>
      <c r="CE1271" s="449"/>
      <c r="CF1271" s="449"/>
      <c r="CG1271" s="449"/>
      <c r="CH1271" s="449"/>
      <c r="CI1271" s="449"/>
      <c r="CJ1271" s="449"/>
      <c r="CK1271" s="449"/>
      <c r="CL1271" s="449"/>
      <c r="CM1271" s="449"/>
      <c r="CN1271" s="449"/>
      <c r="CO1271" s="449"/>
      <c r="CP1271" s="449"/>
      <c r="CQ1271" s="449"/>
      <c r="CR1271" s="449"/>
      <c r="CS1271" s="449"/>
      <c r="CT1271" s="449"/>
      <c r="CU1271" s="449"/>
      <c r="CV1271" s="449"/>
    </row>
    <row r="1272" spans="1:100" s="448" customFormat="1" ht="11.25" customHeight="1">
      <c r="A1272" s="432"/>
      <c r="B1272" s="517"/>
      <c r="C1272" s="45"/>
      <c r="D1272" s="45">
        <v>9</v>
      </c>
      <c r="E1272" s="599" t="s">
        <v>154</v>
      </c>
      <c r="F1272" s="600"/>
      <c r="G1272" s="599" t="s">
        <v>154</v>
      </c>
      <c r="H1272" s="600"/>
      <c r="I1272" s="600"/>
      <c r="J1272" s="601" t="s">
        <v>154</v>
      </c>
      <c r="K1272" s="880" t="s">
        <v>154</v>
      </c>
      <c r="L1272" s="881">
        <v>0</v>
      </c>
      <c r="M1272" s="880" t="s">
        <v>154</v>
      </c>
      <c r="N1272" s="881">
        <v>0</v>
      </c>
      <c r="O1272" s="880" t="s">
        <v>154</v>
      </c>
      <c r="P1272" s="881">
        <v>0</v>
      </c>
      <c r="Q1272" s="880" t="s">
        <v>154</v>
      </c>
      <c r="R1272" s="881">
        <v>0</v>
      </c>
      <c r="S1272" s="880" t="s">
        <v>154</v>
      </c>
      <c r="T1272" s="881">
        <v>0</v>
      </c>
      <c r="U1272" s="880" t="s">
        <v>154</v>
      </c>
      <c r="V1272" s="881">
        <v>0</v>
      </c>
      <c r="W1272" s="880" t="s">
        <v>154</v>
      </c>
      <c r="X1272" s="881">
        <v>0</v>
      </c>
      <c r="Y1272" s="880" t="s">
        <v>154</v>
      </c>
      <c r="Z1272" s="881">
        <v>0</v>
      </c>
      <c r="AA1272" s="880" t="s">
        <v>154</v>
      </c>
      <c r="AB1272" s="881">
        <v>0</v>
      </c>
      <c r="AC1272" s="880" t="s">
        <v>154</v>
      </c>
      <c r="AD1272" s="881">
        <v>0</v>
      </c>
      <c r="AE1272" s="45"/>
      <c r="AF1272" s="17"/>
      <c r="AG1272" s="518"/>
      <c r="AI1272" s="449"/>
      <c r="AJ1272" s="449"/>
      <c r="AK1272" s="449"/>
      <c r="AL1272" s="449"/>
      <c r="AM1272" s="449"/>
      <c r="AN1272" s="449"/>
      <c r="AO1272" s="449"/>
      <c r="AP1272" s="449"/>
      <c r="AQ1272" s="449"/>
      <c r="AR1272" s="449"/>
      <c r="AS1272" s="449"/>
      <c r="AT1272" s="449"/>
      <c r="AU1272" s="449"/>
      <c r="AV1272" s="449"/>
      <c r="AW1272" s="449"/>
      <c r="AX1272" s="449"/>
      <c r="AY1272" s="449"/>
      <c r="AZ1272" s="449"/>
      <c r="BA1272" s="449"/>
      <c r="BB1272" s="449"/>
      <c r="BC1272" s="449"/>
      <c r="BD1272" s="449"/>
      <c r="BE1272" s="449"/>
      <c r="BF1272" s="449"/>
      <c r="BG1272" s="449"/>
      <c r="BH1272" s="449"/>
      <c r="BI1272" s="449"/>
      <c r="BJ1272" s="449"/>
      <c r="BK1272" s="449"/>
      <c r="BL1272" s="449"/>
      <c r="BM1272" s="449"/>
      <c r="BN1272" s="449"/>
      <c r="BO1272" s="449"/>
      <c r="BP1272" s="449"/>
      <c r="BQ1272" s="449"/>
      <c r="BR1272" s="449"/>
      <c r="BS1272" s="449"/>
      <c r="BT1272" s="449"/>
      <c r="BU1272" s="449"/>
      <c r="BV1272" s="449"/>
      <c r="BW1272" s="449"/>
      <c r="BX1272" s="449"/>
      <c r="BY1272" s="449"/>
      <c r="BZ1272" s="449"/>
      <c r="CA1272" s="449"/>
      <c r="CB1272" s="449"/>
      <c r="CC1272" s="449"/>
      <c r="CD1272" s="449"/>
      <c r="CE1272" s="449"/>
      <c r="CF1272" s="449"/>
      <c r="CG1272" s="449"/>
      <c r="CH1272" s="449"/>
      <c r="CI1272" s="449"/>
      <c r="CJ1272" s="449"/>
      <c r="CK1272" s="449"/>
      <c r="CL1272" s="449"/>
      <c r="CM1272" s="449"/>
      <c r="CN1272" s="449"/>
      <c r="CO1272" s="449"/>
      <c r="CP1272" s="449"/>
      <c r="CQ1272" s="449"/>
      <c r="CR1272" s="449"/>
      <c r="CS1272" s="449"/>
      <c r="CT1272" s="449"/>
      <c r="CU1272" s="449"/>
      <c r="CV1272" s="449"/>
    </row>
    <row r="1273" spans="1:100" s="448" customFormat="1" ht="11.25" customHeight="1">
      <c r="A1273" s="432"/>
      <c r="B1273" s="517"/>
      <c r="C1273" s="45"/>
      <c r="D1273" s="45">
        <v>10</v>
      </c>
      <c r="E1273" s="599" t="s">
        <v>154</v>
      </c>
      <c r="F1273" s="600"/>
      <c r="G1273" s="599" t="s">
        <v>154</v>
      </c>
      <c r="H1273" s="600"/>
      <c r="I1273" s="600"/>
      <c r="J1273" s="601" t="s">
        <v>154</v>
      </c>
      <c r="K1273" s="880" t="s">
        <v>154</v>
      </c>
      <c r="L1273" s="881">
        <v>0</v>
      </c>
      <c r="M1273" s="880" t="s">
        <v>154</v>
      </c>
      <c r="N1273" s="881">
        <v>0</v>
      </c>
      <c r="O1273" s="880" t="s">
        <v>154</v>
      </c>
      <c r="P1273" s="881">
        <v>0</v>
      </c>
      <c r="Q1273" s="880" t="s">
        <v>154</v>
      </c>
      <c r="R1273" s="881">
        <v>0</v>
      </c>
      <c r="S1273" s="880" t="s">
        <v>154</v>
      </c>
      <c r="T1273" s="881">
        <v>0</v>
      </c>
      <c r="U1273" s="880" t="s">
        <v>154</v>
      </c>
      <c r="V1273" s="881">
        <v>0</v>
      </c>
      <c r="W1273" s="880" t="s">
        <v>154</v>
      </c>
      <c r="X1273" s="881">
        <v>0</v>
      </c>
      <c r="Y1273" s="880" t="s">
        <v>154</v>
      </c>
      <c r="Z1273" s="881">
        <v>0</v>
      </c>
      <c r="AA1273" s="880" t="s">
        <v>154</v>
      </c>
      <c r="AB1273" s="881">
        <v>0</v>
      </c>
      <c r="AC1273" s="880" t="s">
        <v>154</v>
      </c>
      <c r="AD1273" s="881">
        <v>0</v>
      </c>
      <c r="AE1273" s="45"/>
      <c r="AF1273" s="17"/>
      <c r="AG1273" s="518"/>
      <c r="AI1273" s="449"/>
      <c r="AJ1273" s="449"/>
      <c r="AK1273" s="449"/>
      <c r="AL1273" s="449"/>
      <c r="AM1273" s="449"/>
      <c r="AN1273" s="449"/>
      <c r="AO1273" s="449"/>
      <c r="AP1273" s="449"/>
      <c r="AQ1273" s="449"/>
      <c r="AR1273" s="449"/>
      <c r="AS1273" s="449"/>
      <c r="AT1273" s="449"/>
      <c r="AU1273" s="449"/>
      <c r="AV1273" s="449"/>
      <c r="AW1273" s="449"/>
      <c r="AX1273" s="449"/>
      <c r="AY1273" s="449"/>
      <c r="AZ1273" s="449"/>
      <c r="BA1273" s="449"/>
      <c r="BB1273" s="449"/>
      <c r="BC1273" s="449"/>
      <c r="BD1273" s="449"/>
      <c r="BE1273" s="449"/>
      <c r="BF1273" s="449"/>
      <c r="BG1273" s="449"/>
      <c r="BH1273" s="449"/>
      <c r="BI1273" s="449"/>
      <c r="BJ1273" s="449"/>
      <c r="BK1273" s="449"/>
      <c r="BL1273" s="449"/>
      <c r="BM1273" s="449"/>
      <c r="BN1273" s="449"/>
      <c r="BO1273" s="449"/>
      <c r="BP1273" s="449"/>
      <c r="BQ1273" s="449"/>
      <c r="BR1273" s="449"/>
      <c r="BS1273" s="449"/>
      <c r="BT1273" s="449"/>
      <c r="BU1273" s="449"/>
      <c r="BV1273" s="449"/>
      <c r="BW1273" s="449"/>
      <c r="BX1273" s="449"/>
      <c r="BY1273" s="449"/>
      <c r="BZ1273" s="449"/>
      <c r="CA1273" s="449"/>
      <c r="CB1273" s="449"/>
      <c r="CC1273" s="449"/>
      <c r="CD1273" s="449"/>
      <c r="CE1273" s="449"/>
      <c r="CF1273" s="449"/>
      <c r="CG1273" s="449"/>
      <c r="CH1273" s="449"/>
      <c r="CI1273" s="449"/>
      <c r="CJ1273" s="449"/>
      <c r="CK1273" s="449"/>
      <c r="CL1273" s="449"/>
      <c r="CM1273" s="449"/>
      <c r="CN1273" s="449"/>
      <c r="CO1273" s="449"/>
      <c r="CP1273" s="449"/>
      <c r="CQ1273" s="449"/>
      <c r="CR1273" s="449"/>
      <c r="CS1273" s="449"/>
      <c r="CT1273" s="449"/>
      <c r="CU1273" s="449"/>
      <c r="CV1273" s="449"/>
    </row>
    <row r="1274" spans="1:100" s="448" customFormat="1" ht="11.25" customHeight="1">
      <c r="A1274" s="432"/>
      <c r="B1274" s="517"/>
      <c r="C1274" s="45"/>
      <c r="D1274" s="45">
        <v>11</v>
      </c>
      <c r="E1274" s="599" t="s">
        <v>154</v>
      </c>
      <c r="F1274" s="600"/>
      <c r="G1274" s="599" t="s">
        <v>154</v>
      </c>
      <c r="H1274" s="600"/>
      <c r="I1274" s="600"/>
      <c r="J1274" s="601" t="s">
        <v>154</v>
      </c>
      <c r="K1274" s="880" t="s">
        <v>154</v>
      </c>
      <c r="L1274" s="881">
        <v>0</v>
      </c>
      <c r="M1274" s="880" t="s">
        <v>154</v>
      </c>
      <c r="N1274" s="881">
        <v>0</v>
      </c>
      <c r="O1274" s="880" t="s">
        <v>154</v>
      </c>
      <c r="P1274" s="881">
        <v>0</v>
      </c>
      <c r="Q1274" s="880" t="s">
        <v>154</v>
      </c>
      <c r="R1274" s="881">
        <v>0</v>
      </c>
      <c r="S1274" s="880" t="s">
        <v>154</v>
      </c>
      <c r="T1274" s="881">
        <v>0</v>
      </c>
      <c r="U1274" s="880" t="s">
        <v>154</v>
      </c>
      <c r="V1274" s="881">
        <v>0</v>
      </c>
      <c r="W1274" s="880" t="s">
        <v>154</v>
      </c>
      <c r="X1274" s="881">
        <v>0</v>
      </c>
      <c r="Y1274" s="880" t="s">
        <v>154</v>
      </c>
      <c r="Z1274" s="881">
        <v>0</v>
      </c>
      <c r="AA1274" s="880" t="s">
        <v>154</v>
      </c>
      <c r="AB1274" s="881">
        <v>0</v>
      </c>
      <c r="AC1274" s="880" t="s">
        <v>154</v>
      </c>
      <c r="AD1274" s="881">
        <v>0</v>
      </c>
      <c r="AE1274" s="45"/>
      <c r="AF1274" s="17"/>
      <c r="AG1274" s="518"/>
      <c r="AI1274" s="449"/>
      <c r="AJ1274" s="449"/>
      <c r="AK1274" s="449"/>
      <c r="AL1274" s="449"/>
      <c r="AM1274" s="449"/>
      <c r="AN1274" s="449"/>
      <c r="AO1274" s="449"/>
      <c r="AP1274" s="449"/>
      <c r="AQ1274" s="449"/>
      <c r="AR1274" s="449"/>
      <c r="AS1274" s="449"/>
      <c r="AT1274" s="449"/>
      <c r="AU1274" s="449"/>
      <c r="AV1274" s="449"/>
      <c r="AW1274" s="449"/>
      <c r="AX1274" s="449"/>
      <c r="AY1274" s="449"/>
      <c r="AZ1274" s="449"/>
      <c r="BA1274" s="449"/>
      <c r="BB1274" s="449"/>
      <c r="BC1274" s="449"/>
      <c r="BD1274" s="449"/>
      <c r="BE1274" s="449"/>
      <c r="BF1274" s="449"/>
      <c r="BG1274" s="449"/>
      <c r="BH1274" s="449"/>
      <c r="BI1274" s="449"/>
      <c r="BJ1274" s="449"/>
      <c r="BK1274" s="449"/>
      <c r="BL1274" s="449"/>
      <c r="BM1274" s="449"/>
      <c r="BN1274" s="449"/>
      <c r="BO1274" s="449"/>
      <c r="BP1274" s="449"/>
      <c r="BQ1274" s="449"/>
      <c r="BR1274" s="449"/>
      <c r="BS1274" s="449"/>
      <c r="BT1274" s="449"/>
      <c r="BU1274" s="449"/>
      <c r="BV1274" s="449"/>
      <c r="BW1274" s="449"/>
      <c r="BX1274" s="449"/>
      <c r="BY1274" s="449"/>
      <c r="BZ1274" s="449"/>
      <c r="CA1274" s="449"/>
      <c r="CB1274" s="449"/>
      <c r="CC1274" s="449"/>
      <c r="CD1274" s="449"/>
      <c r="CE1274" s="449"/>
      <c r="CF1274" s="449"/>
      <c r="CG1274" s="449"/>
      <c r="CH1274" s="449"/>
      <c r="CI1274" s="449"/>
      <c r="CJ1274" s="449"/>
      <c r="CK1274" s="449"/>
      <c r="CL1274" s="449"/>
      <c r="CM1274" s="449"/>
      <c r="CN1274" s="449"/>
      <c r="CO1274" s="449"/>
      <c r="CP1274" s="449"/>
      <c r="CQ1274" s="449"/>
      <c r="CR1274" s="449"/>
      <c r="CS1274" s="449"/>
      <c r="CT1274" s="449"/>
      <c r="CU1274" s="449"/>
      <c r="CV1274" s="449"/>
    </row>
    <row r="1275" spans="1:100" s="448" customFormat="1" ht="11.25" customHeight="1">
      <c r="A1275" s="432"/>
      <c r="B1275" s="517"/>
      <c r="C1275" s="45"/>
      <c r="D1275" s="45">
        <v>12</v>
      </c>
      <c r="E1275" s="599" t="s">
        <v>154</v>
      </c>
      <c r="F1275" s="600"/>
      <c r="G1275" s="599" t="s">
        <v>154</v>
      </c>
      <c r="H1275" s="600"/>
      <c r="I1275" s="600"/>
      <c r="J1275" s="601" t="s">
        <v>154</v>
      </c>
      <c r="K1275" s="880" t="s">
        <v>154</v>
      </c>
      <c r="L1275" s="881">
        <v>0</v>
      </c>
      <c r="M1275" s="880" t="s">
        <v>154</v>
      </c>
      <c r="N1275" s="881">
        <v>0</v>
      </c>
      <c r="O1275" s="880" t="s">
        <v>154</v>
      </c>
      <c r="P1275" s="881">
        <v>0</v>
      </c>
      <c r="Q1275" s="880" t="s">
        <v>154</v>
      </c>
      <c r="R1275" s="881">
        <v>0</v>
      </c>
      <c r="S1275" s="880" t="s">
        <v>154</v>
      </c>
      <c r="T1275" s="881">
        <v>0</v>
      </c>
      <c r="U1275" s="880" t="s">
        <v>154</v>
      </c>
      <c r="V1275" s="881">
        <v>0</v>
      </c>
      <c r="W1275" s="880" t="s">
        <v>154</v>
      </c>
      <c r="X1275" s="881">
        <v>0</v>
      </c>
      <c r="Y1275" s="880" t="s">
        <v>154</v>
      </c>
      <c r="Z1275" s="881">
        <v>0</v>
      </c>
      <c r="AA1275" s="880" t="s">
        <v>154</v>
      </c>
      <c r="AB1275" s="881">
        <v>0</v>
      </c>
      <c r="AC1275" s="880" t="s">
        <v>154</v>
      </c>
      <c r="AD1275" s="881">
        <v>0</v>
      </c>
      <c r="AE1275" s="45"/>
      <c r="AF1275" s="17"/>
      <c r="AG1275" s="518"/>
      <c r="AI1275" s="449"/>
      <c r="AJ1275" s="449"/>
      <c r="AK1275" s="449"/>
      <c r="AL1275" s="449"/>
      <c r="AM1275" s="449"/>
      <c r="AN1275" s="449"/>
      <c r="AO1275" s="449"/>
      <c r="AP1275" s="449"/>
      <c r="AQ1275" s="449"/>
      <c r="AR1275" s="449"/>
      <c r="AS1275" s="449"/>
      <c r="AT1275" s="449"/>
      <c r="AU1275" s="449"/>
      <c r="AV1275" s="449"/>
      <c r="AW1275" s="449"/>
      <c r="AX1275" s="449"/>
      <c r="AY1275" s="449"/>
      <c r="AZ1275" s="449"/>
      <c r="BA1275" s="449"/>
      <c r="BB1275" s="449"/>
      <c r="BC1275" s="449"/>
      <c r="BD1275" s="449"/>
      <c r="BE1275" s="449"/>
      <c r="BF1275" s="449"/>
      <c r="BG1275" s="449"/>
      <c r="BH1275" s="449"/>
      <c r="BI1275" s="449"/>
      <c r="BJ1275" s="449"/>
      <c r="BK1275" s="449"/>
      <c r="BL1275" s="449"/>
      <c r="BM1275" s="449"/>
      <c r="BN1275" s="449"/>
      <c r="BO1275" s="449"/>
      <c r="BP1275" s="449"/>
      <c r="BQ1275" s="449"/>
      <c r="BR1275" s="449"/>
      <c r="BS1275" s="449"/>
      <c r="BT1275" s="449"/>
      <c r="BU1275" s="449"/>
      <c r="BV1275" s="449"/>
      <c r="BW1275" s="449"/>
      <c r="BX1275" s="449"/>
      <c r="BY1275" s="449"/>
      <c r="BZ1275" s="449"/>
      <c r="CA1275" s="449"/>
      <c r="CB1275" s="449"/>
      <c r="CC1275" s="449"/>
      <c r="CD1275" s="449"/>
      <c r="CE1275" s="449"/>
      <c r="CF1275" s="449"/>
      <c r="CG1275" s="449"/>
      <c r="CH1275" s="449"/>
      <c r="CI1275" s="449"/>
      <c r="CJ1275" s="449"/>
      <c r="CK1275" s="449"/>
      <c r="CL1275" s="449"/>
      <c r="CM1275" s="449"/>
      <c r="CN1275" s="449"/>
      <c r="CO1275" s="449"/>
      <c r="CP1275" s="449"/>
      <c r="CQ1275" s="449"/>
      <c r="CR1275" s="449"/>
      <c r="CS1275" s="449"/>
      <c r="CT1275" s="449"/>
      <c r="CU1275" s="449"/>
      <c r="CV1275" s="449"/>
    </row>
    <row r="1276" spans="1:100" s="448" customFormat="1" ht="11.25" customHeight="1">
      <c r="A1276" s="432"/>
      <c r="B1276" s="517"/>
      <c r="C1276" s="45"/>
      <c r="D1276" s="45">
        <v>13</v>
      </c>
      <c r="E1276" s="599" t="s">
        <v>154</v>
      </c>
      <c r="F1276" s="600"/>
      <c r="G1276" s="599" t="s">
        <v>154</v>
      </c>
      <c r="H1276" s="600"/>
      <c r="I1276" s="600"/>
      <c r="J1276" s="601" t="s">
        <v>154</v>
      </c>
      <c r="K1276" s="880" t="s">
        <v>154</v>
      </c>
      <c r="L1276" s="881">
        <v>0</v>
      </c>
      <c r="M1276" s="880" t="s">
        <v>154</v>
      </c>
      <c r="N1276" s="881">
        <v>0</v>
      </c>
      <c r="O1276" s="880" t="s">
        <v>154</v>
      </c>
      <c r="P1276" s="881">
        <v>0</v>
      </c>
      <c r="Q1276" s="880" t="s">
        <v>154</v>
      </c>
      <c r="R1276" s="881">
        <v>0</v>
      </c>
      <c r="S1276" s="880" t="s">
        <v>154</v>
      </c>
      <c r="T1276" s="881">
        <v>0</v>
      </c>
      <c r="U1276" s="880" t="s">
        <v>154</v>
      </c>
      <c r="V1276" s="881">
        <v>0</v>
      </c>
      <c r="W1276" s="880" t="s">
        <v>154</v>
      </c>
      <c r="X1276" s="881">
        <v>0</v>
      </c>
      <c r="Y1276" s="880" t="s">
        <v>154</v>
      </c>
      <c r="Z1276" s="881">
        <v>0</v>
      </c>
      <c r="AA1276" s="880" t="s">
        <v>154</v>
      </c>
      <c r="AB1276" s="881">
        <v>0</v>
      </c>
      <c r="AC1276" s="880" t="s">
        <v>154</v>
      </c>
      <c r="AD1276" s="881">
        <v>0</v>
      </c>
      <c r="AE1276" s="45"/>
      <c r="AF1276" s="17"/>
      <c r="AG1276" s="518"/>
      <c r="AI1276" s="449"/>
      <c r="AJ1276" s="449"/>
      <c r="AK1276" s="449"/>
      <c r="AL1276" s="449"/>
      <c r="AM1276" s="449"/>
      <c r="AN1276" s="449"/>
      <c r="AO1276" s="449"/>
      <c r="AP1276" s="449"/>
      <c r="AQ1276" s="449"/>
      <c r="AR1276" s="449"/>
      <c r="AS1276" s="449"/>
      <c r="AT1276" s="449"/>
      <c r="AU1276" s="449"/>
      <c r="AV1276" s="449"/>
      <c r="AW1276" s="449"/>
      <c r="AX1276" s="449"/>
      <c r="AY1276" s="449"/>
      <c r="AZ1276" s="449"/>
      <c r="BA1276" s="449"/>
      <c r="BB1276" s="449"/>
      <c r="BC1276" s="449"/>
      <c r="BD1276" s="449"/>
      <c r="BE1276" s="449"/>
      <c r="BF1276" s="449"/>
      <c r="BG1276" s="449"/>
      <c r="BH1276" s="449"/>
      <c r="BI1276" s="449"/>
      <c r="BJ1276" s="449"/>
      <c r="BK1276" s="449"/>
      <c r="BL1276" s="449"/>
      <c r="BM1276" s="449"/>
      <c r="BN1276" s="449"/>
      <c r="BO1276" s="449"/>
      <c r="BP1276" s="449"/>
      <c r="BQ1276" s="449"/>
      <c r="BR1276" s="449"/>
      <c r="BS1276" s="449"/>
      <c r="BT1276" s="449"/>
      <c r="BU1276" s="449"/>
      <c r="BV1276" s="449"/>
      <c r="BW1276" s="449"/>
      <c r="BX1276" s="449"/>
      <c r="BY1276" s="449"/>
      <c r="BZ1276" s="449"/>
      <c r="CA1276" s="449"/>
      <c r="CB1276" s="449"/>
      <c r="CC1276" s="449"/>
      <c r="CD1276" s="449"/>
      <c r="CE1276" s="449"/>
      <c r="CF1276" s="449"/>
      <c r="CG1276" s="449"/>
      <c r="CH1276" s="449"/>
      <c r="CI1276" s="449"/>
      <c r="CJ1276" s="449"/>
      <c r="CK1276" s="449"/>
      <c r="CL1276" s="449"/>
      <c r="CM1276" s="449"/>
      <c r="CN1276" s="449"/>
      <c r="CO1276" s="449"/>
      <c r="CP1276" s="449"/>
      <c r="CQ1276" s="449"/>
      <c r="CR1276" s="449"/>
      <c r="CS1276" s="449"/>
      <c r="CT1276" s="449"/>
      <c r="CU1276" s="449"/>
      <c r="CV1276" s="449"/>
    </row>
    <row r="1277" spans="1:100" s="448" customFormat="1" ht="11.25" customHeight="1">
      <c r="A1277" s="432"/>
      <c r="B1277" s="517"/>
      <c r="C1277" s="45"/>
      <c r="D1277" s="45">
        <v>14</v>
      </c>
      <c r="E1277" s="599" t="s">
        <v>154</v>
      </c>
      <c r="F1277" s="600"/>
      <c r="G1277" s="599" t="s">
        <v>154</v>
      </c>
      <c r="H1277" s="600"/>
      <c r="I1277" s="600"/>
      <c r="J1277" s="601" t="s">
        <v>154</v>
      </c>
      <c r="K1277" s="880" t="s">
        <v>154</v>
      </c>
      <c r="L1277" s="881">
        <v>0</v>
      </c>
      <c r="M1277" s="880" t="s">
        <v>154</v>
      </c>
      <c r="N1277" s="881">
        <v>0</v>
      </c>
      <c r="O1277" s="880" t="s">
        <v>154</v>
      </c>
      <c r="P1277" s="881">
        <v>0</v>
      </c>
      <c r="Q1277" s="880" t="s">
        <v>154</v>
      </c>
      <c r="R1277" s="881">
        <v>0</v>
      </c>
      <c r="S1277" s="880" t="s">
        <v>154</v>
      </c>
      <c r="T1277" s="881">
        <v>0</v>
      </c>
      <c r="U1277" s="880" t="s">
        <v>154</v>
      </c>
      <c r="V1277" s="881">
        <v>0</v>
      </c>
      <c r="W1277" s="880" t="s">
        <v>154</v>
      </c>
      <c r="X1277" s="881">
        <v>0</v>
      </c>
      <c r="Y1277" s="880" t="s">
        <v>154</v>
      </c>
      <c r="Z1277" s="881">
        <v>0</v>
      </c>
      <c r="AA1277" s="880" t="s">
        <v>154</v>
      </c>
      <c r="AB1277" s="881">
        <v>0</v>
      </c>
      <c r="AC1277" s="880" t="s">
        <v>154</v>
      </c>
      <c r="AD1277" s="881">
        <v>0</v>
      </c>
      <c r="AE1277" s="45"/>
      <c r="AF1277" s="17"/>
      <c r="AG1277" s="518"/>
      <c r="AI1277" s="449"/>
      <c r="AJ1277" s="449"/>
      <c r="AK1277" s="449"/>
      <c r="AL1277" s="449"/>
      <c r="AM1277" s="449"/>
      <c r="AN1277" s="449"/>
      <c r="AO1277" s="449"/>
      <c r="AP1277" s="449"/>
      <c r="AQ1277" s="449"/>
      <c r="AR1277" s="449"/>
      <c r="AS1277" s="449"/>
      <c r="AT1277" s="449"/>
      <c r="AU1277" s="449"/>
      <c r="AV1277" s="449"/>
      <c r="AW1277" s="449"/>
      <c r="AX1277" s="449"/>
      <c r="AY1277" s="449"/>
      <c r="AZ1277" s="449"/>
      <c r="BA1277" s="449"/>
      <c r="BB1277" s="449"/>
      <c r="BC1277" s="449"/>
      <c r="BD1277" s="449"/>
      <c r="BE1277" s="449"/>
      <c r="BF1277" s="449"/>
      <c r="BG1277" s="449"/>
      <c r="BH1277" s="449"/>
      <c r="BI1277" s="449"/>
      <c r="BJ1277" s="449"/>
      <c r="BK1277" s="449"/>
      <c r="BL1277" s="449"/>
      <c r="BM1277" s="449"/>
      <c r="BN1277" s="449"/>
      <c r="BO1277" s="449"/>
      <c r="BP1277" s="449"/>
      <c r="BQ1277" s="449"/>
      <c r="BR1277" s="449"/>
      <c r="BS1277" s="449"/>
      <c r="BT1277" s="449"/>
      <c r="BU1277" s="449"/>
      <c r="BV1277" s="449"/>
      <c r="BW1277" s="449"/>
      <c r="BX1277" s="449"/>
      <c r="BY1277" s="449"/>
      <c r="BZ1277" s="449"/>
      <c r="CA1277" s="449"/>
      <c r="CB1277" s="449"/>
      <c r="CC1277" s="449"/>
      <c r="CD1277" s="449"/>
      <c r="CE1277" s="449"/>
      <c r="CF1277" s="449"/>
      <c r="CG1277" s="449"/>
      <c r="CH1277" s="449"/>
      <c r="CI1277" s="449"/>
      <c r="CJ1277" s="449"/>
      <c r="CK1277" s="449"/>
      <c r="CL1277" s="449"/>
      <c r="CM1277" s="449"/>
      <c r="CN1277" s="449"/>
      <c r="CO1277" s="449"/>
      <c r="CP1277" s="449"/>
      <c r="CQ1277" s="449"/>
      <c r="CR1277" s="449"/>
      <c r="CS1277" s="449"/>
      <c r="CT1277" s="449"/>
      <c r="CU1277" s="449"/>
      <c r="CV1277" s="449"/>
    </row>
    <row r="1278" spans="1:100" s="448" customFormat="1" ht="11.25" customHeight="1">
      <c r="A1278" s="432"/>
      <c r="B1278" s="517"/>
      <c r="C1278" s="45"/>
      <c r="D1278" s="45">
        <v>15</v>
      </c>
      <c r="E1278" s="599" t="s">
        <v>154</v>
      </c>
      <c r="F1278" s="600"/>
      <c r="G1278" s="599" t="s">
        <v>154</v>
      </c>
      <c r="H1278" s="600"/>
      <c r="I1278" s="600"/>
      <c r="J1278" s="601" t="s">
        <v>154</v>
      </c>
      <c r="K1278" s="880" t="s">
        <v>154</v>
      </c>
      <c r="L1278" s="881">
        <v>0</v>
      </c>
      <c r="M1278" s="880" t="s">
        <v>154</v>
      </c>
      <c r="N1278" s="881">
        <v>0</v>
      </c>
      <c r="O1278" s="880" t="s">
        <v>154</v>
      </c>
      <c r="P1278" s="881">
        <v>0</v>
      </c>
      <c r="Q1278" s="880" t="s">
        <v>154</v>
      </c>
      <c r="R1278" s="881">
        <v>0</v>
      </c>
      <c r="S1278" s="880" t="s">
        <v>154</v>
      </c>
      <c r="T1278" s="881">
        <v>0</v>
      </c>
      <c r="U1278" s="880" t="s">
        <v>154</v>
      </c>
      <c r="V1278" s="881">
        <v>0</v>
      </c>
      <c r="W1278" s="880" t="s">
        <v>154</v>
      </c>
      <c r="X1278" s="881">
        <v>0</v>
      </c>
      <c r="Y1278" s="880" t="s">
        <v>154</v>
      </c>
      <c r="Z1278" s="881">
        <v>0</v>
      </c>
      <c r="AA1278" s="880" t="s">
        <v>154</v>
      </c>
      <c r="AB1278" s="881">
        <v>0</v>
      </c>
      <c r="AC1278" s="880" t="s">
        <v>154</v>
      </c>
      <c r="AD1278" s="881">
        <v>0</v>
      </c>
      <c r="AE1278" s="45"/>
      <c r="AF1278" s="17"/>
      <c r="AG1278" s="518"/>
      <c r="AI1278" s="449"/>
      <c r="AJ1278" s="449"/>
      <c r="AK1278" s="449"/>
      <c r="AL1278" s="449"/>
      <c r="AM1278" s="449"/>
      <c r="AN1278" s="449"/>
      <c r="AO1278" s="449"/>
      <c r="AP1278" s="449"/>
      <c r="AQ1278" s="449"/>
      <c r="AR1278" s="449"/>
      <c r="AS1278" s="449"/>
      <c r="AT1278" s="449"/>
      <c r="AU1278" s="449"/>
      <c r="AV1278" s="449"/>
      <c r="AW1278" s="449"/>
      <c r="AX1278" s="449"/>
      <c r="AY1278" s="449"/>
      <c r="AZ1278" s="449"/>
      <c r="BA1278" s="449"/>
      <c r="BB1278" s="449"/>
      <c r="BC1278" s="449"/>
      <c r="BD1278" s="449"/>
      <c r="BE1278" s="449"/>
      <c r="BF1278" s="449"/>
      <c r="BG1278" s="449"/>
      <c r="BH1278" s="449"/>
      <c r="BI1278" s="449"/>
      <c r="BJ1278" s="449"/>
      <c r="BK1278" s="449"/>
      <c r="BL1278" s="449"/>
      <c r="BM1278" s="449"/>
      <c r="BN1278" s="449"/>
      <c r="BO1278" s="449"/>
      <c r="BP1278" s="449"/>
      <c r="BQ1278" s="449"/>
      <c r="BR1278" s="449"/>
      <c r="BS1278" s="449"/>
      <c r="BT1278" s="449"/>
      <c r="BU1278" s="449"/>
      <c r="BV1278" s="449"/>
      <c r="BW1278" s="449"/>
      <c r="BX1278" s="449"/>
      <c r="BY1278" s="449"/>
      <c r="BZ1278" s="449"/>
      <c r="CA1278" s="449"/>
      <c r="CB1278" s="449"/>
      <c r="CC1278" s="449"/>
      <c r="CD1278" s="449"/>
      <c r="CE1278" s="449"/>
      <c r="CF1278" s="449"/>
      <c r="CG1278" s="449"/>
      <c r="CH1278" s="449"/>
      <c r="CI1278" s="449"/>
      <c r="CJ1278" s="449"/>
      <c r="CK1278" s="449"/>
      <c r="CL1278" s="449"/>
      <c r="CM1278" s="449"/>
      <c r="CN1278" s="449"/>
      <c r="CO1278" s="449"/>
      <c r="CP1278" s="449"/>
      <c r="CQ1278" s="449"/>
      <c r="CR1278" s="449"/>
      <c r="CS1278" s="449"/>
      <c r="CT1278" s="449"/>
      <c r="CU1278" s="449"/>
      <c r="CV1278" s="449"/>
    </row>
    <row r="1279" spans="1:100" s="448" customFormat="1" ht="11.25" customHeight="1">
      <c r="A1279" s="432"/>
      <c r="B1279" s="517"/>
      <c r="C1279" s="45"/>
      <c r="D1279" s="45">
        <v>16</v>
      </c>
      <c r="E1279" s="599" t="s">
        <v>154</v>
      </c>
      <c r="F1279" s="600"/>
      <c r="G1279" s="599" t="s">
        <v>154</v>
      </c>
      <c r="H1279" s="600"/>
      <c r="I1279" s="600"/>
      <c r="J1279" s="601" t="s">
        <v>154</v>
      </c>
      <c r="K1279" s="880" t="s">
        <v>154</v>
      </c>
      <c r="L1279" s="881">
        <v>0</v>
      </c>
      <c r="M1279" s="880" t="s">
        <v>154</v>
      </c>
      <c r="N1279" s="881">
        <v>0</v>
      </c>
      <c r="O1279" s="880" t="s">
        <v>154</v>
      </c>
      <c r="P1279" s="881">
        <v>0</v>
      </c>
      <c r="Q1279" s="880" t="s">
        <v>154</v>
      </c>
      <c r="R1279" s="881">
        <v>0</v>
      </c>
      <c r="S1279" s="880" t="s">
        <v>154</v>
      </c>
      <c r="T1279" s="881">
        <v>0</v>
      </c>
      <c r="U1279" s="880" t="s">
        <v>154</v>
      </c>
      <c r="V1279" s="881">
        <v>0</v>
      </c>
      <c r="W1279" s="880" t="s">
        <v>154</v>
      </c>
      <c r="X1279" s="881">
        <v>0</v>
      </c>
      <c r="Y1279" s="880" t="s">
        <v>154</v>
      </c>
      <c r="Z1279" s="881">
        <v>0</v>
      </c>
      <c r="AA1279" s="880" t="s">
        <v>154</v>
      </c>
      <c r="AB1279" s="881">
        <v>0</v>
      </c>
      <c r="AC1279" s="880" t="s">
        <v>154</v>
      </c>
      <c r="AD1279" s="881">
        <v>0</v>
      </c>
      <c r="AE1279" s="45"/>
      <c r="AF1279" s="17"/>
      <c r="AG1279" s="518"/>
      <c r="AI1279" s="449"/>
      <c r="AJ1279" s="449"/>
      <c r="AK1279" s="449"/>
      <c r="AL1279" s="449"/>
      <c r="AM1279" s="449"/>
      <c r="AN1279" s="449"/>
      <c r="AO1279" s="449"/>
      <c r="AP1279" s="449"/>
      <c r="AQ1279" s="449"/>
      <c r="AR1279" s="449"/>
      <c r="AS1279" s="449"/>
      <c r="AT1279" s="449"/>
      <c r="AU1279" s="449"/>
      <c r="AV1279" s="449"/>
      <c r="AW1279" s="449"/>
      <c r="AX1279" s="449"/>
      <c r="AY1279" s="449"/>
      <c r="AZ1279" s="449"/>
      <c r="BA1279" s="449"/>
      <c r="BB1279" s="449"/>
      <c r="BC1279" s="449"/>
      <c r="BD1279" s="449"/>
      <c r="BE1279" s="449"/>
      <c r="BF1279" s="449"/>
      <c r="BG1279" s="449"/>
      <c r="BH1279" s="449"/>
      <c r="BI1279" s="449"/>
      <c r="BJ1279" s="449"/>
      <c r="BK1279" s="449"/>
      <c r="BL1279" s="449"/>
      <c r="BM1279" s="449"/>
      <c r="BN1279" s="449"/>
      <c r="BO1279" s="449"/>
      <c r="BP1279" s="449"/>
      <c r="BQ1279" s="449"/>
      <c r="BR1279" s="449"/>
      <c r="BS1279" s="449"/>
      <c r="BT1279" s="449"/>
      <c r="BU1279" s="449"/>
      <c r="BV1279" s="449"/>
      <c r="BW1279" s="449"/>
      <c r="BX1279" s="449"/>
      <c r="BY1279" s="449"/>
      <c r="BZ1279" s="449"/>
      <c r="CA1279" s="449"/>
      <c r="CB1279" s="449"/>
      <c r="CC1279" s="449"/>
      <c r="CD1279" s="449"/>
      <c r="CE1279" s="449"/>
      <c r="CF1279" s="449"/>
      <c r="CG1279" s="449"/>
      <c r="CH1279" s="449"/>
      <c r="CI1279" s="449"/>
      <c r="CJ1279" s="449"/>
      <c r="CK1279" s="449"/>
      <c r="CL1279" s="449"/>
      <c r="CM1279" s="449"/>
      <c r="CN1279" s="449"/>
      <c r="CO1279" s="449"/>
      <c r="CP1279" s="449"/>
      <c r="CQ1279" s="449"/>
      <c r="CR1279" s="449"/>
      <c r="CS1279" s="449"/>
      <c r="CT1279" s="449"/>
      <c r="CU1279" s="449"/>
      <c r="CV1279" s="449"/>
    </row>
    <row r="1280" spans="1:100" s="448" customFormat="1" ht="11.25" customHeight="1">
      <c r="A1280" s="432"/>
      <c r="B1280" s="517"/>
      <c r="C1280" s="45"/>
      <c r="D1280" s="45">
        <v>17</v>
      </c>
      <c r="E1280" s="599" t="s">
        <v>154</v>
      </c>
      <c r="F1280" s="600"/>
      <c r="G1280" s="599" t="s">
        <v>154</v>
      </c>
      <c r="H1280" s="600"/>
      <c r="I1280" s="600"/>
      <c r="J1280" s="601" t="s">
        <v>154</v>
      </c>
      <c r="K1280" s="880" t="s">
        <v>154</v>
      </c>
      <c r="L1280" s="881">
        <v>0</v>
      </c>
      <c r="M1280" s="880" t="s">
        <v>154</v>
      </c>
      <c r="N1280" s="881">
        <v>0</v>
      </c>
      <c r="O1280" s="880" t="s">
        <v>154</v>
      </c>
      <c r="P1280" s="881">
        <v>0</v>
      </c>
      <c r="Q1280" s="880" t="s">
        <v>154</v>
      </c>
      <c r="R1280" s="881">
        <v>0</v>
      </c>
      <c r="S1280" s="880" t="s">
        <v>154</v>
      </c>
      <c r="T1280" s="881">
        <v>0</v>
      </c>
      <c r="U1280" s="880" t="s">
        <v>154</v>
      </c>
      <c r="V1280" s="881">
        <v>0</v>
      </c>
      <c r="W1280" s="880" t="s">
        <v>154</v>
      </c>
      <c r="X1280" s="881">
        <v>0</v>
      </c>
      <c r="Y1280" s="880" t="s">
        <v>154</v>
      </c>
      <c r="Z1280" s="881">
        <v>0</v>
      </c>
      <c r="AA1280" s="880" t="s">
        <v>154</v>
      </c>
      <c r="AB1280" s="881">
        <v>0</v>
      </c>
      <c r="AC1280" s="880" t="s">
        <v>154</v>
      </c>
      <c r="AD1280" s="881">
        <v>0</v>
      </c>
      <c r="AE1280" s="45"/>
      <c r="AF1280" s="17"/>
      <c r="AG1280" s="518"/>
      <c r="AI1280" s="449"/>
      <c r="AJ1280" s="449"/>
      <c r="AK1280" s="449"/>
      <c r="AL1280" s="449"/>
      <c r="AM1280" s="449"/>
      <c r="AN1280" s="449"/>
      <c r="AO1280" s="449"/>
      <c r="AP1280" s="449"/>
      <c r="AQ1280" s="449"/>
      <c r="AR1280" s="449"/>
      <c r="AS1280" s="449"/>
      <c r="AT1280" s="449"/>
      <c r="AU1280" s="449"/>
      <c r="AV1280" s="449"/>
      <c r="AW1280" s="449"/>
      <c r="AX1280" s="449"/>
      <c r="AY1280" s="449"/>
      <c r="AZ1280" s="449"/>
      <c r="BA1280" s="449"/>
      <c r="BB1280" s="449"/>
      <c r="BC1280" s="449"/>
      <c r="BD1280" s="449"/>
      <c r="BE1280" s="449"/>
      <c r="BF1280" s="449"/>
      <c r="BG1280" s="449"/>
      <c r="BH1280" s="449"/>
      <c r="BI1280" s="449"/>
      <c r="BJ1280" s="449"/>
      <c r="BK1280" s="449"/>
      <c r="BL1280" s="449"/>
      <c r="BM1280" s="449"/>
      <c r="BN1280" s="449"/>
      <c r="BO1280" s="449"/>
      <c r="BP1280" s="449"/>
      <c r="BQ1280" s="449"/>
      <c r="BR1280" s="449"/>
      <c r="BS1280" s="449"/>
      <c r="BT1280" s="449"/>
      <c r="BU1280" s="449"/>
      <c r="BV1280" s="449"/>
      <c r="BW1280" s="449"/>
      <c r="BX1280" s="449"/>
      <c r="BY1280" s="449"/>
      <c r="BZ1280" s="449"/>
      <c r="CA1280" s="449"/>
      <c r="CB1280" s="449"/>
      <c r="CC1280" s="449"/>
      <c r="CD1280" s="449"/>
      <c r="CE1280" s="449"/>
      <c r="CF1280" s="449"/>
      <c r="CG1280" s="449"/>
      <c r="CH1280" s="449"/>
      <c r="CI1280" s="449"/>
      <c r="CJ1280" s="449"/>
      <c r="CK1280" s="449"/>
      <c r="CL1280" s="449"/>
      <c r="CM1280" s="449"/>
      <c r="CN1280" s="449"/>
      <c r="CO1280" s="449"/>
      <c r="CP1280" s="449"/>
      <c r="CQ1280" s="449"/>
      <c r="CR1280" s="449"/>
      <c r="CS1280" s="449"/>
      <c r="CT1280" s="449"/>
      <c r="CU1280" s="449"/>
      <c r="CV1280" s="449"/>
    </row>
    <row r="1281" spans="1:100" s="448" customFormat="1" ht="11.25" customHeight="1">
      <c r="A1281" s="432"/>
      <c r="B1281" s="517"/>
      <c r="C1281" s="45"/>
      <c r="D1281" s="45">
        <v>18</v>
      </c>
      <c r="E1281" s="599" t="s">
        <v>154</v>
      </c>
      <c r="F1281" s="600"/>
      <c r="G1281" s="599" t="s">
        <v>154</v>
      </c>
      <c r="H1281" s="600"/>
      <c r="I1281" s="600"/>
      <c r="J1281" s="601" t="s">
        <v>154</v>
      </c>
      <c r="K1281" s="880" t="s">
        <v>154</v>
      </c>
      <c r="L1281" s="881">
        <v>0</v>
      </c>
      <c r="M1281" s="880" t="s">
        <v>154</v>
      </c>
      <c r="N1281" s="881">
        <v>0</v>
      </c>
      <c r="O1281" s="880" t="s">
        <v>154</v>
      </c>
      <c r="P1281" s="881">
        <v>0</v>
      </c>
      <c r="Q1281" s="880" t="s">
        <v>154</v>
      </c>
      <c r="R1281" s="881">
        <v>0</v>
      </c>
      <c r="S1281" s="880" t="s">
        <v>154</v>
      </c>
      <c r="T1281" s="881">
        <v>0</v>
      </c>
      <c r="U1281" s="880" t="s">
        <v>154</v>
      </c>
      <c r="V1281" s="881">
        <v>0</v>
      </c>
      <c r="W1281" s="880" t="s">
        <v>154</v>
      </c>
      <c r="X1281" s="881">
        <v>0</v>
      </c>
      <c r="Y1281" s="880" t="s">
        <v>154</v>
      </c>
      <c r="Z1281" s="881">
        <v>0</v>
      </c>
      <c r="AA1281" s="880" t="s">
        <v>154</v>
      </c>
      <c r="AB1281" s="881">
        <v>0</v>
      </c>
      <c r="AC1281" s="880" t="s">
        <v>154</v>
      </c>
      <c r="AD1281" s="881">
        <v>0</v>
      </c>
      <c r="AE1281" s="45"/>
      <c r="AF1281" s="17"/>
      <c r="AG1281" s="518"/>
      <c r="AI1281" s="449"/>
      <c r="AJ1281" s="449"/>
      <c r="AK1281" s="449"/>
      <c r="AL1281" s="449"/>
      <c r="AM1281" s="449"/>
      <c r="AN1281" s="449"/>
      <c r="AO1281" s="449"/>
      <c r="AP1281" s="449"/>
      <c r="AQ1281" s="449"/>
      <c r="AR1281" s="449"/>
      <c r="AS1281" s="449"/>
      <c r="AT1281" s="449"/>
      <c r="AU1281" s="449"/>
      <c r="AV1281" s="449"/>
      <c r="AW1281" s="449"/>
      <c r="AX1281" s="449"/>
      <c r="AY1281" s="449"/>
      <c r="AZ1281" s="449"/>
      <c r="BA1281" s="449"/>
      <c r="BB1281" s="449"/>
      <c r="BC1281" s="449"/>
      <c r="BD1281" s="449"/>
      <c r="BE1281" s="449"/>
      <c r="BF1281" s="449"/>
      <c r="BG1281" s="449"/>
      <c r="BH1281" s="449"/>
      <c r="BI1281" s="449"/>
      <c r="BJ1281" s="449"/>
      <c r="BK1281" s="449"/>
      <c r="BL1281" s="449"/>
      <c r="BM1281" s="449"/>
      <c r="BN1281" s="449"/>
      <c r="BO1281" s="449"/>
      <c r="BP1281" s="449"/>
      <c r="BQ1281" s="449"/>
      <c r="BR1281" s="449"/>
      <c r="BS1281" s="449"/>
      <c r="BT1281" s="449"/>
      <c r="BU1281" s="449"/>
      <c r="BV1281" s="449"/>
      <c r="BW1281" s="449"/>
      <c r="BX1281" s="449"/>
      <c r="BY1281" s="449"/>
      <c r="BZ1281" s="449"/>
      <c r="CA1281" s="449"/>
      <c r="CB1281" s="449"/>
      <c r="CC1281" s="449"/>
      <c r="CD1281" s="449"/>
      <c r="CE1281" s="449"/>
      <c r="CF1281" s="449"/>
      <c r="CG1281" s="449"/>
      <c r="CH1281" s="449"/>
      <c r="CI1281" s="449"/>
      <c r="CJ1281" s="449"/>
      <c r="CK1281" s="449"/>
      <c r="CL1281" s="449"/>
      <c r="CM1281" s="449"/>
      <c r="CN1281" s="449"/>
      <c r="CO1281" s="449"/>
      <c r="CP1281" s="449"/>
      <c r="CQ1281" s="449"/>
      <c r="CR1281" s="449"/>
      <c r="CS1281" s="449"/>
      <c r="CT1281" s="449"/>
      <c r="CU1281" s="449"/>
      <c r="CV1281" s="449"/>
    </row>
    <row r="1282" spans="1:100" s="448" customFormat="1" ht="11.25" customHeight="1">
      <c r="A1282" s="432"/>
      <c r="B1282" s="517"/>
      <c r="C1282" s="45"/>
      <c r="D1282" s="45">
        <v>19</v>
      </c>
      <c r="E1282" s="599" t="s">
        <v>154</v>
      </c>
      <c r="F1282" s="600"/>
      <c r="G1282" s="599" t="s">
        <v>154</v>
      </c>
      <c r="H1282" s="600"/>
      <c r="I1282" s="600"/>
      <c r="J1282" s="601" t="s">
        <v>154</v>
      </c>
      <c r="K1282" s="880" t="s">
        <v>154</v>
      </c>
      <c r="L1282" s="881">
        <v>0</v>
      </c>
      <c r="M1282" s="880" t="s">
        <v>154</v>
      </c>
      <c r="N1282" s="881">
        <v>0</v>
      </c>
      <c r="O1282" s="880" t="s">
        <v>154</v>
      </c>
      <c r="P1282" s="881">
        <v>0</v>
      </c>
      <c r="Q1282" s="880" t="s">
        <v>154</v>
      </c>
      <c r="R1282" s="881">
        <v>0</v>
      </c>
      <c r="S1282" s="880" t="s">
        <v>154</v>
      </c>
      <c r="T1282" s="881">
        <v>0</v>
      </c>
      <c r="U1282" s="880" t="s">
        <v>154</v>
      </c>
      <c r="V1282" s="881">
        <v>0</v>
      </c>
      <c r="W1282" s="880" t="s">
        <v>154</v>
      </c>
      <c r="X1282" s="881">
        <v>0</v>
      </c>
      <c r="Y1282" s="880" t="s">
        <v>154</v>
      </c>
      <c r="Z1282" s="881">
        <v>0</v>
      </c>
      <c r="AA1282" s="880" t="s">
        <v>154</v>
      </c>
      <c r="AB1282" s="881">
        <v>0</v>
      </c>
      <c r="AC1282" s="880" t="s">
        <v>154</v>
      </c>
      <c r="AD1282" s="881">
        <v>0</v>
      </c>
      <c r="AE1282" s="45"/>
      <c r="AF1282" s="17"/>
      <c r="AG1282" s="518"/>
      <c r="AI1282" s="449"/>
      <c r="AJ1282" s="449"/>
      <c r="AK1282" s="449"/>
      <c r="AL1282" s="449"/>
      <c r="AM1282" s="449"/>
      <c r="AN1282" s="449"/>
      <c r="AO1282" s="449"/>
      <c r="AP1282" s="449"/>
      <c r="AQ1282" s="449"/>
      <c r="AR1282" s="449"/>
      <c r="AS1282" s="449"/>
      <c r="AT1282" s="449"/>
      <c r="AU1282" s="449"/>
      <c r="AV1282" s="449"/>
      <c r="AW1282" s="449"/>
      <c r="AX1282" s="449"/>
      <c r="AY1282" s="449"/>
      <c r="AZ1282" s="449"/>
      <c r="BA1282" s="449"/>
      <c r="BB1282" s="449"/>
      <c r="BC1282" s="449"/>
      <c r="BD1282" s="449"/>
      <c r="BE1282" s="449"/>
      <c r="BF1282" s="449"/>
      <c r="BG1282" s="449"/>
      <c r="BH1282" s="449"/>
      <c r="BI1282" s="449"/>
      <c r="BJ1282" s="449"/>
      <c r="BK1282" s="449"/>
      <c r="BL1282" s="449"/>
      <c r="BM1282" s="449"/>
      <c r="BN1282" s="449"/>
      <c r="BO1282" s="449"/>
      <c r="BP1282" s="449"/>
      <c r="BQ1282" s="449"/>
      <c r="BR1282" s="449"/>
      <c r="BS1282" s="449"/>
      <c r="BT1282" s="449"/>
      <c r="BU1282" s="449"/>
      <c r="BV1282" s="449"/>
      <c r="BW1282" s="449"/>
      <c r="BX1282" s="449"/>
      <c r="BY1282" s="449"/>
      <c r="BZ1282" s="449"/>
      <c r="CA1282" s="449"/>
      <c r="CB1282" s="449"/>
      <c r="CC1282" s="449"/>
      <c r="CD1282" s="449"/>
      <c r="CE1282" s="449"/>
      <c r="CF1282" s="449"/>
      <c r="CG1282" s="449"/>
      <c r="CH1282" s="449"/>
      <c r="CI1282" s="449"/>
      <c r="CJ1282" s="449"/>
      <c r="CK1282" s="449"/>
      <c r="CL1282" s="449"/>
      <c r="CM1282" s="449"/>
      <c r="CN1282" s="449"/>
      <c r="CO1282" s="449"/>
      <c r="CP1282" s="449"/>
      <c r="CQ1282" s="449"/>
      <c r="CR1282" s="449"/>
      <c r="CS1282" s="449"/>
      <c r="CT1282" s="449"/>
      <c r="CU1282" s="449"/>
      <c r="CV1282" s="449"/>
    </row>
    <row r="1283" spans="1:100" s="448" customFormat="1" ht="11.25" customHeight="1">
      <c r="A1283" s="432"/>
      <c r="B1283" s="517"/>
      <c r="C1283" s="45"/>
      <c r="D1283" s="45">
        <v>20</v>
      </c>
      <c r="E1283" s="494" t="s">
        <v>154</v>
      </c>
      <c r="F1283" s="495"/>
      <c r="G1283" s="494" t="s">
        <v>154</v>
      </c>
      <c r="H1283" s="495"/>
      <c r="I1283" s="495"/>
      <c r="J1283" s="496" t="s">
        <v>154</v>
      </c>
      <c r="K1283" s="796" t="s">
        <v>154</v>
      </c>
      <c r="L1283" s="797">
        <v>0</v>
      </c>
      <c r="M1283" s="796" t="s">
        <v>154</v>
      </c>
      <c r="N1283" s="797">
        <v>0</v>
      </c>
      <c r="O1283" s="796" t="s">
        <v>154</v>
      </c>
      <c r="P1283" s="797">
        <v>0</v>
      </c>
      <c r="Q1283" s="796" t="s">
        <v>154</v>
      </c>
      <c r="R1283" s="797">
        <v>0</v>
      </c>
      <c r="S1283" s="796" t="s">
        <v>154</v>
      </c>
      <c r="T1283" s="797">
        <v>0</v>
      </c>
      <c r="U1283" s="796" t="s">
        <v>154</v>
      </c>
      <c r="V1283" s="797">
        <v>0</v>
      </c>
      <c r="W1283" s="796" t="s">
        <v>154</v>
      </c>
      <c r="X1283" s="797">
        <v>0</v>
      </c>
      <c r="Y1283" s="796" t="s">
        <v>154</v>
      </c>
      <c r="Z1283" s="797">
        <v>0</v>
      </c>
      <c r="AA1283" s="796" t="s">
        <v>154</v>
      </c>
      <c r="AB1283" s="797">
        <v>0</v>
      </c>
      <c r="AC1283" s="796" t="s">
        <v>154</v>
      </c>
      <c r="AD1283" s="797">
        <v>0</v>
      </c>
      <c r="AE1283" s="45"/>
      <c r="AF1283" s="17"/>
      <c r="AG1283" s="518"/>
      <c r="AI1283" s="449"/>
      <c r="AJ1283" s="449"/>
      <c r="AK1283" s="449"/>
      <c r="AL1283" s="449"/>
      <c r="AM1283" s="449"/>
      <c r="AN1283" s="449"/>
      <c r="AO1283" s="449"/>
      <c r="AP1283" s="449"/>
      <c r="AQ1283" s="449"/>
      <c r="AR1283" s="449"/>
      <c r="AS1283" s="449"/>
      <c r="AT1283" s="449"/>
      <c r="AU1283" s="449"/>
      <c r="AV1283" s="449"/>
      <c r="AW1283" s="449"/>
      <c r="AX1283" s="449"/>
      <c r="AY1283" s="449"/>
      <c r="AZ1283" s="449"/>
      <c r="BA1283" s="449"/>
      <c r="BB1283" s="449"/>
      <c r="BC1283" s="449"/>
      <c r="BD1283" s="449"/>
      <c r="BE1283" s="449"/>
      <c r="BF1283" s="449"/>
      <c r="BG1283" s="449"/>
      <c r="BH1283" s="449"/>
      <c r="BI1283" s="449"/>
      <c r="BJ1283" s="449"/>
      <c r="BK1283" s="449"/>
      <c r="BL1283" s="449"/>
      <c r="BM1283" s="449"/>
      <c r="BN1283" s="449"/>
      <c r="BO1283" s="449"/>
      <c r="BP1283" s="449"/>
      <c r="BQ1283" s="449"/>
      <c r="BR1283" s="449"/>
      <c r="BS1283" s="449"/>
      <c r="BT1283" s="449"/>
      <c r="BU1283" s="449"/>
      <c r="BV1283" s="449"/>
      <c r="BW1283" s="449"/>
      <c r="BX1283" s="449"/>
      <c r="BY1283" s="449"/>
      <c r="BZ1283" s="449"/>
      <c r="CA1283" s="449"/>
      <c r="CB1283" s="449"/>
      <c r="CC1283" s="449"/>
      <c r="CD1283" s="449"/>
      <c r="CE1283" s="449"/>
      <c r="CF1283" s="449"/>
      <c r="CG1283" s="449"/>
      <c r="CH1283" s="449"/>
      <c r="CI1283" s="449"/>
      <c r="CJ1283" s="449"/>
      <c r="CK1283" s="449"/>
      <c r="CL1283" s="449"/>
      <c r="CM1283" s="449"/>
      <c r="CN1283" s="449"/>
      <c r="CO1283" s="449"/>
      <c r="CP1283" s="449"/>
      <c r="CQ1283" s="449"/>
      <c r="CR1283" s="449"/>
      <c r="CS1283" s="449"/>
      <c r="CT1283" s="449"/>
      <c r="CU1283" s="449"/>
      <c r="CV1283" s="449"/>
    </row>
    <row r="1284" spans="1:100" s="448" customFormat="1" ht="11.25" customHeight="1">
      <c r="A1284" s="432"/>
      <c r="B1284" s="517"/>
      <c r="C1284" s="45"/>
      <c r="D1284" s="479"/>
      <c r="E1284" s="497" t="s">
        <v>192</v>
      </c>
      <c r="F1284" s="497"/>
      <c r="G1284" s="497"/>
      <c r="H1284" s="497"/>
      <c r="I1284" s="497"/>
      <c r="J1284" s="497"/>
      <c r="K1284" s="798">
        <v>1</v>
      </c>
      <c r="L1284" s="799">
        <v>0</v>
      </c>
      <c r="M1284" s="798">
        <v>1</v>
      </c>
      <c r="N1284" s="799">
        <v>0</v>
      </c>
      <c r="O1284" s="798">
        <v>1</v>
      </c>
      <c r="P1284" s="799">
        <v>0</v>
      </c>
      <c r="Q1284" s="798">
        <v>1</v>
      </c>
      <c r="R1284" s="799">
        <v>0</v>
      </c>
      <c r="S1284" s="798">
        <v>1</v>
      </c>
      <c r="T1284" s="799">
        <v>0</v>
      </c>
      <c r="U1284" s="798">
        <v>1</v>
      </c>
      <c r="V1284" s="799">
        <v>0</v>
      </c>
      <c r="W1284" s="798" t="s">
        <v>154</v>
      </c>
      <c r="X1284" s="799">
        <v>0</v>
      </c>
      <c r="Y1284" s="798" t="s">
        <v>154</v>
      </c>
      <c r="Z1284" s="799">
        <v>0</v>
      </c>
      <c r="AA1284" s="798" t="s">
        <v>154</v>
      </c>
      <c r="AB1284" s="799">
        <v>0</v>
      </c>
      <c r="AC1284" s="798" t="s">
        <v>154</v>
      </c>
      <c r="AD1284" s="799">
        <v>0</v>
      </c>
      <c r="AE1284" s="45"/>
      <c r="AF1284" s="17"/>
      <c r="AG1284" s="518"/>
      <c r="AI1284" s="449"/>
      <c r="AJ1284" s="449"/>
      <c r="AK1284" s="449"/>
      <c r="AL1284" s="449"/>
      <c r="AM1284" s="449"/>
      <c r="AN1284" s="449"/>
      <c r="AO1284" s="449"/>
      <c r="AP1284" s="449"/>
      <c r="AQ1284" s="449"/>
      <c r="AR1284" s="449"/>
      <c r="AS1284" s="449"/>
      <c r="AT1284" s="449"/>
      <c r="AU1284" s="449"/>
      <c r="AV1284" s="449"/>
      <c r="AW1284" s="449"/>
      <c r="AX1284" s="449"/>
      <c r="AY1284" s="449"/>
      <c r="AZ1284" s="449"/>
      <c r="BA1284" s="449"/>
      <c r="BB1284" s="449"/>
      <c r="BC1284" s="449"/>
      <c r="BD1284" s="449"/>
      <c r="BE1284" s="449"/>
      <c r="BF1284" s="449"/>
      <c r="BG1284" s="449"/>
      <c r="BH1284" s="449"/>
      <c r="BI1284" s="449"/>
      <c r="BJ1284" s="449"/>
      <c r="BK1284" s="449"/>
      <c r="BL1284" s="449"/>
      <c r="BM1284" s="449"/>
      <c r="BN1284" s="449"/>
      <c r="BO1284" s="449"/>
      <c r="BP1284" s="449"/>
      <c r="BQ1284" s="449"/>
      <c r="BR1284" s="449"/>
      <c r="BS1284" s="449"/>
      <c r="BT1284" s="449"/>
      <c r="BU1284" s="449"/>
      <c r="BV1284" s="449"/>
      <c r="BW1284" s="449"/>
      <c r="BX1284" s="449"/>
      <c r="BY1284" s="449"/>
      <c r="BZ1284" s="449"/>
      <c r="CA1284" s="449"/>
      <c r="CB1284" s="449"/>
      <c r="CC1284" s="449"/>
      <c r="CD1284" s="449"/>
      <c r="CE1284" s="449"/>
      <c r="CF1284" s="449"/>
      <c r="CG1284" s="449"/>
      <c r="CH1284" s="449"/>
      <c r="CI1284" s="449"/>
      <c r="CJ1284" s="449"/>
      <c r="CK1284" s="449"/>
      <c r="CL1284" s="449"/>
      <c r="CM1284" s="449"/>
      <c r="CN1284" s="449"/>
      <c r="CO1284" s="449"/>
      <c r="CP1284" s="449"/>
      <c r="CQ1284" s="449"/>
      <c r="CR1284" s="449"/>
      <c r="CS1284" s="449"/>
      <c r="CT1284" s="449"/>
      <c r="CU1284" s="449"/>
      <c r="CV1284" s="449"/>
    </row>
    <row r="1285" spans="1:100" s="448" customFormat="1" ht="11.25" customHeight="1">
      <c r="A1285" s="432"/>
      <c r="B1285" s="517"/>
      <c r="C1285" s="45"/>
      <c r="D1285" s="479"/>
      <c r="E1285" s="483"/>
      <c r="F1285" s="483" t="s">
        <v>193</v>
      </c>
      <c r="G1285" s="483"/>
      <c r="H1285" s="483" t="s">
        <v>194</v>
      </c>
      <c r="I1285" s="479"/>
      <c r="J1285" s="479"/>
      <c r="K1285" s="880">
        <v>0.51100000000000001</v>
      </c>
      <c r="L1285" s="881">
        <v>0</v>
      </c>
      <c r="M1285" s="880">
        <v>0.70599999999999996</v>
      </c>
      <c r="N1285" s="881">
        <v>0</v>
      </c>
      <c r="O1285" s="880">
        <v>0.61699999999999999</v>
      </c>
      <c r="P1285" s="881">
        <v>0</v>
      </c>
      <c r="Q1285" s="880">
        <v>0.79896907216494839</v>
      </c>
      <c r="R1285" s="881">
        <v>0</v>
      </c>
      <c r="S1285" s="880">
        <v>0.85774058577405854</v>
      </c>
      <c r="T1285" s="881">
        <v>0</v>
      </c>
      <c r="U1285" s="880">
        <v>0.64500000000000002</v>
      </c>
      <c r="V1285" s="881">
        <v>0</v>
      </c>
      <c r="W1285" s="880">
        <v>0</v>
      </c>
      <c r="X1285" s="881">
        <v>0</v>
      </c>
      <c r="Y1285" s="880">
        <v>0</v>
      </c>
      <c r="Z1285" s="881">
        <v>0</v>
      </c>
      <c r="AA1285" s="880">
        <v>0</v>
      </c>
      <c r="AB1285" s="881">
        <v>0</v>
      </c>
      <c r="AC1285" s="880">
        <v>0</v>
      </c>
      <c r="AD1285" s="881">
        <v>0</v>
      </c>
      <c r="AE1285" s="45"/>
      <c r="AF1285" s="17"/>
      <c r="AG1285" s="518"/>
      <c r="AI1285" s="449"/>
      <c r="AJ1285" s="449"/>
      <c r="AK1285" s="449"/>
      <c r="AL1285" s="449"/>
      <c r="AM1285" s="449"/>
      <c r="AN1285" s="449"/>
      <c r="AO1285" s="449"/>
      <c r="AP1285" s="449"/>
      <c r="AQ1285" s="449"/>
      <c r="AR1285" s="449"/>
      <c r="AS1285" s="449"/>
      <c r="AT1285" s="449"/>
      <c r="AU1285" s="449"/>
      <c r="AV1285" s="449"/>
      <c r="AW1285" s="449"/>
      <c r="AX1285" s="449"/>
      <c r="AY1285" s="449"/>
      <c r="AZ1285" s="449"/>
      <c r="BA1285" s="449"/>
      <c r="BB1285" s="449"/>
      <c r="BC1285" s="449"/>
      <c r="BD1285" s="449"/>
      <c r="BE1285" s="449"/>
      <c r="BF1285" s="449"/>
      <c r="BG1285" s="449"/>
      <c r="BH1285" s="449"/>
      <c r="BI1285" s="449"/>
      <c r="BJ1285" s="449"/>
      <c r="BK1285" s="449"/>
      <c r="BL1285" s="449"/>
      <c r="BM1285" s="449"/>
      <c r="BN1285" s="449"/>
      <c r="BO1285" s="449"/>
      <c r="BP1285" s="449"/>
      <c r="BQ1285" s="449"/>
      <c r="BR1285" s="449"/>
      <c r="BS1285" s="449"/>
      <c r="BT1285" s="449"/>
      <c r="BU1285" s="449"/>
      <c r="BV1285" s="449"/>
      <c r="BW1285" s="449"/>
      <c r="BX1285" s="449"/>
      <c r="BY1285" s="449"/>
      <c r="BZ1285" s="449"/>
      <c r="CA1285" s="449"/>
      <c r="CB1285" s="449"/>
      <c r="CC1285" s="449"/>
      <c r="CD1285" s="449"/>
      <c r="CE1285" s="449"/>
      <c r="CF1285" s="449"/>
      <c r="CG1285" s="449"/>
      <c r="CH1285" s="449"/>
      <c r="CI1285" s="449"/>
      <c r="CJ1285" s="449"/>
      <c r="CK1285" s="449"/>
      <c r="CL1285" s="449"/>
      <c r="CM1285" s="449"/>
      <c r="CN1285" s="449"/>
      <c r="CO1285" s="449"/>
      <c r="CP1285" s="449"/>
      <c r="CQ1285" s="449"/>
      <c r="CR1285" s="449"/>
      <c r="CS1285" s="449"/>
      <c r="CT1285" s="449"/>
      <c r="CU1285" s="449"/>
      <c r="CV1285" s="449"/>
    </row>
    <row r="1286" spans="1:100" s="448" customFormat="1" ht="11.25" customHeight="1">
      <c r="A1286" s="432"/>
      <c r="B1286" s="517"/>
      <c r="C1286" s="45"/>
      <c r="D1286" s="479"/>
      <c r="E1286" s="498"/>
      <c r="F1286" s="498"/>
      <c r="G1286" s="498"/>
      <c r="H1286" s="498" t="s">
        <v>195</v>
      </c>
      <c r="I1286" s="499"/>
      <c r="J1286" s="499"/>
      <c r="K1286" s="882">
        <v>0.48899999999999999</v>
      </c>
      <c r="L1286" s="795">
        <v>0</v>
      </c>
      <c r="M1286" s="882">
        <v>0.29400000000000004</v>
      </c>
      <c r="N1286" s="795">
        <v>0</v>
      </c>
      <c r="O1286" s="882">
        <v>0.38300000000000001</v>
      </c>
      <c r="P1286" s="795">
        <v>0</v>
      </c>
      <c r="Q1286" s="882">
        <v>0.20103092783505153</v>
      </c>
      <c r="R1286" s="795">
        <v>0</v>
      </c>
      <c r="S1286" s="882">
        <v>0.14225941422594143</v>
      </c>
      <c r="T1286" s="795">
        <v>0</v>
      </c>
      <c r="U1286" s="882">
        <v>0.35499999999999998</v>
      </c>
      <c r="V1286" s="795">
        <v>0</v>
      </c>
      <c r="W1286" s="882">
        <v>0</v>
      </c>
      <c r="X1286" s="795">
        <v>0</v>
      </c>
      <c r="Y1286" s="882">
        <v>0</v>
      </c>
      <c r="Z1286" s="795">
        <v>0</v>
      </c>
      <c r="AA1286" s="882">
        <v>0</v>
      </c>
      <c r="AB1286" s="795">
        <v>0</v>
      </c>
      <c r="AC1286" s="882">
        <v>0</v>
      </c>
      <c r="AD1286" s="795">
        <v>0</v>
      </c>
      <c r="AE1286" s="45"/>
      <c r="AF1286" s="17"/>
      <c r="AG1286" s="518"/>
      <c r="AI1286" s="449"/>
      <c r="AJ1286" s="449"/>
      <c r="AK1286" s="449"/>
      <c r="AL1286" s="449"/>
      <c r="AM1286" s="449"/>
      <c r="AN1286" s="449"/>
      <c r="AO1286" s="449"/>
      <c r="AP1286" s="449"/>
      <c r="AQ1286" s="449"/>
      <c r="AR1286" s="449"/>
      <c r="AS1286" s="449"/>
      <c r="AT1286" s="449"/>
      <c r="AU1286" s="449"/>
      <c r="AV1286" s="449"/>
      <c r="AW1286" s="449"/>
      <c r="AX1286" s="449"/>
      <c r="AY1286" s="449"/>
      <c r="AZ1286" s="449"/>
      <c r="BA1286" s="449"/>
      <c r="BB1286" s="449"/>
      <c r="BC1286" s="449"/>
      <c r="BD1286" s="449"/>
      <c r="BE1286" s="449"/>
      <c r="BF1286" s="449"/>
      <c r="BG1286" s="449"/>
      <c r="BH1286" s="449"/>
      <c r="BI1286" s="449"/>
      <c r="BJ1286" s="449"/>
      <c r="BK1286" s="449"/>
      <c r="BL1286" s="449"/>
      <c r="BM1286" s="449"/>
      <c r="BN1286" s="449"/>
      <c r="BO1286" s="449"/>
      <c r="BP1286" s="449"/>
      <c r="BQ1286" s="449"/>
      <c r="BR1286" s="449"/>
      <c r="BS1286" s="449"/>
      <c r="BT1286" s="449"/>
      <c r="BU1286" s="449"/>
      <c r="BV1286" s="449"/>
      <c r="BW1286" s="449"/>
      <c r="BX1286" s="449"/>
      <c r="BY1286" s="449"/>
      <c r="BZ1286" s="449"/>
      <c r="CA1286" s="449"/>
      <c r="CB1286" s="449"/>
      <c r="CC1286" s="449"/>
      <c r="CD1286" s="449"/>
      <c r="CE1286" s="449"/>
      <c r="CF1286" s="449"/>
      <c r="CG1286" s="449"/>
      <c r="CH1286" s="449"/>
      <c r="CI1286" s="449"/>
      <c r="CJ1286" s="449"/>
      <c r="CK1286" s="449"/>
      <c r="CL1286" s="449"/>
      <c r="CM1286" s="449"/>
      <c r="CN1286" s="449"/>
      <c r="CO1286" s="449"/>
      <c r="CP1286" s="449"/>
      <c r="CQ1286" s="449"/>
      <c r="CR1286" s="449"/>
      <c r="CS1286" s="449"/>
      <c r="CT1286" s="449"/>
      <c r="CU1286" s="449"/>
      <c r="CV1286" s="449"/>
    </row>
    <row r="1287" spans="1:100" s="448" customFormat="1" ht="11.25" customHeight="1">
      <c r="A1287" s="432"/>
      <c r="B1287" s="517"/>
      <c r="C1287" s="45"/>
      <c r="D1287" s="479"/>
      <c r="E1287" s="500" t="s">
        <v>196</v>
      </c>
      <c r="F1287" s="501"/>
      <c r="G1287" s="501"/>
      <c r="H1287" s="501"/>
      <c r="I1287" s="501"/>
      <c r="J1287" s="502"/>
      <c r="K1287" s="801">
        <v>0</v>
      </c>
      <c r="L1287" s="801">
        <v>0</v>
      </c>
      <c r="M1287" s="801">
        <v>0</v>
      </c>
      <c r="N1287" s="801">
        <v>0</v>
      </c>
      <c r="O1287" s="801">
        <v>0</v>
      </c>
      <c r="P1287" s="801">
        <v>0</v>
      </c>
      <c r="Q1287" s="801">
        <v>0</v>
      </c>
      <c r="R1287" s="801">
        <v>0</v>
      </c>
      <c r="S1287" s="801">
        <v>0</v>
      </c>
      <c r="T1287" s="801">
        <v>0</v>
      </c>
      <c r="U1287" s="801">
        <v>0</v>
      </c>
      <c r="V1287" s="801">
        <v>0</v>
      </c>
      <c r="W1287" s="801" t="s">
        <v>154</v>
      </c>
      <c r="X1287" s="801">
        <v>0</v>
      </c>
      <c r="Y1287" s="801" t="s">
        <v>154</v>
      </c>
      <c r="Z1287" s="801">
        <v>0</v>
      </c>
      <c r="AA1287" s="801" t="s">
        <v>154</v>
      </c>
      <c r="AB1287" s="801">
        <v>0</v>
      </c>
      <c r="AC1287" s="801" t="s">
        <v>154</v>
      </c>
      <c r="AD1287" s="801">
        <v>0</v>
      </c>
      <c r="AE1287" s="45"/>
      <c r="AF1287" s="17"/>
      <c r="AG1287" s="518"/>
      <c r="AI1287" s="449"/>
      <c r="AJ1287" s="449"/>
      <c r="AK1287" s="449"/>
      <c r="AL1287" s="449"/>
      <c r="AM1287" s="449"/>
      <c r="AN1287" s="449"/>
      <c r="AO1287" s="449"/>
      <c r="AP1287" s="449"/>
      <c r="AQ1287" s="449"/>
      <c r="AR1287" s="449"/>
      <c r="AS1287" s="449"/>
      <c r="AT1287" s="449"/>
      <c r="AU1287" s="449"/>
      <c r="AV1287" s="449"/>
      <c r="AW1287" s="449"/>
      <c r="AX1287" s="449"/>
      <c r="AY1287" s="449"/>
      <c r="AZ1287" s="449"/>
      <c r="BA1287" s="449"/>
      <c r="BB1287" s="449"/>
      <c r="BC1287" s="449"/>
      <c r="BD1287" s="449"/>
      <c r="BE1287" s="449"/>
      <c r="BF1287" s="449"/>
      <c r="BG1287" s="449"/>
      <c r="BH1287" s="449"/>
      <c r="BI1287" s="449"/>
      <c r="BJ1287" s="449"/>
      <c r="BK1287" s="449"/>
      <c r="BL1287" s="449"/>
      <c r="BM1287" s="449"/>
      <c r="BN1287" s="449"/>
      <c r="BO1287" s="449"/>
      <c r="BP1287" s="449"/>
      <c r="BQ1287" s="449"/>
      <c r="BR1287" s="449"/>
      <c r="BS1287" s="449"/>
      <c r="BT1287" s="449"/>
      <c r="BU1287" s="449"/>
      <c r="BV1287" s="449"/>
      <c r="BW1287" s="449"/>
      <c r="BX1287" s="449"/>
      <c r="BY1287" s="449"/>
      <c r="BZ1287" s="449"/>
      <c r="CA1287" s="449"/>
      <c r="CB1287" s="449"/>
      <c r="CC1287" s="449"/>
      <c r="CD1287" s="449"/>
      <c r="CE1287" s="449"/>
      <c r="CF1287" s="449"/>
      <c r="CG1287" s="449"/>
      <c r="CH1287" s="449"/>
      <c r="CI1287" s="449"/>
      <c r="CJ1287" s="449"/>
      <c r="CK1287" s="449"/>
      <c r="CL1287" s="449"/>
      <c r="CM1287" s="449"/>
      <c r="CN1287" s="449"/>
      <c r="CO1287" s="449"/>
      <c r="CP1287" s="449"/>
      <c r="CQ1287" s="449"/>
      <c r="CR1287" s="449"/>
      <c r="CS1287" s="449"/>
      <c r="CT1287" s="449"/>
      <c r="CU1287" s="449"/>
      <c r="CV1287" s="449"/>
    </row>
    <row r="1288" spans="1:100" s="448" customFormat="1" ht="5.25" customHeight="1">
      <c r="A1288" s="432"/>
      <c r="B1288" s="517"/>
      <c r="C1288" s="45"/>
      <c r="D1288" s="479"/>
      <c r="E1288" s="45"/>
      <c r="F1288" s="45"/>
      <c r="G1288" s="45"/>
      <c r="H1288" s="45"/>
      <c r="I1288" s="45"/>
      <c r="J1288" s="45"/>
      <c r="K1288" s="17"/>
      <c r="L1288" s="17"/>
      <c r="M1288" s="17"/>
      <c r="N1288" s="17"/>
      <c r="O1288" s="17"/>
      <c r="P1288" s="17"/>
      <c r="Q1288" s="17"/>
      <c r="R1288" s="17"/>
      <c r="S1288" s="17"/>
      <c r="T1288" s="17"/>
      <c r="U1288" s="17"/>
      <c r="V1288" s="17"/>
      <c r="W1288" s="17"/>
      <c r="X1288" s="17"/>
      <c r="Y1288" s="17"/>
      <c r="Z1288" s="17"/>
      <c r="AA1288" s="17"/>
      <c r="AB1288" s="17"/>
      <c r="AC1288" s="17"/>
      <c r="AD1288" s="17"/>
      <c r="AE1288" s="45"/>
      <c r="AF1288" s="17"/>
      <c r="AG1288" s="518"/>
      <c r="AI1288" s="449"/>
      <c r="AJ1288" s="449"/>
      <c r="AK1288" s="449"/>
      <c r="AL1288" s="449"/>
      <c r="AM1288" s="449"/>
      <c r="AN1288" s="449"/>
      <c r="AO1288" s="449"/>
      <c r="AP1288" s="449"/>
      <c r="AQ1288" s="449"/>
      <c r="AR1288" s="449"/>
      <c r="AS1288" s="449"/>
      <c r="AT1288" s="449"/>
      <c r="AU1288" s="449"/>
      <c r="AV1288" s="449"/>
      <c r="AW1288" s="449"/>
      <c r="AX1288" s="449"/>
      <c r="AY1288" s="449"/>
      <c r="AZ1288" s="449"/>
      <c r="BA1288" s="449"/>
      <c r="BB1288" s="449"/>
      <c r="BC1288" s="449"/>
      <c r="BD1288" s="449"/>
      <c r="BE1288" s="449"/>
      <c r="BF1288" s="449"/>
      <c r="BG1288" s="449"/>
      <c r="BH1288" s="449"/>
      <c r="BI1288" s="449"/>
      <c r="BJ1288" s="449"/>
      <c r="BK1288" s="449"/>
      <c r="BL1288" s="449"/>
      <c r="BM1288" s="449"/>
      <c r="BN1288" s="449"/>
      <c r="BO1288" s="449"/>
      <c r="BP1288" s="449"/>
      <c r="BQ1288" s="449"/>
      <c r="BR1288" s="449"/>
      <c r="BS1288" s="449"/>
      <c r="BT1288" s="449"/>
      <c r="BU1288" s="449"/>
      <c r="BV1288" s="449"/>
      <c r="BW1288" s="449"/>
      <c r="BX1288" s="449"/>
      <c r="BY1288" s="449"/>
      <c r="BZ1288" s="449"/>
      <c r="CA1288" s="449"/>
      <c r="CB1288" s="449"/>
      <c r="CC1288" s="449"/>
      <c r="CD1288" s="449"/>
      <c r="CE1288" s="449"/>
      <c r="CF1288" s="449"/>
      <c r="CG1288" s="449"/>
      <c r="CH1288" s="449"/>
      <c r="CI1288" s="449"/>
      <c r="CJ1288" s="449"/>
      <c r="CK1288" s="449"/>
      <c r="CL1288" s="449"/>
      <c r="CM1288" s="449"/>
      <c r="CN1288" s="449"/>
      <c r="CO1288" s="449"/>
      <c r="CP1288" s="449"/>
      <c r="CQ1288" s="449"/>
      <c r="CR1288" s="449"/>
      <c r="CS1288" s="449"/>
      <c r="CT1288" s="449"/>
      <c r="CU1288" s="449"/>
      <c r="CV1288" s="449"/>
    </row>
    <row r="1289" spans="1:100" s="448" customFormat="1" ht="12.75" customHeight="1">
      <c r="A1289" s="432"/>
      <c r="B1289" s="517"/>
      <c r="C1289" s="45"/>
      <c r="D1289" s="482" t="s">
        <v>197</v>
      </c>
      <c r="E1289" s="45"/>
      <c r="F1289" s="45"/>
      <c r="G1289" s="45"/>
      <c r="H1289" s="45"/>
      <c r="I1289" s="45"/>
      <c r="J1289" s="45"/>
      <c r="K1289" s="17"/>
      <c r="L1289" s="17"/>
      <c r="M1289" s="17"/>
      <c r="N1289" s="17"/>
      <c r="O1289" s="17"/>
      <c r="P1289" s="17"/>
      <c r="Q1289" s="17"/>
      <c r="R1289" s="17"/>
      <c r="S1289" s="17"/>
      <c r="T1289" s="17"/>
      <c r="U1289" s="17"/>
      <c r="V1289" s="17"/>
      <c r="W1289" s="17"/>
      <c r="X1289" s="17"/>
      <c r="Y1289" s="17"/>
      <c r="Z1289" s="17"/>
      <c r="AA1289" s="17"/>
      <c r="AB1289" s="17"/>
      <c r="AC1289" s="17"/>
      <c r="AD1289" s="17"/>
      <c r="AE1289" s="45"/>
      <c r="AF1289" s="17"/>
      <c r="AG1289" s="518"/>
      <c r="AI1289" s="449"/>
      <c r="AJ1289" s="453"/>
      <c r="AK1289" s="453"/>
    </row>
    <row r="1290" spans="1:100" s="448" customFormat="1" ht="10.5" customHeight="1">
      <c r="A1290" s="432"/>
      <c r="B1290" s="517"/>
      <c r="C1290" s="476"/>
      <c r="D1290" s="17"/>
      <c r="E1290" s="483" t="s">
        <v>191</v>
      </c>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477"/>
      <c r="AE1290" s="17"/>
      <c r="AF1290" s="17"/>
      <c r="AG1290" s="518"/>
      <c r="AI1290" s="449"/>
      <c r="AJ1290" s="449"/>
      <c r="AK1290" s="449"/>
      <c r="AL1290" s="449"/>
      <c r="AM1290" s="449"/>
      <c r="AN1290" s="449"/>
      <c r="AO1290" s="449"/>
      <c r="AP1290" s="449"/>
      <c r="AQ1290" s="449"/>
      <c r="AR1290" s="449"/>
      <c r="AS1290" s="449"/>
      <c r="AT1290" s="449"/>
      <c r="AU1290" s="449"/>
      <c r="AV1290" s="449"/>
      <c r="AW1290" s="449"/>
      <c r="AX1290" s="449"/>
      <c r="AY1290" s="449"/>
      <c r="AZ1290" s="449"/>
      <c r="BA1290" s="449"/>
      <c r="BB1290" s="449"/>
      <c r="BC1290" s="449"/>
      <c r="BD1290" s="449"/>
      <c r="BE1290" s="449"/>
      <c r="BF1290" s="449"/>
      <c r="BG1290" s="449"/>
      <c r="BH1290" s="449"/>
      <c r="BI1290" s="449"/>
      <c r="BJ1290" s="449"/>
      <c r="BK1290" s="449"/>
      <c r="BL1290" s="449"/>
      <c r="BM1290" s="449"/>
      <c r="BN1290" s="449"/>
      <c r="BO1290" s="449"/>
      <c r="BP1290" s="449"/>
      <c r="BQ1290" s="449"/>
      <c r="BR1290" s="449"/>
      <c r="BS1290" s="449"/>
      <c r="BT1290" s="449"/>
      <c r="BU1290" s="449"/>
      <c r="BV1290" s="449"/>
      <c r="BW1290" s="449"/>
      <c r="BX1290" s="449"/>
      <c r="BY1290" s="449"/>
      <c r="BZ1290" s="449"/>
      <c r="CA1290" s="449"/>
      <c r="CB1290" s="449"/>
      <c r="CC1290" s="449"/>
      <c r="CD1290" s="449"/>
      <c r="CE1290" s="449"/>
      <c r="CF1290" s="449"/>
      <c r="CG1290" s="449"/>
      <c r="CH1290" s="449"/>
      <c r="CI1290" s="449"/>
      <c r="CJ1290" s="449"/>
      <c r="CK1290" s="449"/>
      <c r="CL1290" s="449"/>
      <c r="CM1290" s="449"/>
      <c r="CN1290" s="449"/>
      <c r="CO1290" s="449"/>
      <c r="CP1290" s="449"/>
      <c r="CQ1290" s="449"/>
      <c r="CR1290" s="449"/>
      <c r="CS1290" s="449"/>
      <c r="CT1290" s="449"/>
      <c r="CU1290" s="449"/>
      <c r="CV1290" s="449"/>
    </row>
    <row r="1291" spans="1:100" s="448" customFormat="1" ht="11.25" customHeight="1">
      <c r="A1291" s="432"/>
      <c r="B1291" s="517"/>
      <c r="C1291" s="45"/>
      <c r="D1291" s="45">
        <v>1</v>
      </c>
      <c r="E1291" s="599" t="s">
        <v>162</v>
      </c>
      <c r="F1291" s="600"/>
      <c r="G1291" s="599" t="s">
        <v>318</v>
      </c>
      <c r="H1291" s="600"/>
      <c r="I1291" s="600"/>
      <c r="J1291" s="601" t="s">
        <v>223</v>
      </c>
      <c r="K1291" s="880">
        <v>0.69010000000000005</v>
      </c>
      <c r="L1291" s="881">
        <v>0</v>
      </c>
      <c r="M1291" s="880">
        <v>0.56840000000000002</v>
      </c>
      <c r="N1291" s="881">
        <v>0</v>
      </c>
      <c r="O1291" s="880">
        <v>0.19980000000000003</v>
      </c>
      <c r="P1291" s="881">
        <v>0</v>
      </c>
      <c r="Q1291" s="880">
        <v>0.80419999999999991</v>
      </c>
      <c r="R1291" s="881">
        <v>0</v>
      </c>
      <c r="S1291" s="880">
        <v>0.64900000000000002</v>
      </c>
      <c r="T1291" s="881">
        <v>0</v>
      </c>
      <c r="U1291" s="880">
        <v>0.19980000000000003</v>
      </c>
      <c r="V1291" s="881">
        <v>0</v>
      </c>
      <c r="W1291" s="880" t="s">
        <v>154</v>
      </c>
      <c r="X1291" s="881">
        <v>0</v>
      </c>
      <c r="Y1291" s="880" t="s">
        <v>154</v>
      </c>
      <c r="Z1291" s="881">
        <v>0</v>
      </c>
      <c r="AA1291" s="880" t="s">
        <v>154</v>
      </c>
      <c r="AB1291" s="881">
        <v>0</v>
      </c>
      <c r="AC1291" s="880" t="s">
        <v>154</v>
      </c>
      <c r="AD1291" s="881">
        <v>0</v>
      </c>
      <c r="AE1291" s="45"/>
      <c r="AF1291" s="17"/>
      <c r="AG1291" s="518"/>
      <c r="AI1291" s="449"/>
      <c r="AJ1291" s="449"/>
      <c r="AK1291" s="449"/>
      <c r="AL1291" s="449"/>
      <c r="AM1291" s="449"/>
      <c r="AN1291" s="449"/>
      <c r="AO1291" s="449"/>
      <c r="AP1291" s="449"/>
      <c r="AQ1291" s="449"/>
      <c r="AR1291" s="449"/>
      <c r="AS1291" s="449"/>
      <c r="AT1291" s="449"/>
      <c r="AU1291" s="449"/>
      <c r="AV1291" s="449"/>
      <c r="AW1291" s="449"/>
      <c r="AX1291" s="449"/>
      <c r="AY1291" s="449"/>
      <c r="AZ1291" s="449"/>
      <c r="BA1291" s="449"/>
      <c r="BB1291" s="449"/>
      <c r="BC1291" s="449"/>
      <c r="BD1291" s="449"/>
      <c r="BE1291" s="449"/>
      <c r="BF1291" s="449"/>
      <c r="BG1291" s="449"/>
      <c r="BH1291" s="449"/>
      <c r="BI1291" s="449"/>
      <c r="BJ1291" s="449"/>
      <c r="BK1291" s="449"/>
      <c r="BL1291" s="449"/>
      <c r="BM1291" s="449"/>
      <c r="BN1291" s="449"/>
      <c r="BO1291" s="449"/>
      <c r="BP1291" s="449"/>
      <c r="BQ1291" s="449"/>
      <c r="BR1291" s="449"/>
      <c r="BS1291" s="449"/>
      <c r="BT1291" s="449"/>
      <c r="BU1291" s="449"/>
      <c r="BV1291" s="449"/>
      <c r="BW1291" s="449"/>
      <c r="BX1291" s="449"/>
      <c r="BY1291" s="449"/>
      <c r="BZ1291" s="449"/>
      <c r="CA1291" s="449"/>
      <c r="CB1291" s="449"/>
      <c r="CC1291" s="449"/>
      <c r="CD1291" s="449"/>
      <c r="CE1291" s="449"/>
      <c r="CF1291" s="449"/>
      <c r="CG1291" s="449"/>
      <c r="CH1291" s="449"/>
      <c r="CI1291" s="449"/>
      <c r="CJ1291" s="449"/>
      <c r="CK1291" s="449"/>
      <c r="CL1291" s="449"/>
      <c r="CM1291" s="449"/>
      <c r="CN1291" s="449"/>
      <c r="CO1291" s="449"/>
      <c r="CP1291" s="449"/>
      <c r="CQ1291" s="449"/>
      <c r="CR1291" s="449"/>
      <c r="CS1291" s="449"/>
      <c r="CT1291" s="449"/>
      <c r="CU1291" s="449"/>
      <c r="CV1291" s="449"/>
    </row>
    <row r="1292" spans="1:100" s="448" customFormat="1" ht="11.25" customHeight="1">
      <c r="A1292" s="432"/>
      <c r="B1292" s="517"/>
      <c r="C1292" s="45"/>
      <c r="D1292" s="45">
        <v>2</v>
      </c>
      <c r="E1292" s="599" t="s">
        <v>141</v>
      </c>
      <c r="F1292" s="600"/>
      <c r="G1292" s="599" t="s">
        <v>389</v>
      </c>
      <c r="H1292" s="600"/>
      <c r="I1292" s="600"/>
      <c r="J1292" s="601" t="s">
        <v>218</v>
      </c>
      <c r="K1292" s="880">
        <v>0.13829999999999998</v>
      </c>
      <c r="L1292" s="881">
        <v>0</v>
      </c>
      <c r="M1292" s="880">
        <v>0.19750000000000001</v>
      </c>
      <c r="N1292" s="881">
        <v>0</v>
      </c>
      <c r="O1292" s="880">
        <v>9.9899999999999989E-2</v>
      </c>
      <c r="P1292" s="881">
        <v>0</v>
      </c>
      <c r="Q1292" s="880">
        <v>6.7500000000000004E-2</v>
      </c>
      <c r="R1292" s="881">
        <v>0</v>
      </c>
      <c r="S1292" s="880">
        <v>0.1333</v>
      </c>
      <c r="T1292" s="881">
        <v>0</v>
      </c>
      <c r="U1292" s="880">
        <v>9.9899999999999989E-2</v>
      </c>
      <c r="V1292" s="881">
        <v>0</v>
      </c>
      <c r="W1292" s="880" t="s">
        <v>154</v>
      </c>
      <c r="X1292" s="881">
        <v>0</v>
      </c>
      <c r="Y1292" s="880" t="s">
        <v>154</v>
      </c>
      <c r="Z1292" s="881">
        <v>0</v>
      </c>
      <c r="AA1292" s="880" t="s">
        <v>154</v>
      </c>
      <c r="AB1292" s="881">
        <v>0</v>
      </c>
      <c r="AC1292" s="880" t="s">
        <v>154</v>
      </c>
      <c r="AD1292" s="881">
        <v>0</v>
      </c>
      <c r="AE1292" s="45"/>
      <c r="AF1292" s="17"/>
      <c r="AG1292" s="518"/>
      <c r="AI1292" s="449"/>
      <c r="AJ1292" s="449"/>
      <c r="AK1292" s="449"/>
      <c r="AL1292" s="449"/>
      <c r="AM1292" s="449"/>
      <c r="AN1292" s="449"/>
      <c r="AO1292" s="449"/>
      <c r="AP1292" s="449"/>
      <c r="AQ1292" s="449"/>
      <c r="AR1292" s="449"/>
      <c r="AS1292" s="449"/>
      <c r="AT1292" s="449"/>
      <c r="AU1292" s="449"/>
      <c r="AV1292" s="449"/>
      <c r="AW1292" s="449"/>
      <c r="AX1292" s="449"/>
      <c r="AY1292" s="449"/>
      <c r="AZ1292" s="449"/>
      <c r="BA1292" s="449"/>
      <c r="BB1292" s="449"/>
      <c r="BC1292" s="449"/>
      <c r="BD1292" s="449"/>
      <c r="BE1292" s="449"/>
      <c r="BF1292" s="449"/>
      <c r="BG1292" s="449"/>
      <c r="BH1292" s="449"/>
      <c r="BI1292" s="449"/>
      <c r="BJ1292" s="449"/>
      <c r="BK1292" s="449"/>
      <c r="BL1292" s="449"/>
      <c r="BM1292" s="449"/>
      <c r="BN1292" s="449"/>
      <c r="BO1292" s="449"/>
      <c r="BP1292" s="449"/>
      <c r="BQ1292" s="449"/>
      <c r="BR1292" s="449"/>
      <c r="BS1292" s="449"/>
      <c r="BT1292" s="449"/>
      <c r="BU1292" s="449"/>
      <c r="BV1292" s="449"/>
      <c r="BW1292" s="449"/>
      <c r="BX1292" s="449"/>
      <c r="BY1292" s="449"/>
      <c r="BZ1292" s="449"/>
      <c r="CA1292" s="449"/>
      <c r="CB1292" s="449"/>
      <c r="CC1292" s="449"/>
      <c r="CD1292" s="449"/>
      <c r="CE1292" s="449"/>
      <c r="CF1292" s="449"/>
      <c r="CG1292" s="449"/>
      <c r="CH1292" s="449"/>
      <c r="CI1292" s="449"/>
      <c r="CJ1292" s="449"/>
      <c r="CK1292" s="449"/>
      <c r="CL1292" s="449"/>
      <c r="CM1292" s="449"/>
      <c r="CN1292" s="449"/>
      <c r="CO1292" s="449"/>
      <c r="CP1292" s="449"/>
      <c r="CQ1292" s="449"/>
      <c r="CR1292" s="449"/>
      <c r="CS1292" s="449"/>
      <c r="CT1292" s="449"/>
      <c r="CU1292" s="449"/>
      <c r="CV1292" s="449"/>
    </row>
    <row r="1293" spans="1:100" s="448" customFormat="1" ht="11.25" customHeight="1">
      <c r="A1293" s="432"/>
      <c r="B1293" s="517"/>
      <c r="C1293" s="45"/>
      <c r="D1293" s="45">
        <v>3</v>
      </c>
      <c r="E1293" s="599" t="s">
        <v>161</v>
      </c>
      <c r="F1293" s="600"/>
      <c r="G1293" s="599" t="s">
        <v>389</v>
      </c>
      <c r="H1293" s="600"/>
      <c r="I1293" s="600"/>
      <c r="J1293" s="601" t="s">
        <v>218</v>
      </c>
      <c r="K1293" s="880">
        <v>9.1999999999999998E-3</v>
      </c>
      <c r="L1293" s="881">
        <v>0</v>
      </c>
      <c r="M1293" s="880">
        <v>1.3000000000000002E-3</v>
      </c>
      <c r="N1293" s="881">
        <v>0</v>
      </c>
      <c r="O1293" s="880">
        <v>9.9899999999999989E-2</v>
      </c>
      <c r="P1293" s="881">
        <v>0</v>
      </c>
      <c r="Q1293" s="880">
        <v>3.1400000000000004E-2</v>
      </c>
      <c r="R1293" s="881">
        <v>0</v>
      </c>
      <c r="S1293" s="880">
        <v>3.1300000000000008E-2</v>
      </c>
      <c r="T1293" s="881">
        <v>0</v>
      </c>
      <c r="U1293" s="880">
        <v>9.9899999999999989E-2</v>
      </c>
      <c r="V1293" s="881">
        <v>0</v>
      </c>
      <c r="W1293" s="880" t="s">
        <v>154</v>
      </c>
      <c r="X1293" s="881">
        <v>0</v>
      </c>
      <c r="Y1293" s="880" t="s">
        <v>154</v>
      </c>
      <c r="Z1293" s="881">
        <v>0</v>
      </c>
      <c r="AA1293" s="880" t="s">
        <v>154</v>
      </c>
      <c r="AB1293" s="881">
        <v>0</v>
      </c>
      <c r="AC1293" s="880" t="s">
        <v>154</v>
      </c>
      <c r="AD1293" s="881">
        <v>0</v>
      </c>
      <c r="AE1293" s="45"/>
      <c r="AF1293" s="17"/>
      <c r="AG1293" s="518"/>
      <c r="AI1293" s="449"/>
      <c r="AJ1293" s="449"/>
      <c r="AK1293" s="449"/>
      <c r="AL1293" s="449"/>
      <c r="AM1293" s="449"/>
      <c r="AN1293" s="449"/>
      <c r="AO1293" s="449"/>
      <c r="AP1293" s="449"/>
      <c r="AQ1293" s="449"/>
      <c r="AR1293" s="449"/>
      <c r="AS1293" s="449"/>
      <c r="AT1293" s="449"/>
      <c r="AU1293" s="449"/>
      <c r="AV1293" s="449"/>
      <c r="AW1293" s="449"/>
      <c r="AX1293" s="449"/>
      <c r="AY1293" s="449"/>
      <c r="AZ1293" s="449"/>
      <c r="BA1293" s="449"/>
      <c r="BB1293" s="449"/>
      <c r="BC1293" s="449"/>
      <c r="BD1293" s="449"/>
      <c r="BE1293" s="449"/>
      <c r="BF1293" s="449"/>
      <c r="BG1293" s="449"/>
      <c r="BH1293" s="449"/>
      <c r="BI1293" s="449"/>
      <c r="BJ1293" s="449"/>
      <c r="BK1293" s="449"/>
      <c r="BL1293" s="449"/>
      <c r="BM1293" s="449"/>
      <c r="BN1293" s="449"/>
      <c r="BO1293" s="449"/>
      <c r="BP1293" s="449"/>
      <c r="BQ1293" s="449"/>
      <c r="BR1293" s="449"/>
      <c r="BS1293" s="449"/>
      <c r="BT1293" s="449"/>
      <c r="BU1293" s="449"/>
      <c r="BV1293" s="449"/>
      <c r="BW1293" s="449"/>
      <c r="BX1293" s="449"/>
      <c r="BY1293" s="449"/>
      <c r="BZ1293" s="449"/>
      <c r="CA1293" s="449"/>
      <c r="CB1293" s="449"/>
      <c r="CC1293" s="449"/>
      <c r="CD1293" s="449"/>
      <c r="CE1293" s="449"/>
      <c r="CF1293" s="449"/>
      <c r="CG1293" s="449"/>
      <c r="CH1293" s="449"/>
      <c r="CI1293" s="449"/>
      <c r="CJ1293" s="449"/>
      <c r="CK1293" s="449"/>
      <c r="CL1293" s="449"/>
      <c r="CM1293" s="449"/>
      <c r="CN1293" s="449"/>
      <c r="CO1293" s="449"/>
      <c r="CP1293" s="449"/>
      <c r="CQ1293" s="449"/>
      <c r="CR1293" s="449"/>
      <c r="CS1293" s="449"/>
      <c r="CT1293" s="449"/>
      <c r="CU1293" s="449"/>
      <c r="CV1293" s="449"/>
    </row>
    <row r="1294" spans="1:100" s="448" customFormat="1" ht="11.25" customHeight="1">
      <c r="A1294" s="432"/>
      <c r="B1294" s="517"/>
      <c r="C1294" s="45"/>
      <c r="D1294" s="45">
        <v>4</v>
      </c>
      <c r="E1294" s="599" t="s">
        <v>56</v>
      </c>
      <c r="F1294" s="600"/>
      <c r="G1294" s="599" t="s">
        <v>228</v>
      </c>
      <c r="H1294" s="600"/>
      <c r="I1294" s="600"/>
      <c r="J1294" s="601" t="s">
        <v>223</v>
      </c>
      <c r="K1294" s="880">
        <v>0.16240000000000002</v>
      </c>
      <c r="L1294" s="881">
        <v>0</v>
      </c>
      <c r="M1294" s="880">
        <v>0.23280000000000001</v>
      </c>
      <c r="N1294" s="881">
        <v>0</v>
      </c>
      <c r="O1294" s="880">
        <v>0.6</v>
      </c>
      <c r="P1294" s="881">
        <v>0</v>
      </c>
      <c r="Q1294" s="880">
        <v>9.7000000000000003E-2</v>
      </c>
      <c r="R1294" s="881">
        <v>0</v>
      </c>
      <c r="S1294" s="880">
        <v>0.18640000000000001</v>
      </c>
      <c r="T1294" s="881">
        <v>0</v>
      </c>
      <c r="U1294" s="880">
        <v>0.6</v>
      </c>
      <c r="V1294" s="881">
        <v>0</v>
      </c>
      <c r="W1294" s="880" t="s">
        <v>154</v>
      </c>
      <c r="X1294" s="881">
        <v>0</v>
      </c>
      <c r="Y1294" s="880" t="s">
        <v>154</v>
      </c>
      <c r="Z1294" s="881">
        <v>0</v>
      </c>
      <c r="AA1294" s="880" t="s">
        <v>154</v>
      </c>
      <c r="AB1294" s="881">
        <v>0</v>
      </c>
      <c r="AC1294" s="880" t="s">
        <v>154</v>
      </c>
      <c r="AD1294" s="881">
        <v>0</v>
      </c>
      <c r="AE1294" s="45"/>
      <c r="AF1294" s="17"/>
      <c r="AG1294" s="518"/>
      <c r="AI1294" s="449"/>
      <c r="AJ1294" s="449"/>
      <c r="AK1294" s="449"/>
      <c r="AL1294" s="449"/>
      <c r="AM1294" s="449"/>
      <c r="AN1294" s="449"/>
      <c r="AO1294" s="449"/>
      <c r="AP1294" s="449"/>
      <c r="AQ1294" s="449"/>
      <c r="AR1294" s="449"/>
      <c r="AS1294" s="449"/>
      <c r="AT1294" s="449"/>
      <c r="AU1294" s="449"/>
      <c r="AV1294" s="449"/>
      <c r="AW1294" s="449"/>
      <c r="AX1294" s="449"/>
      <c r="AY1294" s="449"/>
      <c r="AZ1294" s="449"/>
      <c r="BA1294" s="449"/>
      <c r="BB1294" s="449"/>
      <c r="BC1294" s="449"/>
      <c r="BD1294" s="449"/>
      <c r="BE1294" s="449"/>
      <c r="BF1294" s="449"/>
      <c r="BG1294" s="449"/>
      <c r="BH1294" s="449"/>
      <c r="BI1294" s="449"/>
      <c r="BJ1294" s="449"/>
      <c r="BK1294" s="449"/>
      <c r="BL1294" s="449"/>
      <c r="BM1294" s="449"/>
      <c r="BN1294" s="449"/>
      <c r="BO1294" s="449"/>
      <c r="BP1294" s="449"/>
      <c r="BQ1294" s="449"/>
      <c r="BR1294" s="449"/>
      <c r="BS1294" s="449"/>
      <c r="BT1294" s="449"/>
      <c r="BU1294" s="449"/>
      <c r="BV1294" s="449"/>
      <c r="BW1294" s="449"/>
      <c r="BX1294" s="449"/>
      <c r="BY1294" s="449"/>
      <c r="BZ1294" s="449"/>
      <c r="CA1294" s="449"/>
      <c r="CB1294" s="449"/>
      <c r="CC1294" s="449"/>
      <c r="CD1294" s="449"/>
      <c r="CE1294" s="449"/>
      <c r="CF1294" s="449"/>
      <c r="CG1294" s="449"/>
      <c r="CH1294" s="449"/>
      <c r="CI1294" s="449"/>
      <c r="CJ1294" s="449"/>
      <c r="CK1294" s="449"/>
      <c r="CL1294" s="449"/>
      <c r="CM1294" s="449"/>
      <c r="CN1294" s="449"/>
      <c r="CO1294" s="449"/>
      <c r="CP1294" s="449"/>
      <c r="CQ1294" s="449"/>
      <c r="CR1294" s="449"/>
      <c r="CS1294" s="449"/>
      <c r="CT1294" s="449"/>
      <c r="CU1294" s="449"/>
      <c r="CV1294" s="449"/>
    </row>
    <row r="1295" spans="1:100" s="448" customFormat="1" ht="11.25" customHeight="1">
      <c r="A1295" s="432"/>
      <c r="B1295" s="517"/>
      <c r="C1295" s="45"/>
      <c r="D1295" s="45">
        <v>5</v>
      </c>
      <c r="E1295" s="599" t="s">
        <v>154</v>
      </c>
      <c r="F1295" s="600"/>
      <c r="G1295" s="599" t="s">
        <v>154</v>
      </c>
      <c r="H1295" s="600"/>
      <c r="I1295" s="600"/>
      <c r="J1295" s="601" t="s">
        <v>154</v>
      </c>
      <c r="K1295" s="880" t="s">
        <v>154</v>
      </c>
      <c r="L1295" s="881">
        <v>0</v>
      </c>
      <c r="M1295" s="880" t="s">
        <v>154</v>
      </c>
      <c r="N1295" s="881">
        <v>0</v>
      </c>
      <c r="O1295" s="880" t="s">
        <v>154</v>
      </c>
      <c r="P1295" s="881">
        <v>0</v>
      </c>
      <c r="Q1295" s="880" t="s">
        <v>154</v>
      </c>
      <c r="R1295" s="881">
        <v>0</v>
      </c>
      <c r="S1295" s="880" t="s">
        <v>154</v>
      </c>
      <c r="T1295" s="881">
        <v>0</v>
      </c>
      <c r="U1295" s="880" t="s">
        <v>154</v>
      </c>
      <c r="V1295" s="881">
        <v>0</v>
      </c>
      <c r="W1295" s="880" t="s">
        <v>154</v>
      </c>
      <c r="X1295" s="881">
        <v>0</v>
      </c>
      <c r="Y1295" s="880" t="s">
        <v>154</v>
      </c>
      <c r="Z1295" s="881">
        <v>0</v>
      </c>
      <c r="AA1295" s="880" t="s">
        <v>154</v>
      </c>
      <c r="AB1295" s="881">
        <v>0</v>
      </c>
      <c r="AC1295" s="880" t="s">
        <v>154</v>
      </c>
      <c r="AD1295" s="881">
        <v>0</v>
      </c>
      <c r="AE1295" s="45"/>
      <c r="AF1295" s="17"/>
      <c r="AG1295" s="518"/>
      <c r="AI1295" s="449"/>
      <c r="AJ1295" s="449"/>
      <c r="AK1295" s="449"/>
      <c r="AL1295" s="449"/>
      <c r="AM1295" s="449"/>
      <c r="AN1295" s="449"/>
      <c r="AO1295" s="449"/>
      <c r="AP1295" s="449"/>
      <c r="AQ1295" s="449"/>
      <c r="AR1295" s="449"/>
      <c r="AS1295" s="449"/>
      <c r="AT1295" s="449"/>
      <c r="AU1295" s="449"/>
      <c r="AV1295" s="449"/>
      <c r="AW1295" s="449"/>
      <c r="AX1295" s="449"/>
      <c r="AY1295" s="449"/>
      <c r="AZ1295" s="449"/>
      <c r="BA1295" s="449"/>
      <c r="BB1295" s="449"/>
      <c r="BC1295" s="449"/>
      <c r="BD1295" s="449"/>
      <c r="BE1295" s="449"/>
      <c r="BF1295" s="449"/>
      <c r="BG1295" s="449"/>
      <c r="BH1295" s="449"/>
      <c r="BI1295" s="449"/>
      <c r="BJ1295" s="449"/>
      <c r="BK1295" s="449"/>
      <c r="BL1295" s="449"/>
      <c r="BM1295" s="449"/>
      <c r="BN1295" s="449"/>
      <c r="BO1295" s="449"/>
      <c r="BP1295" s="449"/>
      <c r="BQ1295" s="449"/>
      <c r="BR1295" s="449"/>
      <c r="BS1295" s="449"/>
      <c r="BT1295" s="449"/>
      <c r="BU1295" s="449"/>
      <c r="BV1295" s="449"/>
      <c r="BW1295" s="449"/>
      <c r="BX1295" s="449"/>
      <c r="BY1295" s="449"/>
      <c r="BZ1295" s="449"/>
      <c r="CA1295" s="449"/>
      <c r="CB1295" s="449"/>
      <c r="CC1295" s="449"/>
      <c r="CD1295" s="449"/>
      <c r="CE1295" s="449"/>
      <c r="CF1295" s="449"/>
      <c r="CG1295" s="449"/>
      <c r="CH1295" s="449"/>
      <c r="CI1295" s="449"/>
      <c r="CJ1295" s="449"/>
      <c r="CK1295" s="449"/>
      <c r="CL1295" s="449"/>
      <c r="CM1295" s="449"/>
      <c r="CN1295" s="449"/>
      <c r="CO1295" s="449"/>
      <c r="CP1295" s="449"/>
      <c r="CQ1295" s="449"/>
      <c r="CR1295" s="449"/>
      <c r="CS1295" s="449"/>
      <c r="CT1295" s="449"/>
      <c r="CU1295" s="449"/>
      <c r="CV1295" s="449"/>
    </row>
    <row r="1296" spans="1:100" s="448" customFormat="1" ht="11.25" customHeight="1">
      <c r="A1296" s="432"/>
      <c r="B1296" s="517"/>
      <c r="C1296" s="45"/>
      <c r="D1296" s="45">
        <v>6</v>
      </c>
      <c r="E1296" s="599" t="s">
        <v>154</v>
      </c>
      <c r="F1296" s="600"/>
      <c r="G1296" s="599" t="s">
        <v>154</v>
      </c>
      <c r="H1296" s="600"/>
      <c r="I1296" s="600"/>
      <c r="J1296" s="601" t="s">
        <v>154</v>
      </c>
      <c r="K1296" s="880" t="s">
        <v>154</v>
      </c>
      <c r="L1296" s="881">
        <v>0</v>
      </c>
      <c r="M1296" s="880" t="s">
        <v>154</v>
      </c>
      <c r="N1296" s="881">
        <v>0</v>
      </c>
      <c r="O1296" s="880" t="s">
        <v>154</v>
      </c>
      <c r="P1296" s="881">
        <v>0</v>
      </c>
      <c r="Q1296" s="880" t="s">
        <v>154</v>
      </c>
      <c r="R1296" s="881">
        <v>0</v>
      </c>
      <c r="S1296" s="880" t="s">
        <v>154</v>
      </c>
      <c r="T1296" s="881">
        <v>0</v>
      </c>
      <c r="U1296" s="880" t="s">
        <v>154</v>
      </c>
      <c r="V1296" s="881">
        <v>0</v>
      </c>
      <c r="W1296" s="880" t="s">
        <v>154</v>
      </c>
      <c r="X1296" s="881">
        <v>0</v>
      </c>
      <c r="Y1296" s="880" t="s">
        <v>154</v>
      </c>
      <c r="Z1296" s="881">
        <v>0</v>
      </c>
      <c r="AA1296" s="880" t="s">
        <v>154</v>
      </c>
      <c r="AB1296" s="881">
        <v>0</v>
      </c>
      <c r="AC1296" s="880" t="s">
        <v>154</v>
      </c>
      <c r="AD1296" s="881">
        <v>0</v>
      </c>
      <c r="AE1296" s="45"/>
      <c r="AF1296" s="17"/>
      <c r="AG1296" s="518"/>
      <c r="AI1296" s="449"/>
      <c r="AJ1296" s="449"/>
      <c r="AK1296" s="449"/>
      <c r="AL1296" s="449"/>
      <c r="AM1296" s="449"/>
      <c r="AN1296" s="449"/>
      <c r="AO1296" s="449"/>
      <c r="AP1296" s="449"/>
      <c r="AQ1296" s="449"/>
      <c r="AR1296" s="449"/>
      <c r="AS1296" s="449"/>
      <c r="AT1296" s="449"/>
      <c r="AU1296" s="449"/>
      <c r="AV1296" s="449"/>
      <c r="AW1296" s="449"/>
      <c r="AX1296" s="449"/>
      <c r="AY1296" s="449"/>
      <c r="AZ1296" s="449"/>
      <c r="BA1296" s="449"/>
      <c r="BB1296" s="449"/>
      <c r="BC1296" s="449"/>
      <c r="BD1296" s="449"/>
      <c r="BE1296" s="449"/>
      <c r="BF1296" s="449"/>
      <c r="BG1296" s="449"/>
      <c r="BH1296" s="449"/>
      <c r="BI1296" s="449"/>
      <c r="BJ1296" s="449"/>
      <c r="BK1296" s="449"/>
      <c r="BL1296" s="449"/>
      <c r="BM1296" s="449"/>
      <c r="BN1296" s="449"/>
      <c r="BO1296" s="449"/>
      <c r="BP1296" s="449"/>
      <c r="BQ1296" s="449"/>
      <c r="BR1296" s="449"/>
      <c r="BS1296" s="449"/>
      <c r="BT1296" s="449"/>
      <c r="BU1296" s="449"/>
      <c r="BV1296" s="449"/>
      <c r="BW1296" s="449"/>
      <c r="BX1296" s="449"/>
      <c r="BY1296" s="449"/>
      <c r="BZ1296" s="449"/>
      <c r="CA1296" s="449"/>
      <c r="CB1296" s="449"/>
      <c r="CC1296" s="449"/>
      <c r="CD1296" s="449"/>
      <c r="CE1296" s="449"/>
      <c r="CF1296" s="449"/>
      <c r="CG1296" s="449"/>
      <c r="CH1296" s="449"/>
      <c r="CI1296" s="449"/>
      <c r="CJ1296" s="449"/>
      <c r="CK1296" s="449"/>
      <c r="CL1296" s="449"/>
      <c r="CM1296" s="449"/>
      <c r="CN1296" s="449"/>
      <c r="CO1296" s="449"/>
      <c r="CP1296" s="449"/>
      <c r="CQ1296" s="449"/>
      <c r="CR1296" s="449"/>
      <c r="CS1296" s="449"/>
      <c r="CT1296" s="449"/>
      <c r="CU1296" s="449"/>
      <c r="CV1296" s="449"/>
    </row>
    <row r="1297" spans="1:100" s="448" customFormat="1" ht="11.25" customHeight="1">
      <c r="A1297" s="432"/>
      <c r="B1297" s="517"/>
      <c r="C1297" s="45"/>
      <c r="D1297" s="45">
        <v>7</v>
      </c>
      <c r="E1297" s="599" t="s">
        <v>154</v>
      </c>
      <c r="F1297" s="600"/>
      <c r="G1297" s="599" t="s">
        <v>154</v>
      </c>
      <c r="H1297" s="600"/>
      <c r="I1297" s="600"/>
      <c r="J1297" s="601" t="s">
        <v>154</v>
      </c>
      <c r="K1297" s="880" t="s">
        <v>154</v>
      </c>
      <c r="L1297" s="881">
        <v>0</v>
      </c>
      <c r="M1297" s="880" t="s">
        <v>154</v>
      </c>
      <c r="N1297" s="881">
        <v>0</v>
      </c>
      <c r="O1297" s="880" t="s">
        <v>154</v>
      </c>
      <c r="P1297" s="881">
        <v>0</v>
      </c>
      <c r="Q1297" s="880" t="s">
        <v>154</v>
      </c>
      <c r="R1297" s="881">
        <v>0</v>
      </c>
      <c r="S1297" s="880" t="s">
        <v>154</v>
      </c>
      <c r="T1297" s="881">
        <v>0</v>
      </c>
      <c r="U1297" s="880" t="s">
        <v>154</v>
      </c>
      <c r="V1297" s="881">
        <v>0</v>
      </c>
      <c r="W1297" s="880" t="s">
        <v>154</v>
      </c>
      <c r="X1297" s="881">
        <v>0</v>
      </c>
      <c r="Y1297" s="880" t="s">
        <v>154</v>
      </c>
      <c r="Z1297" s="881">
        <v>0</v>
      </c>
      <c r="AA1297" s="880" t="s">
        <v>154</v>
      </c>
      <c r="AB1297" s="881">
        <v>0</v>
      </c>
      <c r="AC1297" s="880" t="s">
        <v>154</v>
      </c>
      <c r="AD1297" s="881">
        <v>0</v>
      </c>
      <c r="AE1297" s="45"/>
      <c r="AF1297" s="17"/>
      <c r="AG1297" s="518"/>
      <c r="AI1297" s="449"/>
      <c r="AJ1297" s="449"/>
      <c r="AK1297" s="449"/>
      <c r="AL1297" s="449"/>
      <c r="AM1297" s="449"/>
      <c r="AN1297" s="449"/>
      <c r="AO1297" s="449"/>
      <c r="AP1297" s="449"/>
      <c r="AQ1297" s="449"/>
      <c r="AR1297" s="449"/>
      <c r="AS1297" s="449"/>
      <c r="AT1297" s="449"/>
      <c r="AU1297" s="449"/>
      <c r="AV1297" s="449"/>
      <c r="AW1297" s="449"/>
      <c r="AX1297" s="449"/>
      <c r="AY1297" s="449"/>
      <c r="AZ1297" s="449"/>
      <c r="BA1297" s="449"/>
      <c r="BB1297" s="449"/>
      <c r="BC1297" s="449"/>
      <c r="BD1297" s="449"/>
      <c r="BE1297" s="449"/>
      <c r="BF1297" s="449"/>
      <c r="BG1297" s="449"/>
      <c r="BH1297" s="449"/>
      <c r="BI1297" s="449"/>
      <c r="BJ1297" s="449"/>
      <c r="BK1297" s="449"/>
      <c r="BL1297" s="449"/>
      <c r="BM1297" s="449"/>
      <c r="BN1297" s="449"/>
      <c r="BO1297" s="449"/>
      <c r="BP1297" s="449"/>
      <c r="BQ1297" s="449"/>
      <c r="BR1297" s="449"/>
      <c r="BS1297" s="449"/>
      <c r="BT1297" s="449"/>
      <c r="BU1297" s="449"/>
      <c r="BV1297" s="449"/>
      <c r="BW1297" s="449"/>
      <c r="BX1297" s="449"/>
      <c r="BY1297" s="449"/>
      <c r="BZ1297" s="449"/>
      <c r="CA1297" s="449"/>
      <c r="CB1297" s="449"/>
      <c r="CC1297" s="449"/>
      <c r="CD1297" s="449"/>
      <c r="CE1297" s="449"/>
      <c r="CF1297" s="449"/>
      <c r="CG1297" s="449"/>
      <c r="CH1297" s="449"/>
      <c r="CI1297" s="449"/>
      <c r="CJ1297" s="449"/>
      <c r="CK1297" s="449"/>
      <c r="CL1297" s="449"/>
      <c r="CM1297" s="449"/>
      <c r="CN1297" s="449"/>
      <c r="CO1297" s="449"/>
      <c r="CP1297" s="449"/>
      <c r="CQ1297" s="449"/>
      <c r="CR1297" s="449"/>
      <c r="CS1297" s="449"/>
      <c r="CT1297" s="449"/>
      <c r="CU1297" s="449"/>
      <c r="CV1297" s="449"/>
    </row>
    <row r="1298" spans="1:100" s="448" customFormat="1" ht="11.25" customHeight="1">
      <c r="A1298" s="432"/>
      <c r="B1298" s="517"/>
      <c r="C1298" s="45"/>
      <c r="D1298" s="45">
        <v>8</v>
      </c>
      <c r="E1298" s="599" t="s">
        <v>154</v>
      </c>
      <c r="F1298" s="600"/>
      <c r="G1298" s="599" t="s">
        <v>154</v>
      </c>
      <c r="H1298" s="600"/>
      <c r="I1298" s="600"/>
      <c r="J1298" s="601" t="s">
        <v>154</v>
      </c>
      <c r="K1298" s="880" t="s">
        <v>154</v>
      </c>
      <c r="L1298" s="881">
        <v>0</v>
      </c>
      <c r="M1298" s="880" t="s">
        <v>154</v>
      </c>
      <c r="N1298" s="881">
        <v>0</v>
      </c>
      <c r="O1298" s="880" t="s">
        <v>154</v>
      </c>
      <c r="P1298" s="881">
        <v>0</v>
      </c>
      <c r="Q1298" s="880" t="s">
        <v>154</v>
      </c>
      <c r="R1298" s="881">
        <v>0</v>
      </c>
      <c r="S1298" s="880" t="s">
        <v>154</v>
      </c>
      <c r="T1298" s="881">
        <v>0</v>
      </c>
      <c r="U1298" s="880" t="s">
        <v>154</v>
      </c>
      <c r="V1298" s="881">
        <v>0</v>
      </c>
      <c r="W1298" s="880" t="s">
        <v>154</v>
      </c>
      <c r="X1298" s="881">
        <v>0</v>
      </c>
      <c r="Y1298" s="880" t="s">
        <v>154</v>
      </c>
      <c r="Z1298" s="881">
        <v>0</v>
      </c>
      <c r="AA1298" s="880" t="s">
        <v>154</v>
      </c>
      <c r="AB1298" s="881">
        <v>0</v>
      </c>
      <c r="AC1298" s="880" t="s">
        <v>154</v>
      </c>
      <c r="AD1298" s="881">
        <v>0</v>
      </c>
      <c r="AE1298" s="45"/>
      <c r="AF1298" s="17"/>
      <c r="AG1298" s="518"/>
      <c r="AI1298" s="449"/>
      <c r="AJ1298" s="449"/>
      <c r="AK1298" s="449"/>
      <c r="AL1298" s="449"/>
      <c r="AM1298" s="449"/>
      <c r="AN1298" s="449"/>
      <c r="AO1298" s="449"/>
      <c r="AP1298" s="449"/>
      <c r="AQ1298" s="449"/>
      <c r="AR1298" s="449"/>
      <c r="AS1298" s="449"/>
      <c r="AT1298" s="449"/>
      <c r="AU1298" s="449"/>
      <c r="AV1298" s="449"/>
      <c r="AW1298" s="449"/>
      <c r="AX1298" s="449"/>
      <c r="AY1298" s="449"/>
      <c r="AZ1298" s="449"/>
      <c r="BA1298" s="449"/>
      <c r="BB1298" s="449"/>
      <c r="BC1298" s="449"/>
      <c r="BD1298" s="449"/>
      <c r="BE1298" s="449"/>
      <c r="BF1298" s="449"/>
      <c r="BG1298" s="449"/>
      <c r="BH1298" s="449"/>
      <c r="BI1298" s="449"/>
      <c r="BJ1298" s="449"/>
      <c r="BK1298" s="449"/>
      <c r="BL1298" s="449"/>
      <c r="BM1298" s="449"/>
      <c r="BN1298" s="449"/>
      <c r="BO1298" s="449"/>
      <c r="BP1298" s="449"/>
      <c r="BQ1298" s="449"/>
      <c r="BR1298" s="449"/>
      <c r="BS1298" s="449"/>
      <c r="BT1298" s="449"/>
      <c r="BU1298" s="449"/>
      <c r="BV1298" s="449"/>
      <c r="BW1298" s="449"/>
      <c r="BX1298" s="449"/>
      <c r="BY1298" s="449"/>
      <c r="BZ1298" s="449"/>
      <c r="CA1298" s="449"/>
      <c r="CB1298" s="449"/>
      <c r="CC1298" s="449"/>
      <c r="CD1298" s="449"/>
      <c r="CE1298" s="449"/>
      <c r="CF1298" s="449"/>
      <c r="CG1298" s="449"/>
      <c r="CH1298" s="449"/>
      <c r="CI1298" s="449"/>
      <c r="CJ1298" s="449"/>
      <c r="CK1298" s="449"/>
      <c r="CL1298" s="449"/>
      <c r="CM1298" s="449"/>
      <c r="CN1298" s="449"/>
      <c r="CO1298" s="449"/>
      <c r="CP1298" s="449"/>
      <c r="CQ1298" s="449"/>
      <c r="CR1298" s="449"/>
      <c r="CS1298" s="449"/>
      <c r="CT1298" s="449"/>
      <c r="CU1298" s="449"/>
      <c r="CV1298" s="449"/>
    </row>
    <row r="1299" spans="1:100" s="448" customFormat="1" ht="11.25" customHeight="1">
      <c r="A1299" s="432"/>
      <c r="B1299" s="517"/>
      <c r="C1299" s="45"/>
      <c r="D1299" s="45">
        <v>9</v>
      </c>
      <c r="E1299" s="599" t="s">
        <v>154</v>
      </c>
      <c r="F1299" s="600"/>
      <c r="G1299" s="599" t="s">
        <v>154</v>
      </c>
      <c r="H1299" s="600"/>
      <c r="I1299" s="600"/>
      <c r="J1299" s="601" t="s">
        <v>154</v>
      </c>
      <c r="K1299" s="880" t="s">
        <v>154</v>
      </c>
      <c r="L1299" s="881">
        <v>0</v>
      </c>
      <c r="M1299" s="880" t="s">
        <v>154</v>
      </c>
      <c r="N1299" s="881">
        <v>0</v>
      </c>
      <c r="O1299" s="880" t="s">
        <v>154</v>
      </c>
      <c r="P1299" s="881">
        <v>0</v>
      </c>
      <c r="Q1299" s="880" t="s">
        <v>154</v>
      </c>
      <c r="R1299" s="881">
        <v>0</v>
      </c>
      <c r="S1299" s="880" t="s">
        <v>154</v>
      </c>
      <c r="T1299" s="881">
        <v>0</v>
      </c>
      <c r="U1299" s="880" t="s">
        <v>154</v>
      </c>
      <c r="V1299" s="881">
        <v>0</v>
      </c>
      <c r="W1299" s="880" t="s">
        <v>154</v>
      </c>
      <c r="X1299" s="881">
        <v>0</v>
      </c>
      <c r="Y1299" s="880" t="s">
        <v>154</v>
      </c>
      <c r="Z1299" s="881">
        <v>0</v>
      </c>
      <c r="AA1299" s="880" t="s">
        <v>154</v>
      </c>
      <c r="AB1299" s="881">
        <v>0</v>
      </c>
      <c r="AC1299" s="880" t="s">
        <v>154</v>
      </c>
      <c r="AD1299" s="881">
        <v>0</v>
      </c>
      <c r="AE1299" s="45"/>
      <c r="AF1299" s="17"/>
      <c r="AG1299" s="518"/>
      <c r="AI1299" s="449"/>
      <c r="AJ1299" s="449"/>
      <c r="AK1299" s="449"/>
      <c r="AL1299" s="449"/>
      <c r="AM1299" s="449"/>
      <c r="AN1299" s="449"/>
      <c r="AO1299" s="449"/>
      <c r="AP1299" s="449"/>
      <c r="AQ1299" s="449"/>
      <c r="AR1299" s="449"/>
      <c r="AS1299" s="449"/>
      <c r="AT1299" s="449"/>
      <c r="AU1299" s="449"/>
      <c r="AV1299" s="449"/>
      <c r="AW1299" s="449"/>
      <c r="AX1299" s="449"/>
      <c r="AY1299" s="449"/>
      <c r="AZ1299" s="449"/>
      <c r="BA1299" s="449"/>
      <c r="BB1299" s="449"/>
      <c r="BC1299" s="449"/>
      <c r="BD1299" s="449"/>
      <c r="BE1299" s="449"/>
      <c r="BF1299" s="449"/>
      <c r="BG1299" s="449"/>
      <c r="BH1299" s="449"/>
      <c r="BI1299" s="449"/>
      <c r="BJ1299" s="449"/>
      <c r="BK1299" s="449"/>
      <c r="BL1299" s="449"/>
      <c r="BM1299" s="449"/>
      <c r="BN1299" s="449"/>
      <c r="BO1299" s="449"/>
      <c r="BP1299" s="449"/>
      <c r="BQ1299" s="449"/>
      <c r="BR1299" s="449"/>
      <c r="BS1299" s="449"/>
      <c r="BT1299" s="449"/>
      <c r="BU1299" s="449"/>
      <c r="BV1299" s="449"/>
      <c r="BW1299" s="449"/>
      <c r="BX1299" s="449"/>
      <c r="BY1299" s="449"/>
      <c r="BZ1299" s="449"/>
      <c r="CA1299" s="449"/>
      <c r="CB1299" s="449"/>
      <c r="CC1299" s="449"/>
      <c r="CD1299" s="449"/>
      <c r="CE1299" s="449"/>
      <c r="CF1299" s="449"/>
      <c r="CG1299" s="449"/>
      <c r="CH1299" s="449"/>
      <c r="CI1299" s="449"/>
      <c r="CJ1299" s="449"/>
      <c r="CK1299" s="449"/>
      <c r="CL1299" s="449"/>
      <c r="CM1299" s="449"/>
      <c r="CN1299" s="449"/>
      <c r="CO1299" s="449"/>
      <c r="CP1299" s="449"/>
      <c r="CQ1299" s="449"/>
      <c r="CR1299" s="449"/>
      <c r="CS1299" s="449"/>
      <c r="CT1299" s="449"/>
      <c r="CU1299" s="449"/>
      <c r="CV1299" s="449"/>
    </row>
    <row r="1300" spans="1:100" s="448" customFormat="1" ht="11.25" customHeight="1">
      <c r="A1300" s="432"/>
      <c r="B1300" s="517"/>
      <c r="C1300" s="45"/>
      <c r="D1300" s="45">
        <v>10</v>
      </c>
      <c r="E1300" s="599" t="s">
        <v>154</v>
      </c>
      <c r="F1300" s="600"/>
      <c r="G1300" s="599" t="s">
        <v>154</v>
      </c>
      <c r="H1300" s="600"/>
      <c r="I1300" s="600"/>
      <c r="J1300" s="601" t="s">
        <v>154</v>
      </c>
      <c r="K1300" s="880" t="s">
        <v>154</v>
      </c>
      <c r="L1300" s="881">
        <v>0</v>
      </c>
      <c r="M1300" s="880" t="s">
        <v>154</v>
      </c>
      <c r="N1300" s="881">
        <v>0</v>
      </c>
      <c r="O1300" s="880" t="s">
        <v>154</v>
      </c>
      <c r="P1300" s="881">
        <v>0</v>
      </c>
      <c r="Q1300" s="880" t="s">
        <v>154</v>
      </c>
      <c r="R1300" s="881">
        <v>0</v>
      </c>
      <c r="S1300" s="880" t="s">
        <v>154</v>
      </c>
      <c r="T1300" s="881">
        <v>0</v>
      </c>
      <c r="U1300" s="880" t="s">
        <v>154</v>
      </c>
      <c r="V1300" s="881">
        <v>0</v>
      </c>
      <c r="W1300" s="880" t="s">
        <v>154</v>
      </c>
      <c r="X1300" s="881">
        <v>0</v>
      </c>
      <c r="Y1300" s="880" t="s">
        <v>154</v>
      </c>
      <c r="Z1300" s="881">
        <v>0</v>
      </c>
      <c r="AA1300" s="880" t="s">
        <v>154</v>
      </c>
      <c r="AB1300" s="881">
        <v>0</v>
      </c>
      <c r="AC1300" s="880" t="s">
        <v>154</v>
      </c>
      <c r="AD1300" s="881">
        <v>0</v>
      </c>
      <c r="AE1300" s="45"/>
      <c r="AF1300" s="17"/>
      <c r="AG1300" s="518"/>
      <c r="AI1300" s="449"/>
      <c r="AJ1300" s="449"/>
      <c r="AK1300" s="449"/>
      <c r="AL1300" s="449"/>
      <c r="AM1300" s="449"/>
      <c r="AN1300" s="449"/>
      <c r="AO1300" s="449"/>
      <c r="AP1300" s="449"/>
      <c r="AQ1300" s="449"/>
      <c r="AR1300" s="449"/>
      <c r="AS1300" s="449"/>
      <c r="AT1300" s="449"/>
      <c r="AU1300" s="449"/>
      <c r="AV1300" s="449"/>
      <c r="AW1300" s="449"/>
      <c r="AX1300" s="449"/>
      <c r="AY1300" s="449"/>
      <c r="AZ1300" s="449"/>
      <c r="BA1300" s="449"/>
      <c r="BB1300" s="449"/>
      <c r="BC1300" s="449"/>
      <c r="BD1300" s="449"/>
      <c r="BE1300" s="449"/>
      <c r="BF1300" s="449"/>
      <c r="BG1300" s="449"/>
      <c r="BH1300" s="449"/>
      <c r="BI1300" s="449"/>
      <c r="BJ1300" s="449"/>
      <c r="BK1300" s="449"/>
      <c r="BL1300" s="449"/>
      <c r="BM1300" s="449"/>
      <c r="BN1300" s="449"/>
      <c r="BO1300" s="449"/>
      <c r="BP1300" s="449"/>
      <c r="BQ1300" s="449"/>
      <c r="BR1300" s="449"/>
      <c r="BS1300" s="449"/>
      <c r="BT1300" s="449"/>
      <c r="BU1300" s="449"/>
      <c r="BV1300" s="449"/>
      <c r="BW1300" s="449"/>
      <c r="BX1300" s="449"/>
      <c r="BY1300" s="449"/>
      <c r="BZ1300" s="449"/>
      <c r="CA1300" s="449"/>
      <c r="CB1300" s="449"/>
      <c r="CC1300" s="449"/>
      <c r="CD1300" s="449"/>
      <c r="CE1300" s="449"/>
      <c r="CF1300" s="449"/>
      <c r="CG1300" s="449"/>
      <c r="CH1300" s="449"/>
      <c r="CI1300" s="449"/>
      <c r="CJ1300" s="449"/>
      <c r="CK1300" s="449"/>
      <c r="CL1300" s="449"/>
      <c r="CM1300" s="449"/>
      <c r="CN1300" s="449"/>
      <c r="CO1300" s="449"/>
      <c r="CP1300" s="449"/>
      <c r="CQ1300" s="449"/>
      <c r="CR1300" s="449"/>
      <c r="CS1300" s="449"/>
      <c r="CT1300" s="449"/>
      <c r="CU1300" s="449"/>
      <c r="CV1300" s="449"/>
    </row>
    <row r="1301" spans="1:100" s="448" customFormat="1" ht="11.25" customHeight="1">
      <c r="A1301" s="432"/>
      <c r="B1301" s="517"/>
      <c r="C1301" s="45"/>
      <c r="D1301" s="45">
        <v>11</v>
      </c>
      <c r="E1301" s="599" t="s">
        <v>154</v>
      </c>
      <c r="F1301" s="600"/>
      <c r="G1301" s="599" t="s">
        <v>154</v>
      </c>
      <c r="H1301" s="600"/>
      <c r="I1301" s="600"/>
      <c r="J1301" s="601" t="s">
        <v>154</v>
      </c>
      <c r="K1301" s="880" t="s">
        <v>154</v>
      </c>
      <c r="L1301" s="881">
        <v>0</v>
      </c>
      <c r="M1301" s="880" t="s">
        <v>154</v>
      </c>
      <c r="N1301" s="881">
        <v>0</v>
      </c>
      <c r="O1301" s="880" t="s">
        <v>154</v>
      </c>
      <c r="P1301" s="881">
        <v>0</v>
      </c>
      <c r="Q1301" s="880" t="s">
        <v>154</v>
      </c>
      <c r="R1301" s="881">
        <v>0</v>
      </c>
      <c r="S1301" s="880" t="s">
        <v>154</v>
      </c>
      <c r="T1301" s="881">
        <v>0</v>
      </c>
      <c r="U1301" s="880" t="s">
        <v>154</v>
      </c>
      <c r="V1301" s="881">
        <v>0</v>
      </c>
      <c r="W1301" s="880" t="s">
        <v>154</v>
      </c>
      <c r="X1301" s="881">
        <v>0</v>
      </c>
      <c r="Y1301" s="880" t="s">
        <v>154</v>
      </c>
      <c r="Z1301" s="881">
        <v>0</v>
      </c>
      <c r="AA1301" s="880" t="s">
        <v>154</v>
      </c>
      <c r="AB1301" s="881">
        <v>0</v>
      </c>
      <c r="AC1301" s="880" t="s">
        <v>154</v>
      </c>
      <c r="AD1301" s="881">
        <v>0</v>
      </c>
      <c r="AE1301" s="45"/>
      <c r="AF1301" s="17"/>
      <c r="AG1301" s="518"/>
      <c r="AI1301" s="449"/>
      <c r="AJ1301" s="449"/>
      <c r="AK1301" s="449"/>
      <c r="AL1301" s="449"/>
      <c r="AM1301" s="449"/>
      <c r="AN1301" s="449"/>
      <c r="AO1301" s="449"/>
      <c r="AP1301" s="449"/>
      <c r="AQ1301" s="449"/>
      <c r="AR1301" s="449"/>
      <c r="AS1301" s="449"/>
      <c r="AT1301" s="449"/>
      <c r="AU1301" s="449"/>
      <c r="AV1301" s="449"/>
      <c r="AW1301" s="449"/>
      <c r="AX1301" s="449"/>
      <c r="AY1301" s="449"/>
      <c r="AZ1301" s="449"/>
      <c r="BA1301" s="449"/>
      <c r="BB1301" s="449"/>
      <c r="BC1301" s="449"/>
      <c r="BD1301" s="449"/>
      <c r="BE1301" s="449"/>
      <c r="BF1301" s="449"/>
      <c r="BG1301" s="449"/>
      <c r="BH1301" s="449"/>
      <c r="BI1301" s="449"/>
      <c r="BJ1301" s="449"/>
      <c r="BK1301" s="449"/>
      <c r="BL1301" s="449"/>
      <c r="BM1301" s="449"/>
      <c r="BN1301" s="449"/>
      <c r="BO1301" s="449"/>
      <c r="BP1301" s="449"/>
      <c r="BQ1301" s="449"/>
      <c r="BR1301" s="449"/>
      <c r="BS1301" s="449"/>
      <c r="BT1301" s="449"/>
      <c r="BU1301" s="449"/>
      <c r="BV1301" s="449"/>
      <c r="BW1301" s="449"/>
      <c r="BX1301" s="449"/>
      <c r="BY1301" s="449"/>
      <c r="BZ1301" s="449"/>
      <c r="CA1301" s="449"/>
      <c r="CB1301" s="449"/>
      <c r="CC1301" s="449"/>
      <c r="CD1301" s="449"/>
      <c r="CE1301" s="449"/>
      <c r="CF1301" s="449"/>
      <c r="CG1301" s="449"/>
      <c r="CH1301" s="449"/>
      <c r="CI1301" s="449"/>
      <c r="CJ1301" s="449"/>
      <c r="CK1301" s="449"/>
      <c r="CL1301" s="449"/>
      <c r="CM1301" s="449"/>
      <c r="CN1301" s="449"/>
      <c r="CO1301" s="449"/>
      <c r="CP1301" s="449"/>
      <c r="CQ1301" s="449"/>
      <c r="CR1301" s="449"/>
      <c r="CS1301" s="449"/>
      <c r="CT1301" s="449"/>
      <c r="CU1301" s="449"/>
      <c r="CV1301" s="449"/>
    </row>
    <row r="1302" spans="1:100" s="448" customFormat="1" ht="11.25" customHeight="1">
      <c r="A1302" s="432"/>
      <c r="B1302" s="517"/>
      <c r="C1302" s="45"/>
      <c r="D1302" s="45">
        <v>12</v>
      </c>
      <c r="E1302" s="599" t="s">
        <v>154</v>
      </c>
      <c r="F1302" s="600"/>
      <c r="G1302" s="599" t="s">
        <v>154</v>
      </c>
      <c r="H1302" s="600"/>
      <c r="I1302" s="600"/>
      <c r="J1302" s="601" t="s">
        <v>154</v>
      </c>
      <c r="K1302" s="880" t="s">
        <v>154</v>
      </c>
      <c r="L1302" s="881">
        <v>0</v>
      </c>
      <c r="M1302" s="880" t="s">
        <v>154</v>
      </c>
      <c r="N1302" s="881">
        <v>0</v>
      </c>
      <c r="O1302" s="880" t="s">
        <v>154</v>
      </c>
      <c r="P1302" s="881">
        <v>0</v>
      </c>
      <c r="Q1302" s="880" t="s">
        <v>154</v>
      </c>
      <c r="R1302" s="881">
        <v>0</v>
      </c>
      <c r="S1302" s="880" t="s">
        <v>154</v>
      </c>
      <c r="T1302" s="881">
        <v>0</v>
      </c>
      <c r="U1302" s="880" t="s">
        <v>154</v>
      </c>
      <c r="V1302" s="881">
        <v>0</v>
      </c>
      <c r="W1302" s="880" t="s">
        <v>154</v>
      </c>
      <c r="X1302" s="881">
        <v>0</v>
      </c>
      <c r="Y1302" s="880" t="s">
        <v>154</v>
      </c>
      <c r="Z1302" s="881">
        <v>0</v>
      </c>
      <c r="AA1302" s="880" t="s">
        <v>154</v>
      </c>
      <c r="AB1302" s="881">
        <v>0</v>
      </c>
      <c r="AC1302" s="880" t="s">
        <v>154</v>
      </c>
      <c r="AD1302" s="881">
        <v>0</v>
      </c>
      <c r="AE1302" s="45"/>
      <c r="AF1302" s="17"/>
      <c r="AG1302" s="518"/>
      <c r="AI1302" s="449"/>
      <c r="AJ1302" s="449"/>
      <c r="AK1302" s="449"/>
      <c r="AL1302" s="449"/>
      <c r="AM1302" s="449"/>
      <c r="AN1302" s="449"/>
      <c r="AO1302" s="449"/>
      <c r="AP1302" s="449"/>
      <c r="AQ1302" s="449"/>
      <c r="AR1302" s="449"/>
      <c r="AS1302" s="449"/>
      <c r="AT1302" s="449"/>
      <c r="AU1302" s="449"/>
      <c r="AV1302" s="449"/>
      <c r="AW1302" s="449"/>
      <c r="AX1302" s="449"/>
      <c r="AY1302" s="449"/>
      <c r="AZ1302" s="449"/>
      <c r="BA1302" s="449"/>
      <c r="BB1302" s="449"/>
      <c r="BC1302" s="449"/>
      <c r="BD1302" s="449"/>
      <c r="BE1302" s="449"/>
      <c r="BF1302" s="449"/>
      <c r="BG1302" s="449"/>
      <c r="BH1302" s="449"/>
      <c r="BI1302" s="449"/>
      <c r="BJ1302" s="449"/>
      <c r="BK1302" s="449"/>
      <c r="BL1302" s="449"/>
      <c r="BM1302" s="449"/>
      <c r="BN1302" s="449"/>
      <c r="BO1302" s="449"/>
      <c r="BP1302" s="449"/>
      <c r="BQ1302" s="449"/>
      <c r="BR1302" s="449"/>
      <c r="BS1302" s="449"/>
      <c r="BT1302" s="449"/>
      <c r="BU1302" s="449"/>
      <c r="BV1302" s="449"/>
      <c r="BW1302" s="449"/>
      <c r="BX1302" s="449"/>
      <c r="BY1302" s="449"/>
      <c r="BZ1302" s="449"/>
      <c r="CA1302" s="449"/>
      <c r="CB1302" s="449"/>
      <c r="CC1302" s="449"/>
      <c r="CD1302" s="449"/>
      <c r="CE1302" s="449"/>
      <c r="CF1302" s="449"/>
      <c r="CG1302" s="449"/>
      <c r="CH1302" s="449"/>
      <c r="CI1302" s="449"/>
      <c r="CJ1302" s="449"/>
      <c r="CK1302" s="449"/>
      <c r="CL1302" s="449"/>
      <c r="CM1302" s="449"/>
      <c r="CN1302" s="449"/>
      <c r="CO1302" s="449"/>
      <c r="CP1302" s="449"/>
      <c r="CQ1302" s="449"/>
      <c r="CR1302" s="449"/>
      <c r="CS1302" s="449"/>
      <c r="CT1302" s="449"/>
      <c r="CU1302" s="449"/>
      <c r="CV1302" s="449"/>
    </row>
    <row r="1303" spans="1:100" s="448" customFormat="1" ht="11.25" customHeight="1">
      <c r="A1303" s="432"/>
      <c r="B1303" s="517"/>
      <c r="C1303" s="45"/>
      <c r="D1303" s="45">
        <v>13</v>
      </c>
      <c r="E1303" s="599" t="s">
        <v>154</v>
      </c>
      <c r="F1303" s="600"/>
      <c r="G1303" s="599" t="s">
        <v>154</v>
      </c>
      <c r="H1303" s="600"/>
      <c r="I1303" s="600"/>
      <c r="J1303" s="601" t="s">
        <v>154</v>
      </c>
      <c r="K1303" s="880" t="s">
        <v>154</v>
      </c>
      <c r="L1303" s="881">
        <v>0</v>
      </c>
      <c r="M1303" s="880" t="s">
        <v>154</v>
      </c>
      <c r="N1303" s="881">
        <v>0</v>
      </c>
      <c r="O1303" s="880" t="s">
        <v>154</v>
      </c>
      <c r="P1303" s="881">
        <v>0</v>
      </c>
      <c r="Q1303" s="880" t="s">
        <v>154</v>
      </c>
      <c r="R1303" s="881">
        <v>0</v>
      </c>
      <c r="S1303" s="880" t="s">
        <v>154</v>
      </c>
      <c r="T1303" s="881">
        <v>0</v>
      </c>
      <c r="U1303" s="880" t="s">
        <v>154</v>
      </c>
      <c r="V1303" s="881">
        <v>0</v>
      </c>
      <c r="W1303" s="880" t="s">
        <v>154</v>
      </c>
      <c r="X1303" s="881">
        <v>0</v>
      </c>
      <c r="Y1303" s="880" t="s">
        <v>154</v>
      </c>
      <c r="Z1303" s="881">
        <v>0</v>
      </c>
      <c r="AA1303" s="880" t="s">
        <v>154</v>
      </c>
      <c r="AB1303" s="881">
        <v>0</v>
      </c>
      <c r="AC1303" s="880" t="s">
        <v>154</v>
      </c>
      <c r="AD1303" s="881">
        <v>0</v>
      </c>
      <c r="AE1303" s="45"/>
      <c r="AF1303" s="17"/>
      <c r="AG1303" s="518"/>
      <c r="AI1303" s="449"/>
      <c r="AJ1303" s="449"/>
      <c r="AK1303" s="449"/>
      <c r="AL1303" s="449"/>
      <c r="AM1303" s="449"/>
      <c r="AN1303" s="449"/>
      <c r="AO1303" s="449"/>
      <c r="AP1303" s="449"/>
      <c r="AQ1303" s="449"/>
      <c r="AR1303" s="449"/>
      <c r="AS1303" s="449"/>
      <c r="AT1303" s="449"/>
      <c r="AU1303" s="449"/>
      <c r="AV1303" s="449"/>
      <c r="AW1303" s="449"/>
      <c r="AX1303" s="449"/>
      <c r="AY1303" s="449"/>
      <c r="AZ1303" s="449"/>
      <c r="BA1303" s="449"/>
      <c r="BB1303" s="449"/>
      <c r="BC1303" s="449"/>
      <c r="BD1303" s="449"/>
      <c r="BE1303" s="449"/>
      <c r="BF1303" s="449"/>
      <c r="BG1303" s="449"/>
      <c r="BH1303" s="449"/>
      <c r="BI1303" s="449"/>
      <c r="BJ1303" s="449"/>
      <c r="BK1303" s="449"/>
      <c r="BL1303" s="449"/>
      <c r="BM1303" s="449"/>
      <c r="BN1303" s="449"/>
      <c r="BO1303" s="449"/>
      <c r="BP1303" s="449"/>
      <c r="BQ1303" s="449"/>
      <c r="BR1303" s="449"/>
      <c r="BS1303" s="449"/>
      <c r="BT1303" s="449"/>
      <c r="BU1303" s="449"/>
      <c r="BV1303" s="449"/>
      <c r="BW1303" s="449"/>
      <c r="BX1303" s="449"/>
      <c r="BY1303" s="449"/>
      <c r="BZ1303" s="449"/>
      <c r="CA1303" s="449"/>
      <c r="CB1303" s="449"/>
      <c r="CC1303" s="449"/>
      <c r="CD1303" s="449"/>
      <c r="CE1303" s="449"/>
      <c r="CF1303" s="449"/>
      <c r="CG1303" s="449"/>
      <c r="CH1303" s="449"/>
      <c r="CI1303" s="449"/>
      <c r="CJ1303" s="449"/>
      <c r="CK1303" s="449"/>
      <c r="CL1303" s="449"/>
      <c r="CM1303" s="449"/>
      <c r="CN1303" s="449"/>
      <c r="CO1303" s="449"/>
      <c r="CP1303" s="449"/>
      <c r="CQ1303" s="449"/>
      <c r="CR1303" s="449"/>
      <c r="CS1303" s="449"/>
      <c r="CT1303" s="449"/>
      <c r="CU1303" s="449"/>
      <c r="CV1303" s="449"/>
    </row>
    <row r="1304" spans="1:100" s="448" customFormat="1" ht="11.25" customHeight="1">
      <c r="A1304" s="432"/>
      <c r="B1304" s="517"/>
      <c r="C1304" s="45"/>
      <c r="D1304" s="45">
        <v>14</v>
      </c>
      <c r="E1304" s="599" t="s">
        <v>154</v>
      </c>
      <c r="F1304" s="600"/>
      <c r="G1304" s="599" t="s">
        <v>154</v>
      </c>
      <c r="H1304" s="600"/>
      <c r="I1304" s="600"/>
      <c r="J1304" s="601" t="s">
        <v>154</v>
      </c>
      <c r="K1304" s="880" t="s">
        <v>154</v>
      </c>
      <c r="L1304" s="881">
        <v>0</v>
      </c>
      <c r="M1304" s="880" t="s">
        <v>154</v>
      </c>
      <c r="N1304" s="881">
        <v>0</v>
      </c>
      <c r="O1304" s="880" t="s">
        <v>154</v>
      </c>
      <c r="P1304" s="881">
        <v>0</v>
      </c>
      <c r="Q1304" s="880" t="s">
        <v>154</v>
      </c>
      <c r="R1304" s="881">
        <v>0</v>
      </c>
      <c r="S1304" s="880" t="s">
        <v>154</v>
      </c>
      <c r="T1304" s="881">
        <v>0</v>
      </c>
      <c r="U1304" s="880" t="s">
        <v>154</v>
      </c>
      <c r="V1304" s="881">
        <v>0</v>
      </c>
      <c r="W1304" s="880" t="s">
        <v>154</v>
      </c>
      <c r="X1304" s="881">
        <v>0</v>
      </c>
      <c r="Y1304" s="880" t="s">
        <v>154</v>
      </c>
      <c r="Z1304" s="881">
        <v>0</v>
      </c>
      <c r="AA1304" s="880" t="s">
        <v>154</v>
      </c>
      <c r="AB1304" s="881">
        <v>0</v>
      </c>
      <c r="AC1304" s="880" t="s">
        <v>154</v>
      </c>
      <c r="AD1304" s="881">
        <v>0</v>
      </c>
      <c r="AE1304" s="45"/>
      <c r="AF1304" s="17"/>
      <c r="AG1304" s="518"/>
      <c r="AI1304" s="449"/>
      <c r="AJ1304" s="449"/>
      <c r="AK1304" s="449"/>
      <c r="AL1304" s="449"/>
      <c r="AM1304" s="449"/>
      <c r="AN1304" s="449"/>
      <c r="AO1304" s="449"/>
      <c r="AP1304" s="449"/>
      <c r="AQ1304" s="449"/>
      <c r="AR1304" s="449"/>
      <c r="AS1304" s="449"/>
      <c r="AT1304" s="449"/>
      <c r="AU1304" s="449"/>
      <c r="AV1304" s="449"/>
      <c r="AW1304" s="449"/>
      <c r="AX1304" s="449"/>
      <c r="AY1304" s="449"/>
      <c r="AZ1304" s="449"/>
      <c r="BA1304" s="449"/>
      <c r="BB1304" s="449"/>
      <c r="BC1304" s="449"/>
      <c r="BD1304" s="449"/>
      <c r="BE1304" s="449"/>
      <c r="BF1304" s="449"/>
      <c r="BG1304" s="449"/>
      <c r="BH1304" s="449"/>
      <c r="BI1304" s="449"/>
      <c r="BJ1304" s="449"/>
      <c r="BK1304" s="449"/>
      <c r="BL1304" s="449"/>
      <c r="BM1304" s="449"/>
      <c r="BN1304" s="449"/>
      <c r="BO1304" s="449"/>
      <c r="BP1304" s="449"/>
      <c r="BQ1304" s="449"/>
      <c r="BR1304" s="449"/>
      <c r="BS1304" s="449"/>
      <c r="BT1304" s="449"/>
      <c r="BU1304" s="449"/>
      <c r="BV1304" s="449"/>
      <c r="BW1304" s="449"/>
      <c r="BX1304" s="449"/>
      <c r="BY1304" s="449"/>
      <c r="BZ1304" s="449"/>
      <c r="CA1304" s="449"/>
      <c r="CB1304" s="449"/>
      <c r="CC1304" s="449"/>
      <c r="CD1304" s="449"/>
      <c r="CE1304" s="449"/>
      <c r="CF1304" s="449"/>
      <c r="CG1304" s="449"/>
      <c r="CH1304" s="449"/>
      <c r="CI1304" s="449"/>
      <c r="CJ1304" s="449"/>
      <c r="CK1304" s="449"/>
      <c r="CL1304" s="449"/>
      <c r="CM1304" s="449"/>
      <c r="CN1304" s="449"/>
      <c r="CO1304" s="449"/>
      <c r="CP1304" s="449"/>
      <c r="CQ1304" s="449"/>
      <c r="CR1304" s="449"/>
      <c r="CS1304" s="449"/>
      <c r="CT1304" s="449"/>
      <c r="CU1304" s="449"/>
      <c r="CV1304" s="449"/>
    </row>
    <row r="1305" spans="1:100" s="448" customFormat="1" ht="11.25" customHeight="1">
      <c r="A1305" s="432"/>
      <c r="B1305" s="517"/>
      <c r="C1305" s="45"/>
      <c r="D1305" s="45">
        <v>15</v>
      </c>
      <c r="E1305" s="599" t="s">
        <v>154</v>
      </c>
      <c r="F1305" s="600"/>
      <c r="G1305" s="599" t="s">
        <v>154</v>
      </c>
      <c r="H1305" s="600"/>
      <c r="I1305" s="600"/>
      <c r="J1305" s="601" t="s">
        <v>154</v>
      </c>
      <c r="K1305" s="880" t="s">
        <v>154</v>
      </c>
      <c r="L1305" s="881">
        <v>0</v>
      </c>
      <c r="M1305" s="880" t="s">
        <v>154</v>
      </c>
      <c r="N1305" s="881">
        <v>0</v>
      </c>
      <c r="O1305" s="880" t="s">
        <v>154</v>
      </c>
      <c r="P1305" s="881">
        <v>0</v>
      </c>
      <c r="Q1305" s="880" t="s">
        <v>154</v>
      </c>
      <c r="R1305" s="881">
        <v>0</v>
      </c>
      <c r="S1305" s="880" t="s">
        <v>154</v>
      </c>
      <c r="T1305" s="881">
        <v>0</v>
      </c>
      <c r="U1305" s="880" t="s">
        <v>154</v>
      </c>
      <c r="V1305" s="881">
        <v>0</v>
      </c>
      <c r="W1305" s="880" t="s">
        <v>154</v>
      </c>
      <c r="X1305" s="881">
        <v>0</v>
      </c>
      <c r="Y1305" s="880" t="s">
        <v>154</v>
      </c>
      <c r="Z1305" s="881">
        <v>0</v>
      </c>
      <c r="AA1305" s="880" t="s">
        <v>154</v>
      </c>
      <c r="AB1305" s="881">
        <v>0</v>
      </c>
      <c r="AC1305" s="880" t="s">
        <v>154</v>
      </c>
      <c r="AD1305" s="881">
        <v>0</v>
      </c>
      <c r="AE1305" s="45"/>
      <c r="AF1305" s="17"/>
      <c r="AG1305" s="518"/>
      <c r="AI1305" s="449"/>
      <c r="AJ1305" s="449"/>
      <c r="AK1305" s="449"/>
      <c r="AL1305" s="449"/>
      <c r="AM1305" s="449"/>
      <c r="AN1305" s="449"/>
      <c r="AO1305" s="449"/>
      <c r="AP1305" s="449"/>
      <c r="AQ1305" s="449"/>
      <c r="AR1305" s="449"/>
      <c r="AS1305" s="449"/>
      <c r="AT1305" s="449"/>
      <c r="AU1305" s="449"/>
      <c r="AV1305" s="449"/>
      <c r="AW1305" s="449"/>
      <c r="AX1305" s="449"/>
      <c r="AY1305" s="449"/>
      <c r="AZ1305" s="449"/>
      <c r="BA1305" s="449"/>
      <c r="BB1305" s="449"/>
      <c r="BC1305" s="449"/>
      <c r="BD1305" s="449"/>
      <c r="BE1305" s="449"/>
      <c r="BF1305" s="449"/>
      <c r="BG1305" s="449"/>
      <c r="BH1305" s="449"/>
      <c r="BI1305" s="449"/>
      <c r="BJ1305" s="449"/>
      <c r="BK1305" s="449"/>
      <c r="BL1305" s="449"/>
      <c r="BM1305" s="449"/>
      <c r="BN1305" s="449"/>
      <c r="BO1305" s="449"/>
      <c r="BP1305" s="449"/>
      <c r="BQ1305" s="449"/>
      <c r="BR1305" s="449"/>
      <c r="BS1305" s="449"/>
      <c r="BT1305" s="449"/>
      <c r="BU1305" s="449"/>
      <c r="BV1305" s="449"/>
      <c r="BW1305" s="449"/>
      <c r="BX1305" s="449"/>
      <c r="BY1305" s="449"/>
      <c r="BZ1305" s="449"/>
      <c r="CA1305" s="449"/>
      <c r="CB1305" s="449"/>
      <c r="CC1305" s="449"/>
      <c r="CD1305" s="449"/>
      <c r="CE1305" s="449"/>
      <c r="CF1305" s="449"/>
      <c r="CG1305" s="449"/>
      <c r="CH1305" s="449"/>
      <c r="CI1305" s="449"/>
      <c r="CJ1305" s="449"/>
      <c r="CK1305" s="449"/>
      <c r="CL1305" s="449"/>
      <c r="CM1305" s="449"/>
      <c r="CN1305" s="449"/>
      <c r="CO1305" s="449"/>
      <c r="CP1305" s="449"/>
      <c r="CQ1305" s="449"/>
      <c r="CR1305" s="449"/>
      <c r="CS1305" s="449"/>
      <c r="CT1305" s="449"/>
      <c r="CU1305" s="449"/>
      <c r="CV1305" s="449"/>
    </row>
    <row r="1306" spans="1:100" s="448" customFormat="1" ht="11.25" customHeight="1">
      <c r="A1306" s="432"/>
      <c r="B1306" s="517"/>
      <c r="C1306" s="45"/>
      <c r="D1306" s="45">
        <v>16</v>
      </c>
      <c r="E1306" s="599" t="s">
        <v>154</v>
      </c>
      <c r="F1306" s="600"/>
      <c r="G1306" s="599" t="s">
        <v>154</v>
      </c>
      <c r="H1306" s="600"/>
      <c r="I1306" s="600"/>
      <c r="J1306" s="601" t="s">
        <v>154</v>
      </c>
      <c r="K1306" s="880" t="s">
        <v>154</v>
      </c>
      <c r="L1306" s="881">
        <v>0</v>
      </c>
      <c r="M1306" s="880" t="s">
        <v>154</v>
      </c>
      <c r="N1306" s="881">
        <v>0</v>
      </c>
      <c r="O1306" s="880" t="s">
        <v>154</v>
      </c>
      <c r="P1306" s="881">
        <v>0</v>
      </c>
      <c r="Q1306" s="880" t="s">
        <v>154</v>
      </c>
      <c r="R1306" s="881">
        <v>0</v>
      </c>
      <c r="S1306" s="880" t="s">
        <v>154</v>
      </c>
      <c r="T1306" s="881">
        <v>0</v>
      </c>
      <c r="U1306" s="880" t="s">
        <v>154</v>
      </c>
      <c r="V1306" s="881">
        <v>0</v>
      </c>
      <c r="W1306" s="880" t="s">
        <v>154</v>
      </c>
      <c r="X1306" s="881">
        <v>0</v>
      </c>
      <c r="Y1306" s="880" t="s">
        <v>154</v>
      </c>
      <c r="Z1306" s="881">
        <v>0</v>
      </c>
      <c r="AA1306" s="880" t="s">
        <v>154</v>
      </c>
      <c r="AB1306" s="881">
        <v>0</v>
      </c>
      <c r="AC1306" s="880" t="s">
        <v>154</v>
      </c>
      <c r="AD1306" s="881">
        <v>0</v>
      </c>
      <c r="AE1306" s="45"/>
      <c r="AF1306" s="17"/>
      <c r="AG1306" s="518"/>
      <c r="AI1306" s="449"/>
      <c r="AJ1306" s="449"/>
      <c r="AK1306" s="449"/>
      <c r="AL1306" s="449"/>
      <c r="AM1306" s="449"/>
      <c r="AN1306" s="449"/>
      <c r="AO1306" s="449"/>
      <c r="AP1306" s="449"/>
      <c r="AQ1306" s="449"/>
      <c r="AR1306" s="449"/>
      <c r="AS1306" s="449"/>
      <c r="AT1306" s="449"/>
      <c r="AU1306" s="449"/>
      <c r="AV1306" s="449"/>
      <c r="AW1306" s="449"/>
      <c r="AX1306" s="449"/>
      <c r="AY1306" s="449"/>
      <c r="AZ1306" s="449"/>
      <c r="BA1306" s="449"/>
      <c r="BB1306" s="449"/>
      <c r="BC1306" s="449"/>
      <c r="BD1306" s="449"/>
      <c r="BE1306" s="449"/>
      <c r="BF1306" s="449"/>
      <c r="BG1306" s="449"/>
      <c r="BH1306" s="449"/>
      <c r="BI1306" s="449"/>
      <c r="BJ1306" s="449"/>
      <c r="BK1306" s="449"/>
      <c r="BL1306" s="449"/>
      <c r="BM1306" s="449"/>
      <c r="BN1306" s="449"/>
      <c r="BO1306" s="449"/>
      <c r="BP1306" s="449"/>
      <c r="BQ1306" s="449"/>
      <c r="BR1306" s="449"/>
      <c r="BS1306" s="449"/>
      <c r="BT1306" s="449"/>
      <c r="BU1306" s="449"/>
      <c r="BV1306" s="449"/>
      <c r="BW1306" s="449"/>
      <c r="BX1306" s="449"/>
      <c r="BY1306" s="449"/>
      <c r="BZ1306" s="449"/>
      <c r="CA1306" s="449"/>
      <c r="CB1306" s="449"/>
      <c r="CC1306" s="449"/>
      <c r="CD1306" s="449"/>
      <c r="CE1306" s="449"/>
      <c r="CF1306" s="449"/>
      <c r="CG1306" s="449"/>
      <c r="CH1306" s="449"/>
      <c r="CI1306" s="449"/>
      <c r="CJ1306" s="449"/>
      <c r="CK1306" s="449"/>
      <c r="CL1306" s="449"/>
      <c r="CM1306" s="449"/>
      <c r="CN1306" s="449"/>
      <c r="CO1306" s="449"/>
      <c r="CP1306" s="449"/>
      <c r="CQ1306" s="449"/>
      <c r="CR1306" s="449"/>
      <c r="CS1306" s="449"/>
      <c r="CT1306" s="449"/>
      <c r="CU1306" s="449"/>
      <c r="CV1306" s="449"/>
    </row>
    <row r="1307" spans="1:100" s="448" customFormat="1" ht="11.25" customHeight="1">
      <c r="A1307" s="432"/>
      <c r="B1307" s="517"/>
      <c r="C1307" s="45"/>
      <c r="D1307" s="45">
        <v>17</v>
      </c>
      <c r="E1307" s="599" t="s">
        <v>154</v>
      </c>
      <c r="F1307" s="600"/>
      <c r="G1307" s="599" t="s">
        <v>154</v>
      </c>
      <c r="H1307" s="600"/>
      <c r="I1307" s="600"/>
      <c r="J1307" s="601" t="s">
        <v>154</v>
      </c>
      <c r="K1307" s="880" t="s">
        <v>154</v>
      </c>
      <c r="L1307" s="881">
        <v>0</v>
      </c>
      <c r="M1307" s="880" t="s">
        <v>154</v>
      </c>
      <c r="N1307" s="881">
        <v>0</v>
      </c>
      <c r="O1307" s="880" t="s">
        <v>154</v>
      </c>
      <c r="P1307" s="881">
        <v>0</v>
      </c>
      <c r="Q1307" s="880" t="s">
        <v>154</v>
      </c>
      <c r="R1307" s="881">
        <v>0</v>
      </c>
      <c r="S1307" s="880" t="s">
        <v>154</v>
      </c>
      <c r="T1307" s="881">
        <v>0</v>
      </c>
      <c r="U1307" s="880" t="s">
        <v>154</v>
      </c>
      <c r="V1307" s="881">
        <v>0</v>
      </c>
      <c r="W1307" s="880" t="s">
        <v>154</v>
      </c>
      <c r="X1307" s="881">
        <v>0</v>
      </c>
      <c r="Y1307" s="880" t="s">
        <v>154</v>
      </c>
      <c r="Z1307" s="881">
        <v>0</v>
      </c>
      <c r="AA1307" s="880" t="s">
        <v>154</v>
      </c>
      <c r="AB1307" s="881">
        <v>0</v>
      </c>
      <c r="AC1307" s="880" t="s">
        <v>154</v>
      </c>
      <c r="AD1307" s="881">
        <v>0</v>
      </c>
      <c r="AE1307" s="45"/>
      <c r="AF1307" s="17"/>
      <c r="AG1307" s="518"/>
      <c r="AI1307" s="449"/>
      <c r="AJ1307" s="449"/>
      <c r="AK1307" s="449"/>
      <c r="AL1307" s="449"/>
      <c r="AM1307" s="449"/>
      <c r="AN1307" s="449"/>
      <c r="AO1307" s="449"/>
      <c r="AP1307" s="449"/>
      <c r="AQ1307" s="449"/>
      <c r="AR1307" s="449"/>
      <c r="AS1307" s="449"/>
      <c r="AT1307" s="449"/>
      <c r="AU1307" s="449"/>
      <c r="AV1307" s="449"/>
      <c r="AW1307" s="449"/>
      <c r="AX1307" s="449"/>
      <c r="AY1307" s="449"/>
      <c r="AZ1307" s="449"/>
      <c r="BA1307" s="449"/>
      <c r="BB1307" s="449"/>
      <c r="BC1307" s="449"/>
      <c r="BD1307" s="449"/>
      <c r="BE1307" s="449"/>
      <c r="BF1307" s="449"/>
      <c r="BG1307" s="449"/>
      <c r="BH1307" s="449"/>
      <c r="BI1307" s="449"/>
      <c r="BJ1307" s="449"/>
      <c r="BK1307" s="449"/>
      <c r="BL1307" s="449"/>
      <c r="BM1307" s="449"/>
      <c r="BN1307" s="449"/>
      <c r="BO1307" s="449"/>
      <c r="BP1307" s="449"/>
      <c r="BQ1307" s="449"/>
      <c r="BR1307" s="449"/>
      <c r="BS1307" s="449"/>
      <c r="BT1307" s="449"/>
      <c r="BU1307" s="449"/>
      <c r="BV1307" s="449"/>
      <c r="BW1307" s="449"/>
      <c r="BX1307" s="449"/>
      <c r="BY1307" s="449"/>
      <c r="BZ1307" s="449"/>
      <c r="CA1307" s="449"/>
      <c r="CB1307" s="449"/>
      <c r="CC1307" s="449"/>
      <c r="CD1307" s="449"/>
      <c r="CE1307" s="449"/>
      <c r="CF1307" s="449"/>
      <c r="CG1307" s="449"/>
      <c r="CH1307" s="449"/>
      <c r="CI1307" s="449"/>
      <c r="CJ1307" s="449"/>
      <c r="CK1307" s="449"/>
      <c r="CL1307" s="449"/>
      <c r="CM1307" s="449"/>
      <c r="CN1307" s="449"/>
      <c r="CO1307" s="449"/>
      <c r="CP1307" s="449"/>
      <c r="CQ1307" s="449"/>
      <c r="CR1307" s="449"/>
      <c r="CS1307" s="449"/>
      <c r="CT1307" s="449"/>
      <c r="CU1307" s="449"/>
      <c r="CV1307" s="449"/>
    </row>
    <row r="1308" spans="1:100" s="448" customFormat="1" ht="11.25" customHeight="1">
      <c r="A1308" s="432"/>
      <c r="B1308" s="517"/>
      <c r="C1308" s="45"/>
      <c r="D1308" s="45">
        <v>18</v>
      </c>
      <c r="E1308" s="599" t="s">
        <v>154</v>
      </c>
      <c r="F1308" s="600"/>
      <c r="G1308" s="599" t="s">
        <v>154</v>
      </c>
      <c r="H1308" s="600"/>
      <c r="I1308" s="600"/>
      <c r="J1308" s="601" t="s">
        <v>154</v>
      </c>
      <c r="K1308" s="880" t="s">
        <v>154</v>
      </c>
      <c r="L1308" s="881">
        <v>0</v>
      </c>
      <c r="M1308" s="880" t="s">
        <v>154</v>
      </c>
      <c r="N1308" s="881">
        <v>0</v>
      </c>
      <c r="O1308" s="880" t="s">
        <v>154</v>
      </c>
      <c r="P1308" s="881">
        <v>0</v>
      </c>
      <c r="Q1308" s="880" t="s">
        <v>154</v>
      </c>
      <c r="R1308" s="881">
        <v>0</v>
      </c>
      <c r="S1308" s="880" t="s">
        <v>154</v>
      </c>
      <c r="T1308" s="881">
        <v>0</v>
      </c>
      <c r="U1308" s="880" t="s">
        <v>154</v>
      </c>
      <c r="V1308" s="881">
        <v>0</v>
      </c>
      <c r="W1308" s="880" t="s">
        <v>154</v>
      </c>
      <c r="X1308" s="881">
        <v>0</v>
      </c>
      <c r="Y1308" s="880" t="s">
        <v>154</v>
      </c>
      <c r="Z1308" s="881">
        <v>0</v>
      </c>
      <c r="AA1308" s="880" t="s">
        <v>154</v>
      </c>
      <c r="AB1308" s="881">
        <v>0</v>
      </c>
      <c r="AC1308" s="880" t="s">
        <v>154</v>
      </c>
      <c r="AD1308" s="881">
        <v>0</v>
      </c>
      <c r="AE1308" s="45"/>
      <c r="AF1308" s="17"/>
      <c r="AG1308" s="518"/>
      <c r="AI1308" s="449"/>
      <c r="AJ1308" s="449"/>
      <c r="AK1308" s="449"/>
      <c r="AL1308" s="449"/>
      <c r="AM1308" s="449"/>
      <c r="AN1308" s="449"/>
      <c r="AO1308" s="449"/>
      <c r="AP1308" s="449"/>
      <c r="AQ1308" s="449"/>
      <c r="AR1308" s="449"/>
      <c r="AS1308" s="449"/>
      <c r="AT1308" s="449"/>
      <c r="AU1308" s="449"/>
      <c r="AV1308" s="449"/>
      <c r="AW1308" s="449"/>
      <c r="AX1308" s="449"/>
      <c r="AY1308" s="449"/>
      <c r="AZ1308" s="449"/>
      <c r="BA1308" s="449"/>
      <c r="BB1308" s="449"/>
      <c r="BC1308" s="449"/>
      <c r="BD1308" s="449"/>
      <c r="BE1308" s="449"/>
      <c r="BF1308" s="449"/>
      <c r="BG1308" s="449"/>
      <c r="BH1308" s="449"/>
      <c r="BI1308" s="449"/>
      <c r="BJ1308" s="449"/>
      <c r="BK1308" s="449"/>
      <c r="BL1308" s="449"/>
      <c r="BM1308" s="449"/>
      <c r="BN1308" s="449"/>
      <c r="BO1308" s="449"/>
      <c r="BP1308" s="449"/>
      <c r="BQ1308" s="449"/>
      <c r="BR1308" s="449"/>
      <c r="BS1308" s="449"/>
      <c r="BT1308" s="449"/>
      <c r="BU1308" s="449"/>
      <c r="BV1308" s="449"/>
      <c r="BW1308" s="449"/>
      <c r="BX1308" s="449"/>
      <c r="BY1308" s="449"/>
      <c r="BZ1308" s="449"/>
      <c r="CA1308" s="449"/>
      <c r="CB1308" s="449"/>
      <c r="CC1308" s="449"/>
      <c r="CD1308" s="449"/>
      <c r="CE1308" s="449"/>
      <c r="CF1308" s="449"/>
      <c r="CG1308" s="449"/>
      <c r="CH1308" s="449"/>
      <c r="CI1308" s="449"/>
      <c r="CJ1308" s="449"/>
      <c r="CK1308" s="449"/>
      <c r="CL1308" s="449"/>
      <c r="CM1308" s="449"/>
      <c r="CN1308" s="449"/>
      <c r="CO1308" s="449"/>
      <c r="CP1308" s="449"/>
      <c r="CQ1308" s="449"/>
      <c r="CR1308" s="449"/>
      <c r="CS1308" s="449"/>
      <c r="CT1308" s="449"/>
      <c r="CU1308" s="449"/>
      <c r="CV1308" s="449"/>
    </row>
    <row r="1309" spans="1:100" s="448" customFormat="1" ht="11.25" customHeight="1">
      <c r="A1309" s="432"/>
      <c r="B1309" s="517"/>
      <c r="C1309" s="45"/>
      <c r="D1309" s="45">
        <v>19</v>
      </c>
      <c r="E1309" s="599" t="s">
        <v>154</v>
      </c>
      <c r="F1309" s="600"/>
      <c r="G1309" s="599" t="s">
        <v>154</v>
      </c>
      <c r="H1309" s="600"/>
      <c r="I1309" s="600"/>
      <c r="J1309" s="601" t="s">
        <v>154</v>
      </c>
      <c r="K1309" s="880" t="s">
        <v>154</v>
      </c>
      <c r="L1309" s="881">
        <v>0</v>
      </c>
      <c r="M1309" s="880" t="s">
        <v>154</v>
      </c>
      <c r="N1309" s="881">
        <v>0</v>
      </c>
      <c r="O1309" s="880" t="s">
        <v>154</v>
      </c>
      <c r="P1309" s="881">
        <v>0</v>
      </c>
      <c r="Q1309" s="880" t="s">
        <v>154</v>
      </c>
      <c r="R1309" s="881">
        <v>0</v>
      </c>
      <c r="S1309" s="880" t="s">
        <v>154</v>
      </c>
      <c r="T1309" s="881">
        <v>0</v>
      </c>
      <c r="U1309" s="880" t="s">
        <v>154</v>
      </c>
      <c r="V1309" s="881">
        <v>0</v>
      </c>
      <c r="W1309" s="880" t="s">
        <v>154</v>
      </c>
      <c r="X1309" s="881">
        <v>0</v>
      </c>
      <c r="Y1309" s="880" t="s">
        <v>154</v>
      </c>
      <c r="Z1309" s="881">
        <v>0</v>
      </c>
      <c r="AA1309" s="880" t="s">
        <v>154</v>
      </c>
      <c r="AB1309" s="881">
        <v>0</v>
      </c>
      <c r="AC1309" s="880" t="s">
        <v>154</v>
      </c>
      <c r="AD1309" s="881">
        <v>0</v>
      </c>
      <c r="AE1309" s="45"/>
      <c r="AF1309" s="17"/>
      <c r="AG1309" s="518"/>
      <c r="AI1309" s="449"/>
      <c r="AJ1309" s="449"/>
      <c r="AK1309" s="449"/>
      <c r="AL1309" s="449"/>
      <c r="AM1309" s="449"/>
      <c r="AN1309" s="449"/>
      <c r="AO1309" s="449"/>
      <c r="AP1309" s="449"/>
      <c r="AQ1309" s="449"/>
      <c r="AR1309" s="449"/>
      <c r="AS1309" s="449"/>
      <c r="AT1309" s="449"/>
      <c r="AU1309" s="449"/>
      <c r="AV1309" s="449"/>
      <c r="AW1309" s="449"/>
      <c r="AX1309" s="449"/>
      <c r="AY1309" s="449"/>
      <c r="AZ1309" s="449"/>
      <c r="BA1309" s="449"/>
      <c r="BB1309" s="449"/>
      <c r="BC1309" s="449"/>
      <c r="BD1309" s="449"/>
      <c r="BE1309" s="449"/>
      <c r="BF1309" s="449"/>
      <c r="BG1309" s="449"/>
      <c r="BH1309" s="449"/>
      <c r="BI1309" s="449"/>
      <c r="BJ1309" s="449"/>
      <c r="BK1309" s="449"/>
      <c r="BL1309" s="449"/>
      <c r="BM1309" s="449"/>
      <c r="BN1309" s="449"/>
      <c r="BO1309" s="449"/>
      <c r="BP1309" s="449"/>
      <c r="BQ1309" s="449"/>
      <c r="BR1309" s="449"/>
      <c r="BS1309" s="449"/>
      <c r="BT1309" s="449"/>
      <c r="BU1309" s="449"/>
      <c r="BV1309" s="449"/>
      <c r="BW1309" s="449"/>
      <c r="BX1309" s="449"/>
      <c r="BY1309" s="449"/>
      <c r="BZ1309" s="449"/>
      <c r="CA1309" s="449"/>
      <c r="CB1309" s="449"/>
      <c r="CC1309" s="449"/>
      <c r="CD1309" s="449"/>
      <c r="CE1309" s="449"/>
      <c r="CF1309" s="449"/>
      <c r="CG1309" s="449"/>
      <c r="CH1309" s="449"/>
      <c r="CI1309" s="449"/>
      <c r="CJ1309" s="449"/>
      <c r="CK1309" s="449"/>
      <c r="CL1309" s="449"/>
      <c r="CM1309" s="449"/>
      <c r="CN1309" s="449"/>
      <c r="CO1309" s="449"/>
      <c r="CP1309" s="449"/>
      <c r="CQ1309" s="449"/>
      <c r="CR1309" s="449"/>
      <c r="CS1309" s="449"/>
      <c r="CT1309" s="449"/>
      <c r="CU1309" s="449"/>
      <c r="CV1309" s="449"/>
    </row>
    <row r="1310" spans="1:100" s="448" customFormat="1" ht="11.25" customHeight="1">
      <c r="A1310" s="432"/>
      <c r="B1310" s="517"/>
      <c r="C1310" s="45"/>
      <c r="D1310" s="45">
        <v>20</v>
      </c>
      <c r="E1310" s="494" t="s">
        <v>154</v>
      </c>
      <c r="F1310" s="495"/>
      <c r="G1310" s="494" t="s">
        <v>154</v>
      </c>
      <c r="H1310" s="495"/>
      <c r="I1310" s="495"/>
      <c r="J1310" s="496" t="s">
        <v>154</v>
      </c>
      <c r="K1310" s="796" t="s">
        <v>154</v>
      </c>
      <c r="L1310" s="797">
        <v>0</v>
      </c>
      <c r="M1310" s="796" t="s">
        <v>154</v>
      </c>
      <c r="N1310" s="797">
        <v>0</v>
      </c>
      <c r="O1310" s="796" t="s">
        <v>154</v>
      </c>
      <c r="P1310" s="797">
        <v>0</v>
      </c>
      <c r="Q1310" s="796" t="s">
        <v>154</v>
      </c>
      <c r="R1310" s="797">
        <v>0</v>
      </c>
      <c r="S1310" s="796" t="s">
        <v>154</v>
      </c>
      <c r="T1310" s="797">
        <v>0</v>
      </c>
      <c r="U1310" s="796" t="s">
        <v>154</v>
      </c>
      <c r="V1310" s="797">
        <v>0</v>
      </c>
      <c r="W1310" s="796" t="s">
        <v>154</v>
      </c>
      <c r="X1310" s="797">
        <v>0</v>
      </c>
      <c r="Y1310" s="796" t="s">
        <v>154</v>
      </c>
      <c r="Z1310" s="797">
        <v>0</v>
      </c>
      <c r="AA1310" s="796" t="s">
        <v>154</v>
      </c>
      <c r="AB1310" s="797">
        <v>0</v>
      </c>
      <c r="AC1310" s="796" t="s">
        <v>154</v>
      </c>
      <c r="AD1310" s="797">
        <v>0</v>
      </c>
      <c r="AE1310" s="45"/>
      <c r="AF1310" s="17"/>
      <c r="AG1310" s="518"/>
      <c r="AI1310" s="449"/>
      <c r="AJ1310" s="449"/>
      <c r="AK1310" s="449"/>
      <c r="AL1310" s="449"/>
      <c r="AM1310" s="449"/>
      <c r="AN1310" s="449"/>
      <c r="AO1310" s="449"/>
      <c r="AP1310" s="449"/>
      <c r="AQ1310" s="449"/>
      <c r="AR1310" s="449"/>
      <c r="AS1310" s="449"/>
      <c r="AT1310" s="449"/>
      <c r="AU1310" s="449"/>
      <c r="AV1310" s="449"/>
      <c r="AW1310" s="449"/>
      <c r="AX1310" s="449"/>
      <c r="AY1310" s="449"/>
      <c r="AZ1310" s="449"/>
      <c r="BA1310" s="449"/>
      <c r="BB1310" s="449"/>
      <c r="BC1310" s="449"/>
      <c r="BD1310" s="449"/>
      <c r="BE1310" s="449"/>
      <c r="BF1310" s="449"/>
      <c r="BG1310" s="449"/>
      <c r="BH1310" s="449"/>
      <c r="BI1310" s="449"/>
      <c r="BJ1310" s="449"/>
      <c r="BK1310" s="449"/>
      <c r="BL1310" s="449"/>
      <c r="BM1310" s="449"/>
      <c r="BN1310" s="449"/>
      <c r="BO1310" s="449"/>
      <c r="BP1310" s="449"/>
      <c r="BQ1310" s="449"/>
      <c r="BR1310" s="449"/>
      <c r="BS1310" s="449"/>
      <c r="BT1310" s="449"/>
      <c r="BU1310" s="449"/>
      <c r="BV1310" s="449"/>
      <c r="BW1310" s="449"/>
      <c r="BX1310" s="449"/>
      <c r="BY1310" s="449"/>
      <c r="BZ1310" s="449"/>
      <c r="CA1310" s="449"/>
      <c r="CB1310" s="449"/>
      <c r="CC1310" s="449"/>
      <c r="CD1310" s="449"/>
      <c r="CE1310" s="449"/>
      <c r="CF1310" s="449"/>
      <c r="CG1310" s="449"/>
      <c r="CH1310" s="449"/>
      <c r="CI1310" s="449"/>
      <c r="CJ1310" s="449"/>
      <c r="CK1310" s="449"/>
      <c r="CL1310" s="449"/>
      <c r="CM1310" s="449"/>
      <c r="CN1310" s="449"/>
      <c r="CO1310" s="449"/>
      <c r="CP1310" s="449"/>
      <c r="CQ1310" s="449"/>
      <c r="CR1310" s="449"/>
      <c r="CS1310" s="449"/>
      <c r="CT1310" s="449"/>
      <c r="CU1310" s="449"/>
      <c r="CV1310" s="449"/>
    </row>
    <row r="1311" spans="1:100" s="448" customFormat="1" ht="11.25" customHeight="1">
      <c r="A1311" s="432"/>
      <c r="B1311" s="517"/>
      <c r="C1311" s="45"/>
      <c r="D1311" s="479"/>
      <c r="E1311" s="497" t="s">
        <v>192</v>
      </c>
      <c r="F1311" s="497"/>
      <c r="G1311" s="497"/>
      <c r="H1311" s="497"/>
      <c r="I1311" s="497"/>
      <c r="J1311" s="497"/>
      <c r="K1311" s="798">
        <v>1</v>
      </c>
      <c r="L1311" s="799">
        <v>0</v>
      </c>
      <c r="M1311" s="798">
        <v>1</v>
      </c>
      <c r="N1311" s="799">
        <v>0</v>
      </c>
      <c r="O1311" s="798">
        <v>0.99960000000000004</v>
      </c>
      <c r="P1311" s="799">
        <v>0</v>
      </c>
      <c r="Q1311" s="798">
        <v>1.0001</v>
      </c>
      <c r="R1311" s="799">
        <v>0</v>
      </c>
      <c r="S1311" s="798">
        <v>1</v>
      </c>
      <c r="T1311" s="799">
        <v>0</v>
      </c>
      <c r="U1311" s="798">
        <v>0.99960000000000004</v>
      </c>
      <c r="V1311" s="799">
        <v>0</v>
      </c>
      <c r="W1311" s="798" t="s">
        <v>154</v>
      </c>
      <c r="X1311" s="799">
        <v>0</v>
      </c>
      <c r="Y1311" s="798" t="s">
        <v>154</v>
      </c>
      <c r="Z1311" s="799">
        <v>0</v>
      </c>
      <c r="AA1311" s="798" t="s">
        <v>154</v>
      </c>
      <c r="AB1311" s="799">
        <v>0</v>
      </c>
      <c r="AC1311" s="798" t="s">
        <v>154</v>
      </c>
      <c r="AD1311" s="799">
        <v>0</v>
      </c>
      <c r="AE1311" s="45"/>
      <c r="AF1311" s="17"/>
      <c r="AG1311" s="518"/>
      <c r="AI1311" s="449"/>
      <c r="AJ1311" s="449"/>
      <c r="AK1311" s="449"/>
      <c r="AL1311" s="449"/>
      <c r="AM1311" s="449"/>
      <c r="AN1311" s="449"/>
      <c r="AO1311" s="449"/>
      <c r="AP1311" s="449"/>
      <c r="AQ1311" s="449"/>
      <c r="AR1311" s="449"/>
      <c r="AS1311" s="449"/>
      <c r="AT1311" s="449"/>
      <c r="AU1311" s="449"/>
      <c r="AV1311" s="449"/>
      <c r="AW1311" s="449"/>
      <c r="AX1311" s="449"/>
      <c r="AY1311" s="449"/>
      <c r="AZ1311" s="449"/>
      <c r="BA1311" s="449"/>
      <c r="BB1311" s="449"/>
      <c r="BC1311" s="449"/>
      <c r="BD1311" s="449"/>
      <c r="BE1311" s="449"/>
      <c r="BF1311" s="449"/>
      <c r="BG1311" s="449"/>
      <c r="BH1311" s="449"/>
      <c r="BI1311" s="449"/>
      <c r="BJ1311" s="449"/>
      <c r="BK1311" s="449"/>
      <c r="BL1311" s="449"/>
      <c r="BM1311" s="449"/>
      <c r="BN1311" s="449"/>
      <c r="BO1311" s="449"/>
      <c r="BP1311" s="449"/>
      <c r="BQ1311" s="449"/>
      <c r="BR1311" s="449"/>
      <c r="BS1311" s="449"/>
      <c r="BT1311" s="449"/>
      <c r="BU1311" s="449"/>
      <c r="BV1311" s="449"/>
      <c r="BW1311" s="449"/>
      <c r="BX1311" s="449"/>
      <c r="BY1311" s="449"/>
      <c r="BZ1311" s="449"/>
      <c r="CA1311" s="449"/>
      <c r="CB1311" s="449"/>
      <c r="CC1311" s="449"/>
      <c r="CD1311" s="449"/>
      <c r="CE1311" s="449"/>
      <c r="CF1311" s="449"/>
      <c r="CG1311" s="449"/>
      <c r="CH1311" s="449"/>
      <c r="CI1311" s="449"/>
      <c r="CJ1311" s="449"/>
      <c r="CK1311" s="449"/>
      <c r="CL1311" s="449"/>
      <c r="CM1311" s="449"/>
      <c r="CN1311" s="449"/>
      <c r="CO1311" s="449"/>
      <c r="CP1311" s="449"/>
      <c r="CQ1311" s="449"/>
      <c r="CR1311" s="449"/>
      <c r="CS1311" s="449"/>
      <c r="CT1311" s="449"/>
      <c r="CU1311" s="449"/>
      <c r="CV1311" s="449"/>
    </row>
    <row r="1312" spans="1:100" s="448" customFormat="1" ht="11.25" customHeight="1">
      <c r="A1312" s="432"/>
      <c r="B1312" s="517"/>
      <c r="C1312" s="45"/>
      <c r="D1312" s="479"/>
      <c r="E1312" s="483"/>
      <c r="F1312" s="483" t="s">
        <v>193</v>
      </c>
      <c r="G1312" s="483"/>
      <c r="H1312" s="483" t="s">
        <v>194</v>
      </c>
      <c r="I1312" s="479"/>
      <c r="J1312" s="479"/>
      <c r="K1312" s="880">
        <v>0.14749999999999996</v>
      </c>
      <c r="L1312" s="881">
        <v>0</v>
      </c>
      <c r="M1312" s="880">
        <v>0.1988</v>
      </c>
      <c r="N1312" s="881">
        <v>0</v>
      </c>
      <c r="O1312" s="880">
        <v>0.19979999999999998</v>
      </c>
      <c r="P1312" s="881">
        <v>0</v>
      </c>
      <c r="Q1312" s="880">
        <v>9.8900000000000016E-2</v>
      </c>
      <c r="R1312" s="881">
        <v>0</v>
      </c>
      <c r="S1312" s="880">
        <v>0.16460000000000002</v>
      </c>
      <c r="T1312" s="881">
        <v>0</v>
      </c>
      <c r="U1312" s="880">
        <v>0.19979999999999998</v>
      </c>
      <c r="V1312" s="881">
        <v>0</v>
      </c>
      <c r="W1312" s="880">
        <v>0</v>
      </c>
      <c r="X1312" s="881">
        <v>0</v>
      </c>
      <c r="Y1312" s="880">
        <v>0</v>
      </c>
      <c r="Z1312" s="881">
        <v>0</v>
      </c>
      <c r="AA1312" s="880">
        <v>0</v>
      </c>
      <c r="AB1312" s="881">
        <v>0</v>
      </c>
      <c r="AC1312" s="880">
        <v>0</v>
      </c>
      <c r="AD1312" s="881">
        <v>0</v>
      </c>
      <c r="AE1312" s="45"/>
      <c r="AF1312" s="17"/>
      <c r="AG1312" s="518"/>
      <c r="AI1312" s="449"/>
      <c r="AJ1312" s="449"/>
      <c r="AK1312" s="449"/>
      <c r="AL1312" s="449"/>
      <c r="AM1312" s="449"/>
      <c r="AN1312" s="449"/>
      <c r="AO1312" s="449"/>
      <c r="AP1312" s="449"/>
      <c r="AQ1312" s="449"/>
      <c r="AR1312" s="449"/>
      <c r="AS1312" s="449"/>
      <c r="AT1312" s="449"/>
      <c r="AU1312" s="449"/>
      <c r="AV1312" s="449"/>
      <c r="AW1312" s="449"/>
      <c r="AX1312" s="449"/>
      <c r="AY1312" s="449"/>
      <c r="AZ1312" s="449"/>
      <c r="BA1312" s="449"/>
      <c r="BB1312" s="449"/>
      <c r="BC1312" s="449"/>
      <c r="BD1312" s="449"/>
      <c r="BE1312" s="449"/>
      <c r="BF1312" s="449"/>
      <c r="BG1312" s="449"/>
      <c r="BH1312" s="449"/>
      <c r="BI1312" s="449"/>
      <c r="BJ1312" s="449"/>
      <c r="BK1312" s="449"/>
      <c r="BL1312" s="449"/>
      <c r="BM1312" s="449"/>
      <c r="BN1312" s="449"/>
      <c r="BO1312" s="449"/>
      <c r="BP1312" s="449"/>
      <c r="BQ1312" s="449"/>
      <c r="BR1312" s="449"/>
      <c r="BS1312" s="449"/>
      <c r="BT1312" s="449"/>
      <c r="BU1312" s="449"/>
      <c r="BV1312" s="449"/>
      <c r="BW1312" s="449"/>
      <c r="BX1312" s="449"/>
      <c r="BY1312" s="449"/>
      <c r="BZ1312" s="449"/>
      <c r="CA1312" s="449"/>
      <c r="CB1312" s="449"/>
      <c r="CC1312" s="449"/>
      <c r="CD1312" s="449"/>
      <c r="CE1312" s="449"/>
      <c r="CF1312" s="449"/>
      <c r="CG1312" s="449"/>
      <c r="CH1312" s="449"/>
      <c r="CI1312" s="449"/>
      <c r="CJ1312" s="449"/>
      <c r="CK1312" s="449"/>
      <c r="CL1312" s="449"/>
      <c r="CM1312" s="449"/>
      <c r="CN1312" s="449"/>
      <c r="CO1312" s="449"/>
      <c r="CP1312" s="449"/>
      <c r="CQ1312" s="449"/>
      <c r="CR1312" s="449"/>
      <c r="CS1312" s="449"/>
      <c r="CT1312" s="449"/>
      <c r="CU1312" s="449"/>
      <c r="CV1312" s="449"/>
    </row>
    <row r="1313" spans="1:100" s="448" customFormat="1" ht="11.25" customHeight="1">
      <c r="A1313" s="432"/>
      <c r="B1313" s="517"/>
      <c r="C1313" s="45"/>
      <c r="D1313" s="479"/>
      <c r="E1313" s="616"/>
      <c r="F1313" s="616"/>
      <c r="G1313" s="616"/>
      <c r="H1313" s="616" t="s">
        <v>195</v>
      </c>
      <c r="I1313" s="617"/>
      <c r="J1313" s="617"/>
      <c r="K1313" s="882">
        <v>0.85250000000000004</v>
      </c>
      <c r="L1313" s="795">
        <v>0</v>
      </c>
      <c r="M1313" s="882">
        <v>0.80120000000000002</v>
      </c>
      <c r="N1313" s="795">
        <v>0</v>
      </c>
      <c r="O1313" s="882">
        <v>0.79980000000000007</v>
      </c>
      <c r="P1313" s="795">
        <v>0</v>
      </c>
      <c r="Q1313" s="882">
        <v>0.90119999999999989</v>
      </c>
      <c r="R1313" s="795">
        <v>0</v>
      </c>
      <c r="S1313" s="882">
        <v>0.83540000000000003</v>
      </c>
      <c r="T1313" s="795">
        <v>0</v>
      </c>
      <c r="U1313" s="882">
        <v>0.79980000000000007</v>
      </c>
      <c r="V1313" s="795">
        <v>0</v>
      </c>
      <c r="W1313" s="882">
        <v>0</v>
      </c>
      <c r="X1313" s="795">
        <v>0</v>
      </c>
      <c r="Y1313" s="882">
        <v>0</v>
      </c>
      <c r="Z1313" s="795">
        <v>0</v>
      </c>
      <c r="AA1313" s="882">
        <v>0</v>
      </c>
      <c r="AB1313" s="795">
        <v>0</v>
      </c>
      <c r="AC1313" s="882">
        <v>0</v>
      </c>
      <c r="AD1313" s="795">
        <v>0</v>
      </c>
      <c r="AE1313" s="45"/>
      <c r="AF1313" s="17"/>
      <c r="AG1313" s="518"/>
      <c r="AI1313" s="449"/>
      <c r="AJ1313" s="449"/>
      <c r="AK1313" s="449"/>
      <c r="AL1313" s="449"/>
      <c r="AM1313" s="449"/>
      <c r="AN1313" s="449"/>
      <c r="AO1313" s="449"/>
      <c r="AP1313" s="449"/>
      <c r="AQ1313" s="449"/>
      <c r="AR1313" s="449"/>
      <c r="AS1313" s="449"/>
      <c r="AT1313" s="449"/>
      <c r="AU1313" s="449"/>
      <c r="AV1313" s="449"/>
      <c r="AW1313" s="449"/>
      <c r="AX1313" s="449"/>
      <c r="AY1313" s="449"/>
      <c r="AZ1313" s="449"/>
      <c r="BA1313" s="449"/>
      <c r="BB1313" s="449"/>
      <c r="BC1313" s="449"/>
      <c r="BD1313" s="449"/>
      <c r="BE1313" s="449"/>
      <c r="BF1313" s="449"/>
      <c r="BG1313" s="449"/>
      <c r="BH1313" s="449"/>
      <c r="BI1313" s="449"/>
      <c r="BJ1313" s="449"/>
      <c r="BK1313" s="449"/>
      <c r="BL1313" s="449"/>
      <c r="BM1313" s="449"/>
      <c r="BN1313" s="449"/>
      <c r="BO1313" s="449"/>
      <c r="BP1313" s="449"/>
      <c r="BQ1313" s="449"/>
      <c r="BR1313" s="449"/>
      <c r="BS1313" s="449"/>
      <c r="BT1313" s="449"/>
      <c r="BU1313" s="449"/>
      <c r="BV1313" s="449"/>
      <c r="BW1313" s="449"/>
      <c r="BX1313" s="449"/>
      <c r="BY1313" s="449"/>
      <c r="BZ1313" s="449"/>
      <c r="CA1313" s="449"/>
      <c r="CB1313" s="449"/>
      <c r="CC1313" s="449"/>
      <c r="CD1313" s="449"/>
      <c r="CE1313" s="449"/>
      <c r="CF1313" s="449"/>
      <c r="CG1313" s="449"/>
      <c r="CH1313" s="449"/>
      <c r="CI1313" s="449"/>
      <c r="CJ1313" s="449"/>
      <c r="CK1313" s="449"/>
      <c r="CL1313" s="449"/>
      <c r="CM1313" s="449"/>
      <c r="CN1313" s="449"/>
      <c r="CO1313" s="449"/>
      <c r="CP1313" s="449"/>
      <c r="CQ1313" s="449"/>
      <c r="CR1313" s="449"/>
      <c r="CS1313" s="449"/>
      <c r="CT1313" s="449"/>
      <c r="CU1313" s="449"/>
      <c r="CV1313" s="449"/>
    </row>
    <row r="1314" spans="1:100" s="448" customFormat="1" ht="11.25" customHeight="1">
      <c r="A1314" s="432"/>
      <c r="B1314" s="517"/>
      <c r="C1314" s="45"/>
      <c r="D1314" s="479"/>
      <c r="E1314" s="500" t="s">
        <v>196</v>
      </c>
      <c r="F1314" s="501"/>
      <c r="G1314" s="501"/>
      <c r="H1314" s="501"/>
      <c r="I1314" s="501"/>
      <c r="J1314" s="502"/>
      <c r="K1314" s="801">
        <v>0</v>
      </c>
      <c r="L1314" s="801">
        <v>0</v>
      </c>
      <c r="M1314" s="801">
        <v>0</v>
      </c>
      <c r="N1314" s="801">
        <v>0</v>
      </c>
      <c r="O1314" s="801">
        <v>3.9999999999995595E-4</v>
      </c>
      <c r="P1314" s="801">
        <v>0</v>
      </c>
      <c r="Q1314" s="801">
        <v>-9.9999999999988987E-5</v>
      </c>
      <c r="R1314" s="801">
        <v>0</v>
      </c>
      <c r="S1314" s="801">
        <v>0</v>
      </c>
      <c r="T1314" s="801">
        <v>0</v>
      </c>
      <c r="U1314" s="801">
        <v>3.9999999999995595E-4</v>
      </c>
      <c r="V1314" s="801">
        <v>0</v>
      </c>
      <c r="W1314" s="801" t="s">
        <v>154</v>
      </c>
      <c r="X1314" s="801">
        <v>0</v>
      </c>
      <c r="Y1314" s="801" t="s">
        <v>154</v>
      </c>
      <c r="Z1314" s="801">
        <v>0</v>
      </c>
      <c r="AA1314" s="801" t="s">
        <v>154</v>
      </c>
      <c r="AB1314" s="801">
        <v>0</v>
      </c>
      <c r="AC1314" s="801" t="s">
        <v>154</v>
      </c>
      <c r="AD1314" s="801">
        <v>0</v>
      </c>
      <c r="AE1314" s="45"/>
      <c r="AF1314" s="17"/>
      <c r="AG1314" s="518"/>
      <c r="AI1314" s="449"/>
      <c r="AJ1314" s="449"/>
    </row>
    <row r="1315" spans="1:100" s="448" customFormat="1" ht="24.75" customHeight="1">
      <c r="A1315" s="432"/>
      <c r="B1315" s="517"/>
      <c r="C1315" s="45"/>
      <c r="D1315" s="479"/>
      <c r="E1315" s="45"/>
      <c r="F1315" s="45"/>
      <c r="G1315" s="45"/>
      <c r="H1315" s="45"/>
      <c r="I1315" s="45"/>
      <c r="J1315" s="45"/>
      <c r="K1315" s="17"/>
      <c r="L1315" s="17"/>
      <c r="M1315" s="17"/>
      <c r="N1315" s="17"/>
      <c r="O1315" s="17"/>
      <c r="P1315" s="17"/>
      <c r="Q1315" s="17"/>
      <c r="R1315" s="17"/>
      <c r="S1315" s="17"/>
      <c r="T1315" s="17"/>
      <c r="U1315" s="17"/>
      <c r="V1315" s="17"/>
      <c r="W1315" s="17"/>
      <c r="X1315" s="17"/>
      <c r="Y1315" s="17"/>
      <c r="Z1315" s="17"/>
      <c r="AA1315" s="17"/>
      <c r="AB1315" s="17"/>
      <c r="AC1315" s="17"/>
      <c r="AD1315" s="17"/>
      <c r="AE1315" s="45"/>
      <c r="AF1315" s="17"/>
      <c r="AG1315" s="518"/>
      <c r="AI1315" s="449"/>
      <c r="AJ1315" s="449"/>
    </row>
    <row r="1316" spans="1:100" s="448" customFormat="1" ht="12.75" customHeight="1">
      <c r="A1316" s="432"/>
      <c r="B1316" s="517"/>
      <c r="C1316" s="476" t="s">
        <v>198</v>
      </c>
      <c r="D1316" s="479"/>
      <c r="E1316" s="45"/>
      <c r="F1316" s="45"/>
      <c r="G1316" s="45"/>
      <c r="H1316" s="45"/>
      <c r="I1316" s="45"/>
      <c r="J1316" s="45"/>
      <c r="K1316" s="17"/>
      <c r="L1316" s="17"/>
      <c r="M1316" s="17"/>
      <c r="N1316" s="17"/>
      <c r="O1316" s="17"/>
      <c r="P1316" s="17"/>
      <c r="Q1316" s="17"/>
      <c r="R1316" s="17"/>
      <c r="S1316" s="17"/>
      <c r="T1316" s="484" t="s">
        <v>199</v>
      </c>
      <c r="U1316" s="875" t="s">
        <v>233</v>
      </c>
      <c r="V1316" s="876"/>
      <c r="W1316" s="876"/>
      <c r="X1316" s="877"/>
      <c r="Y1316" s="485" t="s">
        <v>200</v>
      </c>
      <c r="Z1316" s="17"/>
      <c r="AA1316" s="17"/>
      <c r="AB1316" s="17"/>
      <c r="AC1316" s="17"/>
      <c r="AD1316" s="17"/>
      <c r="AE1316" s="17"/>
      <c r="AF1316" s="17"/>
      <c r="AG1316" s="518"/>
      <c r="AI1316" s="449"/>
    </row>
    <row r="1317" spans="1:100" s="448" customFormat="1" ht="5.25" customHeight="1">
      <c r="A1317" s="432"/>
      <c r="B1317" s="517"/>
      <c r="C1317" s="486"/>
      <c r="D1317" s="479"/>
      <c r="E1317" s="45"/>
      <c r="F1317" s="45"/>
      <c r="G1317" s="45"/>
      <c r="H1317" s="45"/>
      <c r="I1317" s="45"/>
      <c r="J1317" s="45"/>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518"/>
      <c r="AI1317" s="449"/>
    </row>
    <row r="1318" spans="1:100" s="448" customFormat="1" ht="12.75" customHeight="1">
      <c r="A1318" s="432"/>
      <c r="B1318" s="517"/>
      <c r="C1318" s="45"/>
      <c r="D1318" s="45"/>
      <c r="E1318" s="45"/>
      <c r="F1318" s="45"/>
      <c r="G1318" s="45"/>
      <c r="H1318" s="45"/>
      <c r="I1318" s="602" t="s">
        <v>154</v>
      </c>
      <c r="J1318" s="603"/>
      <c r="K1318" s="603"/>
      <c r="L1318" s="603"/>
      <c r="M1318" s="603"/>
      <c r="N1318" s="603"/>
      <c r="O1318" s="603"/>
      <c r="P1318" s="603"/>
      <c r="Q1318" s="603"/>
      <c r="R1318" s="603"/>
      <c r="S1318" s="603"/>
      <c r="T1318" s="603"/>
      <c r="U1318" s="603"/>
      <c r="V1318" s="603"/>
      <c r="W1318" s="603"/>
      <c r="X1318" s="603"/>
      <c r="Y1318" s="603"/>
      <c r="Z1318" s="603"/>
      <c r="AA1318" s="603"/>
      <c r="AB1318" s="604"/>
      <c r="AC1318" s="17"/>
      <c r="AD1318" s="17"/>
      <c r="AE1318" s="17"/>
      <c r="AF1318" s="17"/>
      <c r="AG1318" s="518"/>
      <c r="AI1318" s="449"/>
      <c r="AJ1318" s="453"/>
    </row>
    <row r="1319" spans="1:100" s="448" customFormat="1" ht="3.75" customHeight="1">
      <c r="A1319" s="432"/>
      <c r="B1319" s="517"/>
      <c r="C1319" s="17"/>
      <c r="D1319" s="17"/>
      <c r="E1319" s="17"/>
      <c r="F1319" s="17"/>
      <c r="G1319" s="17"/>
      <c r="H1319" s="17"/>
      <c r="I1319" s="487"/>
      <c r="J1319" s="487"/>
      <c r="K1319" s="487"/>
      <c r="L1319" s="487"/>
      <c r="M1319" s="487"/>
      <c r="N1319" s="487"/>
      <c r="O1319" s="487"/>
      <c r="P1319" s="487"/>
      <c r="Q1319" s="487"/>
      <c r="R1319" s="487"/>
      <c r="S1319" s="487"/>
      <c r="T1319" s="487"/>
      <c r="U1319" s="487"/>
      <c r="V1319" s="487"/>
      <c r="W1319" s="487"/>
      <c r="X1319" s="487"/>
      <c r="Y1319" s="487"/>
      <c r="Z1319" s="487"/>
      <c r="AA1319" s="487"/>
      <c r="AB1319" s="487"/>
      <c r="AC1319" s="17"/>
      <c r="AD1319" s="17"/>
      <c r="AE1319" s="17"/>
      <c r="AF1319" s="17"/>
      <c r="AG1319" s="518"/>
      <c r="AI1319" s="449"/>
      <c r="AJ1319" s="453"/>
    </row>
    <row r="1320" spans="1:100" s="448" customFormat="1" ht="12.75" customHeight="1">
      <c r="A1320" s="432"/>
      <c r="B1320" s="517"/>
      <c r="C1320" s="17"/>
      <c r="D1320" s="17"/>
      <c r="E1320" s="17"/>
      <c r="F1320" s="17"/>
      <c r="G1320" s="17"/>
      <c r="H1320" s="17"/>
      <c r="I1320" s="488" t="s">
        <v>201</v>
      </c>
      <c r="J1320" s="487"/>
      <c r="K1320" s="463"/>
      <c r="L1320" s="878" t="s">
        <v>239</v>
      </c>
      <c r="M1320" s="879">
        <v>0</v>
      </c>
      <c r="N1320" s="488" t="s">
        <v>202</v>
      </c>
      <c r="O1320" s="487"/>
      <c r="P1320" s="487"/>
      <c r="Q1320" s="487"/>
      <c r="R1320" s="487"/>
      <c r="S1320" s="487"/>
      <c r="T1320" s="487"/>
      <c r="U1320" s="487"/>
      <c r="V1320" s="487"/>
      <c r="W1320" s="487"/>
      <c r="X1320" s="487"/>
      <c r="Y1320" s="487"/>
      <c r="Z1320" s="487"/>
      <c r="AA1320" s="487"/>
      <c r="AB1320" s="487"/>
      <c r="AC1320" s="17"/>
      <c r="AD1320" s="17"/>
      <c r="AE1320" s="17"/>
      <c r="AF1320" s="17"/>
      <c r="AG1320" s="518"/>
      <c r="AI1320" s="449"/>
      <c r="AJ1320" s="453"/>
    </row>
    <row r="1321" spans="1:100" s="448" customFormat="1" ht="12.75" customHeight="1">
      <c r="A1321" s="432"/>
      <c r="B1321" s="517"/>
      <c r="C1321" s="45"/>
      <c r="D1321" s="45"/>
      <c r="E1321" s="45"/>
      <c r="F1321" s="45"/>
      <c r="G1321" s="45"/>
      <c r="H1321" s="45"/>
      <c r="I1321" s="488"/>
      <c r="J1321" s="488"/>
      <c r="K1321" s="488"/>
      <c r="L1321" s="489"/>
      <c r="M1321" s="489"/>
      <c r="N1321" s="489"/>
      <c r="O1321" s="489"/>
      <c r="P1321" s="489"/>
      <c r="Q1321" s="489"/>
      <c r="R1321" s="489"/>
      <c r="S1321" s="489"/>
      <c r="T1321" s="489"/>
      <c r="U1321" s="489"/>
      <c r="V1321" s="489"/>
      <c r="W1321" s="489"/>
      <c r="X1321" s="487"/>
      <c r="Y1321" s="487"/>
      <c r="Z1321" s="487"/>
      <c r="AA1321" s="487"/>
      <c r="AB1321" s="490"/>
      <c r="AC1321" s="802" t="s">
        <v>131</v>
      </c>
      <c r="AD1321" s="782"/>
      <c r="AE1321" s="781" t="s">
        <v>203</v>
      </c>
      <c r="AF1321" s="781"/>
      <c r="AG1321" s="518"/>
      <c r="AI1321" s="449"/>
      <c r="AJ1321" s="453"/>
    </row>
    <row r="1322" spans="1:100" s="448" customFormat="1" ht="15" customHeight="1">
      <c r="A1322" s="432"/>
      <c r="B1322" s="517"/>
      <c r="C1322" s="17"/>
      <c r="D1322" s="605" t="s">
        <v>204</v>
      </c>
      <c r="E1322" s="606"/>
      <c r="F1322" s="606"/>
      <c r="G1322" s="606"/>
      <c r="H1322" s="607"/>
      <c r="I1322" s="868">
        <v>15820.008750000001</v>
      </c>
      <c r="J1322" s="872"/>
      <c r="K1322" s="868">
        <v>8352.2614393999993</v>
      </c>
      <c r="L1322" s="872"/>
      <c r="M1322" s="868">
        <v>2.6193451746000007</v>
      </c>
      <c r="N1322" s="872"/>
      <c r="O1322" s="868">
        <v>5758.1623580000014</v>
      </c>
      <c r="P1322" s="872"/>
      <c r="Q1322" s="868">
        <v>7875.7415249999995</v>
      </c>
      <c r="R1322" s="872"/>
      <c r="S1322" s="868">
        <v>4.4402966586000003</v>
      </c>
      <c r="T1322" s="872"/>
      <c r="U1322" s="868">
        <v>0</v>
      </c>
      <c r="V1322" s="872"/>
      <c r="W1322" s="868">
        <v>0</v>
      </c>
      <c r="X1322" s="872"/>
      <c r="Y1322" s="868">
        <v>0</v>
      </c>
      <c r="Z1322" s="872"/>
      <c r="AA1322" s="868">
        <v>0</v>
      </c>
      <c r="AB1322" s="869"/>
      <c r="AC1322" s="870">
        <v>37813.233714233196</v>
      </c>
      <c r="AD1322" s="871"/>
      <c r="AE1322" s="869">
        <v>122.44170724456214</v>
      </c>
      <c r="AF1322" s="872"/>
      <c r="AG1322" s="518"/>
      <c r="AI1322" s="449"/>
      <c r="AJ1322" s="453"/>
    </row>
    <row r="1323" spans="1:100" s="448" customFormat="1" ht="15" customHeight="1">
      <c r="A1323" s="432"/>
      <c r="B1323" s="517"/>
      <c r="C1323" s="17"/>
      <c r="D1323" s="608" t="s">
        <v>205</v>
      </c>
      <c r="E1323" s="504"/>
      <c r="F1323" s="504"/>
      <c r="G1323" s="504"/>
      <c r="H1323" s="609"/>
      <c r="I1323" s="873">
        <v>16045.28925039272</v>
      </c>
      <c r="J1323" s="806"/>
      <c r="K1323" s="873">
        <v>8109.3703173968715</v>
      </c>
      <c r="L1323" s="806"/>
      <c r="M1323" s="873">
        <v>2.2739574283408177</v>
      </c>
      <c r="N1323" s="806"/>
      <c r="O1323" s="873">
        <v>7107.0476480199795</v>
      </c>
      <c r="P1323" s="806"/>
      <c r="Q1323" s="873">
        <v>7952.8181018503137</v>
      </c>
      <c r="R1323" s="806"/>
      <c r="S1323" s="873">
        <v>2.7075648866052808</v>
      </c>
      <c r="T1323" s="806"/>
      <c r="U1323" s="873">
        <v>0</v>
      </c>
      <c r="V1323" s="806"/>
      <c r="W1323" s="873">
        <v>0</v>
      </c>
      <c r="X1323" s="806"/>
      <c r="Y1323" s="873">
        <v>0</v>
      </c>
      <c r="Z1323" s="806"/>
      <c r="AA1323" s="873">
        <v>0</v>
      </c>
      <c r="AB1323" s="810"/>
      <c r="AC1323" s="874">
        <v>39219.506839974834</v>
      </c>
      <c r="AD1323" s="812"/>
      <c r="AE1323" s="810">
        <v>126.99531098205843</v>
      </c>
      <c r="AF1323" s="806"/>
      <c r="AG1323" s="518"/>
      <c r="AH1323" s="464"/>
      <c r="AI1323" s="464"/>
      <c r="AJ1323" s="453"/>
    </row>
    <row r="1324" spans="1:100" s="448" customFormat="1" ht="15" customHeight="1">
      <c r="A1324" s="432"/>
      <c r="B1324" s="517"/>
      <c r="C1324" s="17"/>
      <c r="D1324" s="500" t="s">
        <v>161</v>
      </c>
      <c r="E1324" s="501"/>
      <c r="F1324" s="501"/>
      <c r="G1324" s="501"/>
      <c r="H1324" s="506">
        <v>1</v>
      </c>
      <c r="I1324" s="813">
        <v>468.4917825</v>
      </c>
      <c r="J1324" s="817"/>
      <c r="K1324" s="813">
        <v>60.535546882400013</v>
      </c>
      <c r="L1324" s="817"/>
      <c r="M1324" s="813">
        <v>0.5752882000470001</v>
      </c>
      <c r="N1324" s="817"/>
      <c r="O1324" s="813">
        <v>1202.6693666409569</v>
      </c>
      <c r="P1324" s="817"/>
      <c r="Q1324" s="813">
        <v>943.22302907208882</v>
      </c>
      <c r="R1324" s="817"/>
      <c r="S1324" s="813">
        <v>0.84551103450000009</v>
      </c>
      <c r="T1324" s="817"/>
      <c r="U1324" s="813">
        <v>0</v>
      </c>
      <c r="V1324" s="817"/>
      <c r="W1324" s="813">
        <v>0</v>
      </c>
      <c r="X1324" s="817"/>
      <c r="Y1324" s="813">
        <v>0</v>
      </c>
      <c r="Z1324" s="817"/>
      <c r="AA1324" s="813">
        <v>0</v>
      </c>
      <c r="AB1324" s="814"/>
      <c r="AC1324" s="815">
        <v>2676.3405243299926</v>
      </c>
      <c r="AD1324" s="816"/>
      <c r="AE1324" s="814">
        <v>8.6661644820771748</v>
      </c>
      <c r="AF1324" s="817"/>
      <c r="AG1324" s="518"/>
      <c r="AI1324" s="449"/>
      <c r="AJ1324" s="453"/>
    </row>
    <row r="1325" spans="1:100" s="448" customFormat="1" ht="15" customHeight="1">
      <c r="A1325" s="432"/>
      <c r="B1325" s="517"/>
      <c r="C1325" s="17"/>
      <c r="D1325" s="605" t="s">
        <v>141</v>
      </c>
      <c r="E1325" s="606"/>
      <c r="F1325" s="606"/>
      <c r="G1325" s="606"/>
      <c r="H1325" s="610">
        <v>1</v>
      </c>
      <c r="I1325" s="868">
        <v>15163.442595</v>
      </c>
      <c r="J1325" s="872"/>
      <c r="K1325" s="868">
        <v>7739.1995782110007</v>
      </c>
      <c r="L1325" s="872"/>
      <c r="M1325" s="868">
        <v>0.8432140932512</v>
      </c>
      <c r="N1325" s="872"/>
      <c r="O1325" s="868">
        <v>6064.5429348056914</v>
      </c>
      <c r="P1325" s="872"/>
      <c r="Q1325" s="868">
        <v>6392.9585691980019</v>
      </c>
      <c r="R1325" s="872"/>
      <c r="S1325" s="868">
        <v>0.97435600633800001</v>
      </c>
      <c r="T1325" s="872"/>
      <c r="U1325" s="868">
        <v>0</v>
      </c>
      <c r="V1325" s="872"/>
      <c r="W1325" s="868">
        <v>0</v>
      </c>
      <c r="X1325" s="872"/>
      <c r="Y1325" s="868">
        <v>0</v>
      </c>
      <c r="Z1325" s="872"/>
      <c r="AA1325" s="868">
        <v>0</v>
      </c>
      <c r="AB1325" s="869"/>
      <c r="AC1325" s="870">
        <v>35361.961247314284</v>
      </c>
      <c r="AD1325" s="871"/>
      <c r="AE1325" s="869">
        <v>114.5043277535781</v>
      </c>
      <c r="AF1325" s="872"/>
      <c r="AG1325" s="518"/>
      <c r="AI1325" s="449"/>
      <c r="AJ1325" s="453"/>
    </row>
    <row r="1326" spans="1:100" s="448" customFormat="1" ht="15" customHeight="1">
      <c r="A1326" s="432"/>
      <c r="B1326" s="517"/>
      <c r="C1326" s="17"/>
      <c r="D1326" s="605" t="s">
        <v>142</v>
      </c>
      <c r="E1326" s="606"/>
      <c r="F1326" s="606"/>
      <c r="G1326" s="606"/>
      <c r="H1326" s="610">
        <v>1</v>
      </c>
      <c r="I1326" s="868">
        <v>0</v>
      </c>
      <c r="J1326" s="872"/>
      <c r="K1326" s="868">
        <v>0</v>
      </c>
      <c r="L1326" s="872"/>
      <c r="M1326" s="868">
        <v>0</v>
      </c>
      <c r="N1326" s="872"/>
      <c r="O1326" s="868">
        <v>0</v>
      </c>
      <c r="P1326" s="872"/>
      <c r="Q1326" s="868">
        <v>0</v>
      </c>
      <c r="R1326" s="872"/>
      <c r="S1326" s="868">
        <v>0</v>
      </c>
      <c r="T1326" s="872"/>
      <c r="U1326" s="868">
        <v>0</v>
      </c>
      <c r="V1326" s="872"/>
      <c r="W1326" s="868">
        <v>0</v>
      </c>
      <c r="X1326" s="872"/>
      <c r="Y1326" s="868">
        <v>0</v>
      </c>
      <c r="Z1326" s="872"/>
      <c r="AA1326" s="868">
        <v>0</v>
      </c>
      <c r="AB1326" s="869"/>
      <c r="AC1326" s="870">
        <v>0</v>
      </c>
      <c r="AD1326" s="871"/>
      <c r="AE1326" s="869">
        <v>0</v>
      </c>
      <c r="AF1326" s="872"/>
      <c r="AG1326" s="518"/>
      <c r="AI1326" s="449"/>
      <c r="AJ1326" s="453"/>
    </row>
    <row r="1327" spans="1:100" s="448" customFormat="1" ht="15" customHeight="1">
      <c r="A1327" s="432"/>
      <c r="B1327" s="517"/>
      <c r="C1327" s="17"/>
      <c r="D1327" s="605" t="s">
        <v>143</v>
      </c>
      <c r="E1327" s="606"/>
      <c r="F1327" s="606"/>
      <c r="G1327" s="606"/>
      <c r="H1327" s="610">
        <v>1</v>
      </c>
      <c r="I1327" s="868">
        <v>20809.825627499999</v>
      </c>
      <c r="J1327" s="872"/>
      <c r="K1327" s="868">
        <v>6972.8318849075995</v>
      </c>
      <c r="L1327" s="872"/>
      <c r="M1327" s="868">
        <v>0</v>
      </c>
      <c r="N1327" s="872"/>
      <c r="O1327" s="868">
        <v>657.64757078639184</v>
      </c>
      <c r="P1327" s="872"/>
      <c r="Q1327" s="868">
        <v>1206.4713335284519</v>
      </c>
      <c r="R1327" s="872"/>
      <c r="S1327" s="868">
        <v>0</v>
      </c>
      <c r="T1327" s="872"/>
      <c r="U1327" s="868">
        <v>0</v>
      </c>
      <c r="V1327" s="872"/>
      <c r="W1327" s="868">
        <v>0</v>
      </c>
      <c r="X1327" s="872"/>
      <c r="Y1327" s="868">
        <v>0</v>
      </c>
      <c r="Z1327" s="872"/>
      <c r="AA1327" s="868">
        <v>0</v>
      </c>
      <c r="AB1327" s="869"/>
      <c r="AC1327" s="870">
        <v>29646.776416722438</v>
      </c>
      <c r="AD1327" s="871"/>
      <c r="AE1327" s="869">
        <v>95.998187994034396</v>
      </c>
      <c r="AF1327" s="872"/>
      <c r="AG1327" s="518"/>
      <c r="AI1327" s="449"/>
      <c r="AJ1327" s="453"/>
    </row>
    <row r="1328" spans="1:100" s="448" customFormat="1" ht="15" customHeight="1">
      <c r="A1328" s="432"/>
      <c r="B1328" s="517"/>
      <c r="C1328" s="17"/>
      <c r="D1328" s="605" t="s">
        <v>160</v>
      </c>
      <c r="E1328" s="606"/>
      <c r="F1328" s="606"/>
      <c r="G1328" s="606"/>
      <c r="H1328" s="610"/>
      <c r="I1328" s="868">
        <v>1071.27468</v>
      </c>
      <c r="J1328" s="872"/>
      <c r="K1328" s="868">
        <v>416.14518770999996</v>
      </c>
      <c r="L1328" s="872"/>
      <c r="M1328" s="868">
        <v>0.66551152308080008</v>
      </c>
      <c r="N1328" s="872"/>
      <c r="O1328" s="868">
        <v>518.91715019876301</v>
      </c>
      <c r="P1328" s="872"/>
      <c r="Q1328" s="868">
        <v>281.16873230488147</v>
      </c>
      <c r="R1328" s="872"/>
      <c r="S1328" s="868">
        <v>0.53447207200200009</v>
      </c>
      <c r="T1328" s="872"/>
      <c r="U1328" s="868">
        <v>0</v>
      </c>
      <c r="V1328" s="872"/>
      <c r="W1328" s="868">
        <v>0</v>
      </c>
      <c r="X1328" s="872"/>
      <c r="Y1328" s="868">
        <v>0</v>
      </c>
      <c r="Z1328" s="872"/>
      <c r="AA1328" s="868">
        <v>0</v>
      </c>
      <c r="AB1328" s="869"/>
      <c r="AC1328" s="870">
        <v>2288.705733808727</v>
      </c>
      <c r="AD1328" s="871"/>
      <c r="AE1328" s="869">
        <v>7.4109778482784723</v>
      </c>
      <c r="AF1328" s="872"/>
      <c r="AG1328" s="518"/>
      <c r="AI1328" s="449"/>
      <c r="AJ1328" s="453"/>
    </row>
    <row r="1329" spans="1:100" s="448" customFormat="1" ht="15" customHeight="1">
      <c r="A1329" s="432"/>
      <c r="B1329" s="517"/>
      <c r="C1329" s="17"/>
      <c r="D1329" s="605" t="s">
        <v>162</v>
      </c>
      <c r="E1329" s="606"/>
      <c r="F1329" s="606"/>
      <c r="G1329" s="606"/>
      <c r="H1329" s="610"/>
      <c r="I1329" s="868">
        <v>3475.1126812500002</v>
      </c>
      <c r="J1329" s="872"/>
      <c r="K1329" s="868">
        <v>1352.4498417936002</v>
      </c>
      <c r="L1329" s="872"/>
      <c r="M1329" s="868">
        <v>0.40309528696800001</v>
      </c>
      <c r="N1329" s="872"/>
      <c r="O1329" s="868">
        <v>1199.1505041726682</v>
      </c>
      <c r="P1329" s="872"/>
      <c r="Q1329" s="868">
        <v>1688.3959320434069</v>
      </c>
      <c r="R1329" s="872"/>
      <c r="S1329" s="868">
        <v>0.58683920704199999</v>
      </c>
      <c r="T1329" s="872"/>
      <c r="U1329" s="868">
        <v>0</v>
      </c>
      <c r="V1329" s="872"/>
      <c r="W1329" s="868">
        <v>0</v>
      </c>
      <c r="X1329" s="872"/>
      <c r="Y1329" s="868">
        <v>0</v>
      </c>
      <c r="Z1329" s="872"/>
      <c r="AA1329" s="868">
        <v>0</v>
      </c>
      <c r="AB1329" s="869"/>
      <c r="AC1329" s="870">
        <v>7716.0988937536849</v>
      </c>
      <c r="AD1329" s="871"/>
      <c r="AE1329" s="869">
        <v>24.98522948232959</v>
      </c>
      <c r="AF1329" s="872"/>
      <c r="AG1329" s="518"/>
      <c r="AI1329" s="449"/>
      <c r="AJ1329" s="453"/>
    </row>
    <row r="1330" spans="1:100" s="448" customFormat="1" ht="15" customHeight="1">
      <c r="A1330" s="432"/>
      <c r="B1330" s="517"/>
      <c r="C1330" s="17"/>
      <c r="D1330" s="611" t="s">
        <v>206</v>
      </c>
      <c r="E1330" s="606"/>
      <c r="F1330" s="606"/>
      <c r="G1330" s="606"/>
      <c r="H1330" s="610"/>
      <c r="I1330" s="868">
        <v>0</v>
      </c>
      <c r="J1330" s="872"/>
      <c r="K1330" s="868">
        <v>0</v>
      </c>
      <c r="L1330" s="872"/>
      <c r="M1330" s="868">
        <v>0</v>
      </c>
      <c r="N1330" s="872"/>
      <c r="O1330" s="868">
        <v>0</v>
      </c>
      <c r="P1330" s="872"/>
      <c r="Q1330" s="868">
        <v>0</v>
      </c>
      <c r="R1330" s="872"/>
      <c r="S1330" s="868">
        <v>0</v>
      </c>
      <c r="T1330" s="872"/>
      <c r="U1330" s="868">
        <v>0</v>
      </c>
      <c r="V1330" s="872"/>
      <c r="W1330" s="868">
        <v>0</v>
      </c>
      <c r="X1330" s="872"/>
      <c r="Y1330" s="868">
        <v>0</v>
      </c>
      <c r="Z1330" s="872"/>
      <c r="AA1330" s="868">
        <v>0</v>
      </c>
      <c r="AB1330" s="869"/>
      <c r="AC1330" s="870">
        <v>0</v>
      </c>
      <c r="AD1330" s="871"/>
      <c r="AE1330" s="869">
        <v>0</v>
      </c>
      <c r="AF1330" s="872"/>
      <c r="AG1330" s="518"/>
      <c r="AI1330" s="449"/>
      <c r="AJ1330" s="453"/>
    </row>
    <row r="1331" spans="1:100" s="448" customFormat="1" ht="15" customHeight="1">
      <c r="A1331" s="432"/>
      <c r="B1331" s="517"/>
      <c r="C1331" s="17"/>
      <c r="D1331" s="612" t="s">
        <v>207</v>
      </c>
      <c r="E1331" s="613"/>
      <c r="F1331" s="613"/>
      <c r="G1331" s="613"/>
      <c r="H1331" s="614"/>
      <c r="I1331" s="863">
        <v>40988.147366249999</v>
      </c>
      <c r="J1331" s="867"/>
      <c r="K1331" s="863">
        <v>16541.162039504601</v>
      </c>
      <c r="L1331" s="867"/>
      <c r="M1331" s="863">
        <v>2.4871091033470001</v>
      </c>
      <c r="N1331" s="867"/>
      <c r="O1331" s="863">
        <v>9642.9275266044733</v>
      </c>
      <c r="P1331" s="867"/>
      <c r="Q1331" s="863">
        <v>10512.217596146831</v>
      </c>
      <c r="R1331" s="867"/>
      <c r="S1331" s="863">
        <v>2.9411783198819998</v>
      </c>
      <c r="T1331" s="867"/>
      <c r="U1331" s="863">
        <v>0</v>
      </c>
      <c r="V1331" s="867"/>
      <c r="W1331" s="863">
        <v>0</v>
      </c>
      <c r="X1331" s="867"/>
      <c r="Y1331" s="863">
        <v>0</v>
      </c>
      <c r="Z1331" s="867"/>
      <c r="AA1331" s="863">
        <v>0</v>
      </c>
      <c r="AB1331" s="864"/>
      <c r="AC1331" s="865">
        <v>77689.882815929144</v>
      </c>
      <c r="AD1331" s="866"/>
      <c r="AE1331" s="864">
        <v>251.56488756029776</v>
      </c>
      <c r="AF1331" s="867"/>
      <c r="AG1331" s="518"/>
      <c r="AI1331" s="449"/>
      <c r="AJ1331" s="453"/>
    </row>
    <row r="1332" spans="1:100" s="448" customFormat="1" ht="15" customHeight="1">
      <c r="A1332" s="432"/>
      <c r="B1332" s="517"/>
      <c r="C1332" s="17"/>
      <c r="D1332" s="508" t="s">
        <v>203</v>
      </c>
      <c r="E1332" s="507"/>
      <c r="F1332" s="507"/>
      <c r="G1332" s="507"/>
      <c r="H1332" s="615"/>
      <c r="I1332" s="825">
        <v>515.33109999999999</v>
      </c>
      <c r="J1332" s="832"/>
      <c r="K1332" s="825">
        <v>225.37420000000003</v>
      </c>
      <c r="L1332" s="832"/>
      <c r="M1332" s="825">
        <v>57.825499999999991</v>
      </c>
      <c r="N1332" s="832"/>
      <c r="O1332" s="825">
        <v>190.07318762886601</v>
      </c>
      <c r="P1332" s="832"/>
      <c r="Q1332" s="825">
        <v>100.10693179916318</v>
      </c>
      <c r="R1332" s="832"/>
      <c r="S1332" s="825">
        <v>26.958999999999996</v>
      </c>
      <c r="T1332" s="832"/>
      <c r="U1332" s="825" t="s">
        <v>154</v>
      </c>
      <c r="V1332" s="832"/>
      <c r="W1332" s="825" t="s">
        <v>154</v>
      </c>
      <c r="X1332" s="832"/>
      <c r="Y1332" s="825" t="s">
        <v>154</v>
      </c>
      <c r="Z1332" s="832"/>
      <c r="AA1332" s="825" t="s">
        <v>154</v>
      </c>
      <c r="AB1332" s="826"/>
      <c r="AC1332" s="827"/>
      <c r="AD1332" s="828"/>
      <c r="AE1332" s="829"/>
      <c r="AF1332" s="830"/>
      <c r="AG1332" s="518"/>
      <c r="AI1332" s="449"/>
      <c r="AJ1332" s="453"/>
    </row>
    <row r="1333" spans="1:100" s="448" customFormat="1" ht="15" customHeight="1">
      <c r="A1333" s="432"/>
      <c r="B1333" s="517"/>
      <c r="C1333" s="17"/>
      <c r="D1333" s="500" t="s">
        <v>208</v>
      </c>
      <c r="E1333" s="501"/>
      <c r="F1333" s="501"/>
      <c r="G1333" s="501"/>
      <c r="H1333" s="502"/>
      <c r="I1333" s="813">
        <v>0</v>
      </c>
      <c r="J1333" s="817"/>
      <c r="K1333" s="813">
        <v>0</v>
      </c>
      <c r="L1333" s="817"/>
      <c r="M1333" s="813">
        <v>0</v>
      </c>
      <c r="N1333" s="817"/>
      <c r="O1333" s="813">
        <v>0</v>
      </c>
      <c r="P1333" s="817"/>
      <c r="Q1333" s="813">
        <v>0</v>
      </c>
      <c r="R1333" s="817"/>
      <c r="S1333" s="813">
        <v>0</v>
      </c>
      <c r="T1333" s="817"/>
      <c r="U1333" s="813">
        <v>0</v>
      </c>
      <c r="V1333" s="817"/>
      <c r="W1333" s="813">
        <v>0</v>
      </c>
      <c r="X1333" s="817"/>
      <c r="Y1333" s="813">
        <v>0</v>
      </c>
      <c r="Z1333" s="817"/>
      <c r="AA1333" s="813">
        <v>0</v>
      </c>
      <c r="AB1333" s="814"/>
      <c r="AC1333" s="815">
        <v>0</v>
      </c>
      <c r="AD1333" s="816"/>
      <c r="AE1333" s="814">
        <v>0</v>
      </c>
      <c r="AF1333" s="817"/>
      <c r="AG1333" s="518"/>
      <c r="AI1333" s="449"/>
      <c r="AJ1333" s="453"/>
    </row>
    <row r="1334" spans="1:100" s="470" customFormat="1" ht="7.5" customHeight="1">
      <c r="B1334" s="519"/>
      <c r="C1334" s="491"/>
      <c r="D1334" s="491"/>
      <c r="E1334" s="491"/>
      <c r="F1334" s="491"/>
      <c r="G1334" s="491"/>
      <c r="H1334" s="491"/>
      <c r="I1334" s="492"/>
      <c r="J1334" s="492"/>
      <c r="K1334" s="492"/>
      <c r="L1334" s="492"/>
      <c r="M1334" s="492"/>
      <c r="N1334" s="492"/>
      <c r="O1334" s="492"/>
      <c r="P1334" s="492"/>
      <c r="Q1334" s="492"/>
      <c r="R1334" s="492"/>
      <c r="S1334" s="492"/>
      <c r="T1334" s="492"/>
      <c r="U1334" s="492"/>
      <c r="V1334" s="492"/>
      <c r="W1334" s="492"/>
      <c r="X1334" s="492"/>
      <c r="Y1334" s="492"/>
      <c r="Z1334" s="492"/>
      <c r="AA1334" s="492"/>
      <c r="AB1334" s="492"/>
      <c r="AC1334" s="491"/>
      <c r="AD1334" s="491"/>
      <c r="AE1334" s="491"/>
      <c r="AF1334" s="491"/>
      <c r="AG1334" s="520"/>
      <c r="AI1334" s="471"/>
      <c r="AJ1334" s="448"/>
    </row>
    <row r="1335" spans="1:100" s="448" customFormat="1" ht="12" customHeight="1">
      <c r="A1335" s="432"/>
      <c r="B1335" s="837" t="s">
        <v>209</v>
      </c>
      <c r="C1335" s="838"/>
      <c r="D1335" s="839">
        <v>42390</v>
      </c>
      <c r="E1335" s="839"/>
      <c r="F1335" s="839"/>
      <c r="G1335" s="521"/>
      <c r="H1335" s="521"/>
      <c r="I1335" s="521"/>
      <c r="J1335" s="521"/>
      <c r="K1335" s="521"/>
      <c r="L1335" s="521"/>
      <c r="M1335" s="521"/>
      <c r="N1335" s="522"/>
      <c r="O1335" s="521"/>
      <c r="P1335" s="521"/>
      <c r="Q1335" s="521"/>
      <c r="R1335" s="521"/>
      <c r="S1335" s="523"/>
      <c r="T1335" s="523"/>
      <c r="U1335" s="521"/>
      <c r="V1335" s="521"/>
      <c r="W1335" s="521"/>
      <c r="X1335" s="521"/>
      <c r="Y1335" s="521"/>
      <c r="Z1335" s="523"/>
      <c r="AA1335" s="521"/>
      <c r="AB1335" s="521"/>
      <c r="AC1335" s="523"/>
      <c r="AD1335" s="523"/>
      <c r="AE1335" s="521"/>
      <c r="AF1335" s="524"/>
      <c r="AG1335" s="525"/>
      <c r="AI1335" s="449"/>
      <c r="AJ1335" s="449"/>
    </row>
    <row r="1336" spans="1:100" s="432" customFormat="1" ht="9" customHeight="1">
      <c r="B1336" s="472"/>
      <c r="C1336" s="473"/>
      <c r="D1336" s="473"/>
      <c r="E1336" s="473"/>
      <c r="F1336" s="473"/>
      <c r="G1336" s="473"/>
      <c r="H1336" s="473"/>
      <c r="I1336" s="473"/>
      <c r="J1336" s="473"/>
      <c r="K1336" s="473"/>
      <c r="L1336" s="473"/>
      <c r="M1336" s="473"/>
      <c r="N1336" s="473"/>
      <c r="O1336" s="473"/>
      <c r="P1336" s="473"/>
      <c r="Q1336" s="473"/>
      <c r="R1336" s="473"/>
      <c r="S1336" s="473"/>
      <c r="T1336" s="473"/>
      <c r="U1336" s="473"/>
      <c r="V1336" s="473"/>
      <c r="W1336" s="473"/>
      <c r="X1336" s="473"/>
      <c r="Y1336" s="473"/>
      <c r="Z1336" s="473"/>
      <c r="AA1336" s="473"/>
      <c r="AB1336" s="473"/>
      <c r="AC1336" s="473"/>
      <c r="AD1336" s="473"/>
      <c r="AE1336" s="473"/>
      <c r="AF1336" s="473"/>
      <c r="AG1336" s="473"/>
      <c r="AH1336" s="474"/>
      <c r="AI1336" s="438"/>
      <c r="AJ1336" s="438"/>
    </row>
    <row r="1337" spans="1:100" s="432" customFormat="1" ht="7.5" customHeight="1">
      <c r="AI1337" s="438"/>
      <c r="AJ1337" s="453"/>
    </row>
    <row r="1339" spans="1:100" s="432" customFormat="1" ht="7.5" customHeight="1"/>
    <row r="1340" spans="1:100" s="432" customFormat="1" ht="22.5" customHeight="1" collapsed="1">
      <c r="B1340" s="510" t="s">
        <v>240</v>
      </c>
      <c r="C1340" s="433"/>
      <c r="D1340" s="434"/>
      <c r="E1340" s="434"/>
      <c r="F1340" s="435"/>
      <c r="G1340" s="434"/>
      <c r="H1340" s="434"/>
      <c r="I1340" s="434"/>
      <c r="J1340" s="434"/>
      <c r="K1340" s="434"/>
      <c r="L1340" s="434"/>
      <c r="M1340" s="434"/>
      <c r="N1340" s="434"/>
      <c r="O1340" s="434"/>
      <c r="P1340" s="434"/>
      <c r="Q1340" s="434"/>
      <c r="R1340" s="434"/>
      <c r="S1340" s="434"/>
      <c r="T1340" s="434"/>
      <c r="U1340" s="434"/>
      <c r="V1340" s="434"/>
      <c r="W1340" s="434"/>
      <c r="X1340" s="434"/>
      <c r="Y1340" s="434"/>
      <c r="Z1340" s="434"/>
      <c r="AA1340" s="434"/>
      <c r="AB1340" s="434"/>
      <c r="AC1340" s="436"/>
      <c r="AD1340" s="434"/>
      <c r="AE1340" s="434"/>
      <c r="AF1340" s="511" t="s">
        <v>179</v>
      </c>
      <c r="AG1340" s="437"/>
      <c r="AI1340" s="438"/>
      <c r="AJ1340" s="438"/>
      <c r="AK1340" s="438"/>
      <c r="AL1340" s="438"/>
      <c r="AM1340" s="438"/>
      <c r="AN1340" s="438"/>
      <c r="AO1340" s="438"/>
      <c r="AP1340" s="438"/>
      <c r="AQ1340" s="438"/>
      <c r="AR1340" s="438"/>
      <c r="AS1340" s="438"/>
      <c r="AT1340" s="438"/>
      <c r="AU1340" s="438"/>
      <c r="AV1340" s="438"/>
      <c r="AW1340" s="438"/>
      <c r="AX1340" s="438"/>
      <c r="AY1340" s="438"/>
      <c r="AZ1340" s="438"/>
      <c r="BA1340" s="438"/>
      <c r="BB1340" s="438"/>
      <c r="BC1340" s="438"/>
      <c r="BD1340" s="438"/>
      <c r="BE1340" s="438"/>
      <c r="BF1340" s="438"/>
      <c r="BG1340" s="438"/>
      <c r="BH1340" s="438"/>
      <c r="BI1340" s="438"/>
      <c r="BJ1340" s="438"/>
      <c r="BK1340" s="438"/>
      <c r="BL1340" s="438"/>
      <c r="BM1340" s="438"/>
      <c r="BN1340" s="438"/>
      <c r="BO1340" s="438"/>
      <c r="BP1340" s="438"/>
      <c r="BQ1340" s="438"/>
      <c r="BR1340" s="438"/>
      <c r="BS1340" s="438"/>
      <c r="BT1340" s="438"/>
      <c r="BU1340" s="438"/>
      <c r="BV1340" s="438"/>
      <c r="BW1340" s="438"/>
      <c r="BX1340" s="438"/>
      <c r="BY1340" s="438"/>
      <c r="BZ1340" s="438"/>
      <c r="CA1340" s="438"/>
      <c r="CB1340" s="438"/>
      <c r="CC1340" s="438"/>
      <c r="CD1340" s="438"/>
      <c r="CE1340" s="438"/>
      <c r="CF1340" s="438"/>
      <c r="CG1340" s="438"/>
      <c r="CH1340" s="438"/>
      <c r="CI1340" s="438"/>
      <c r="CJ1340" s="438"/>
      <c r="CK1340" s="438"/>
      <c r="CL1340" s="438"/>
      <c r="CM1340" s="438"/>
      <c r="CN1340" s="438"/>
      <c r="CO1340" s="438"/>
      <c r="CP1340" s="438"/>
      <c r="CQ1340" s="438"/>
      <c r="CR1340" s="438"/>
      <c r="CS1340" s="438"/>
      <c r="CT1340" s="438"/>
      <c r="CU1340" s="438"/>
      <c r="CV1340" s="438"/>
    </row>
    <row r="1341" spans="1:100" s="432" customFormat="1" ht="8.25" customHeight="1" thickBot="1">
      <c r="B1341" s="512"/>
      <c r="C1341" s="513"/>
      <c r="D1341" s="513"/>
      <c r="E1341" s="513"/>
      <c r="F1341" s="514"/>
      <c r="G1341" s="515"/>
      <c r="H1341" s="513"/>
      <c r="I1341" s="513"/>
      <c r="J1341" s="513"/>
      <c r="K1341" s="513"/>
      <c r="L1341" s="513"/>
      <c r="M1341" s="513"/>
      <c r="N1341" s="513"/>
      <c r="O1341" s="513"/>
      <c r="P1341" s="513"/>
      <c r="Q1341" s="513"/>
      <c r="R1341" s="513"/>
      <c r="S1341" s="513"/>
      <c r="T1341" s="513"/>
      <c r="U1341" s="513"/>
      <c r="V1341" s="513"/>
      <c r="W1341" s="513"/>
      <c r="X1341" s="513"/>
      <c r="Y1341" s="513"/>
      <c r="Z1341" s="513"/>
      <c r="AA1341" s="513"/>
      <c r="AB1341" s="513"/>
      <c r="AC1341" s="513"/>
      <c r="AD1341" s="513"/>
      <c r="AE1341" s="513"/>
      <c r="AF1341" s="513"/>
      <c r="AG1341" s="516"/>
      <c r="AI1341" s="438"/>
      <c r="AJ1341" s="438"/>
      <c r="AK1341" s="438"/>
      <c r="AL1341" s="438"/>
      <c r="AM1341" s="438"/>
      <c r="AN1341" s="438"/>
      <c r="AO1341" s="438"/>
      <c r="AP1341" s="438"/>
      <c r="AQ1341" s="438"/>
      <c r="AR1341" s="438"/>
      <c r="AS1341" s="438"/>
      <c r="AT1341" s="438"/>
      <c r="AU1341" s="438"/>
      <c r="AV1341" s="438"/>
      <c r="AW1341" s="438"/>
      <c r="AX1341" s="438"/>
      <c r="AY1341" s="438"/>
      <c r="AZ1341" s="438"/>
      <c r="BA1341" s="438"/>
      <c r="BB1341" s="438"/>
      <c r="BC1341" s="438"/>
      <c r="BD1341" s="438"/>
      <c r="BE1341" s="438"/>
      <c r="BF1341" s="438"/>
      <c r="BG1341" s="438"/>
      <c r="BH1341" s="438"/>
      <c r="BI1341" s="438"/>
      <c r="BJ1341" s="438"/>
      <c r="BK1341" s="438"/>
      <c r="BL1341" s="438"/>
      <c r="BM1341" s="438"/>
      <c r="BN1341" s="438"/>
      <c r="BO1341" s="438"/>
      <c r="BP1341" s="438"/>
      <c r="BQ1341" s="438"/>
      <c r="BR1341" s="438"/>
      <c r="BS1341" s="438"/>
      <c r="BT1341" s="438"/>
      <c r="BU1341" s="438"/>
      <c r="BV1341" s="438"/>
      <c r="BW1341" s="438"/>
      <c r="BX1341" s="438"/>
      <c r="BY1341" s="438"/>
      <c r="BZ1341" s="438"/>
      <c r="CA1341" s="438"/>
      <c r="CB1341" s="438"/>
      <c r="CC1341" s="438"/>
      <c r="CD1341" s="438"/>
      <c r="CE1341" s="438"/>
      <c r="CF1341" s="438"/>
      <c r="CG1341" s="438"/>
      <c r="CH1341" s="438"/>
      <c r="CI1341" s="438"/>
      <c r="CJ1341" s="438"/>
      <c r="CK1341" s="438"/>
      <c r="CL1341" s="438"/>
      <c r="CM1341" s="438"/>
      <c r="CN1341" s="438"/>
      <c r="CO1341" s="438"/>
      <c r="CP1341" s="438"/>
      <c r="CQ1341" s="438"/>
      <c r="CR1341" s="438"/>
      <c r="CS1341" s="438"/>
      <c r="CT1341" s="438"/>
      <c r="CU1341" s="438"/>
      <c r="CV1341" s="438"/>
    </row>
    <row r="1342" spans="1:100" s="432" customFormat="1" ht="15" customHeight="1" thickTop="1" thickBot="1">
      <c r="B1342" s="517"/>
      <c r="C1342" s="17"/>
      <c r="D1342" s="17"/>
      <c r="E1342" s="17"/>
      <c r="F1342" s="475" t="s">
        <v>52</v>
      </c>
      <c r="G1342" s="45"/>
      <c r="H1342" s="45"/>
      <c r="I1342" s="439"/>
      <c r="J1342" s="440" t="s">
        <v>101</v>
      </c>
      <c r="K1342" s="441" t="s">
        <v>321</v>
      </c>
      <c r="L1342" s="442"/>
      <c r="M1342" s="443"/>
      <c r="N1342" s="597" t="s">
        <v>392</v>
      </c>
      <c r="O1342" s="597"/>
      <c r="P1342" s="597"/>
      <c r="Q1342" s="597"/>
      <c r="R1342" s="597"/>
      <c r="S1342" s="597"/>
      <c r="T1342" s="597"/>
      <c r="U1342" s="597"/>
      <c r="V1342" s="597"/>
      <c r="W1342" s="597"/>
      <c r="X1342" s="597"/>
      <c r="Y1342" s="597"/>
      <c r="Z1342" s="597"/>
      <c r="AA1342" s="597"/>
      <c r="AB1342" s="598"/>
      <c r="AC1342" s="446"/>
      <c r="AD1342" s="447" t="s">
        <v>67</v>
      </c>
      <c r="AE1342" s="894">
        <v>2015</v>
      </c>
      <c r="AF1342" s="895"/>
      <c r="AG1342" s="518"/>
      <c r="AI1342" s="438"/>
      <c r="AJ1342" s="438"/>
      <c r="AK1342" s="438"/>
      <c r="AL1342" s="438"/>
      <c r="AM1342" s="438"/>
      <c r="AN1342" s="438"/>
      <c r="AO1342" s="438"/>
      <c r="AP1342" s="438"/>
      <c r="AQ1342" s="438"/>
      <c r="AR1342" s="438"/>
      <c r="AS1342" s="438"/>
      <c r="AT1342" s="438"/>
      <c r="AU1342" s="438"/>
      <c r="AV1342" s="438"/>
      <c r="AW1342" s="438"/>
      <c r="AX1342" s="438"/>
      <c r="AY1342" s="438"/>
      <c r="AZ1342" s="438"/>
      <c r="BA1342" s="438"/>
      <c r="BB1342" s="438"/>
      <c r="BC1342" s="438"/>
      <c r="BD1342" s="438"/>
      <c r="BE1342" s="438"/>
      <c r="BF1342" s="438"/>
      <c r="BG1342" s="438"/>
      <c r="BH1342" s="438"/>
      <c r="BI1342" s="438"/>
      <c r="BJ1342" s="438"/>
      <c r="BK1342" s="438"/>
      <c r="BL1342" s="438"/>
      <c r="BM1342" s="438"/>
      <c r="BN1342" s="438"/>
      <c r="BO1342" s="438"/>
      <c r="BP1342" s="438"/>
      <c r="BQ1342" s="438"/>
      <c r="BR1342" s="438"/>
      <c r="BS1342" s="438"/>
      <c r="BT1342" s="438"/>
      <c r="BU1342" s="438"/>
      <c r="BV1342" s="438"/>
      <c r="BW1342" s="438"/>
      <c r="BX1342" s="438"/>
      <c r="BY1342" s="438"/>
      <c r="BZ1342" s="438"/>
      <c r="CA1342" s="438"/>
      <c r="CB1342" s="438"/>
      <c r="CC1342" s="438"/>
      <c r="CD1342" s="438"/>
      <c r="CE1342" s="438"/>
      <c r="CF1342" s="438"/>
      <c r="CG1342" s="438"/>
      <c r="CH1342" s="438"/>
      <c r="CI1342" s="438"/>
      <c r="CJ1342" s="438"/>
      <c r="CK1342" s="438"/>
      <c r="CL1342" s="438"/>
      <c r="CM1342" s="438"/>
      <c r="CN1342" s="438"/>
      <c r="CO1342" s="438"/>
      <c r="CP1342" s="438"/>
      <c r="CQ1342" s="438"/>
      <c r="CR1342" s="438"/>
      <c r="CS1342" s="438"/>
      <c r="CT1342" s="438"/>
      <c r="CU1342" s="438"/>
      <c r="CV1342" s="438"/>
    </row>
    <row r="1343" spans="1:100" s="448" customFormat="1" ht="15" customHeight="1" thickTop="1">
      <c r="A1343" s="432"/>
      <c r="B1343" s="517"/>
      <c r="C1343" s="17"/>
      <c r="D1343" s="17"/>
      <c r="E1343" s="17"/>
      <c r="F1343" s="475" t="s">
        <v>180</v>
      </c>
      <c r="G1343" s="45"/>
      <c r="H1343" s="45"/>
      <c r="I1343" s="439"/>
      <c r="J1343" s="896" t="s">
        <v>393</v>
      </c>
      <c r="K1343" s="897" t="s">
        <v>392</v>
      </c>
      <c r="L1343" s="897" t="s">
        <v>392</v>
      </c>
      <c r="M1343" s="897" t="s">
        <v>392</v>
      </c>
      <c r="N1343" s="897" t="s">
        <v>392</v>
      </c>
      <c r="O1343" s="897" t="s">
        <v>392</v>
      </c>
      <c r="P1343" s="897" t="s">
        <v>392</v>
      </c>
      <c r="Q1343" s="897" t="s">
        <v>392</v>
      </c>
      <c r="R1343" s="897" t="s">
        <v>392</v>
      </c>
      <c r="S1343" s="897" t="s">
        <v>392</v>
      </c>
      <c r="T1343" s="897" t="s">
        <v>392</v>
      </c>
      <c r="U1343" s="897" t="s">
        <v>392</v>
      </c>
      <c r="V1343" s="897" t="s">
        <v>392</v>
      </c>
      <c r="W1343" s="897" t="s">
        <v>392</v>
      </c>
      <c r="X1343" s="897" t="s">
        <v>392</v>
      </c>
      <c r="Y1343" s="897" t="s">
        <v>392</v>
      </c>
      <c r="Z1343" s="897" t="s">
        <v>392</v>
      </c>
      <c r="AA1343" s="897" t="s">
        <v>392</v>
      </c>
      <c r="AB1343" s="897" t="s">
        <v>392</v>
      </c>
      <c r="AC1343" s="897" t="s">
        <v>392</v>
      </c>
      <c r="AD1343" s="897" t="s">
        <v>392</v>
      </c>
      <c r="AE1343" s="897" t="s">
        <v>392</v>
      </c>
      <c r="AF1343" s="898" t="s">
        <v>392</v>
      </c>
      <c r="AG1343" s="518"/>
      <c r="AI1343" s="449"/>
      <c r="AJ1343" s="449"/>
      <c r="AK1343" s="449"/>
      <c r="AL1343" s="449"/>
      <c r="AM1343" s="449"/>
      <c r="AN1343" s="449"/>
      <c r="AO1343" s="449"/>
      <c r="AP1343" s="449"/>
      <c r="AQ1343" s="449"/>
      <c r="AR1343" s="449"/>
      <c r="AS1343" s="449"/>
      <c r="AT1343" s="449"/>
      <c r="AU1343" s="449"/>
      <c r="AV1343" s="449"/>
      <c r="AW1343" s="449"/>
      <c r="AX1343" s="449"/>
      <c r="AY1343" s="449"/>
      <c r="AZ1343" s="449"/>
      <c r="BA1343" s="449"/>
      <c r="BB1343" s="449"/>
      <c r="BC1343" s="449"/>
      <c r="BD1343" s="449"/>
      <c r="BE1343" s="449"/>
      <c r="BF1343" s="449"/>
      <c r="BG1343" s="449"/>
      <c r="BH1343" s="449"/>
      <c r="BI1343" s="449"/>
      <c r="BJ1343" s="449"/>
      <c r="BK1343" s="449"/>
      <c r="BL1343" s="449"/>
      <c r="BM1343" s="449"/>
      <c r="BN1343" s="449"/>
      <c r="BO1343" s="449"/>
      <c r="BP1343" s="449"/>
      <c r="BQ1343" s="449"/>
      <c r="BR1343" s="449"/>
      <c r="BS1343" s="449"/>
      <c r="BT1343" s="449"/>
      <c r="BU1343" s="449"/>
      <c r="BV1343" s="449"/>
      <c r="BW1343" s="449"/>
      <c r="BX1343" s="449"/>
      <c r="BY1343" s="449"/>
      <c r="BZ1343" s="449"/>
      <c r="CA1343" s="449"/>
      <c r="CB1343" s="449"/>
      <c r="CC1343" s="449"/>
      <c r="CD1343" s="449"/>
      <c r="CE1343" s="449"/>
      <c r="CF1343" s="449"/>
      <c r="CG1343" s="449"/>
      <c r="CH1343" s="449"/>
      <c r="CI1343" s="449"/>
      <c r="CJ1343" s="449"/>
      <c r="CK1343" s="449"/>
      <c r="CL1343" s="449"/>
      <c r="CM1343" s="449"/>
      <c r="CN1343" s="449"/>
      <c r="CO1343" s="449"/>
      <c r="CP1343" s="449"/>
      <c r="CQ1343" s="449"/>
      <c r="CR1343" s="449"/>
      <c r="CS1343" s="449"/>
      <c r="CT1343" s="449"/>
      <c r="CU1343" s="449"/>
      <c r="CV1343" s="449"/>
    </row>
    <row r="1344" spans="1:100" s="448" customFormat="1" ht="4.5" customHeight="1">
      <c r="A1344" s="432"/>
      <c r="B1344" s="517"/>
      <c r="C1344" s="45"/>
      <c r="D1344" s="45"/>
      <c r="E1344" s="45"/>
      <c r="F1344" s="45"/>
      <c r="G1344" s="45"/>
      <c r="H1344" s="45"/>
      <c r="I1344" s="45"/>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45"/>
      <c r="AF1344" s="17"/>
      <c r="AG1344" s="518"/>
      <c r="AI1344" s="449"/>
      <c r="AJ1344" s="449"/>
      <c r="AK1344" s="449"/>
      <c r="AL1344" s="449"/>
      <c r="AM1344" s="449"/>
      <c r="AN1344" s="449"/>
      <c r="AO1344" s="449"/>
      <c r="AP1344" s="449"/>
      <c r="AQ1344" s="449"/>
      <c r="AR1344" s="449"/>
      <c r="AS1344" s="449"/>
      <c r="AT1344" s="449"/>
      <c r="AU1344" s="449"/>
      <c r="AV1344" s="449"/>
      <c r="AW1344" s="449"/>
      <c r="AX1344" s="449"/>
      <c r="AY1344" s="449"/>
      <c r="AZ1344" s="449"/>
      <c r="BA1344" s="449"/>
      <c r="BB1344" s="449"/>
      <c r="BC1344" s="449"/>
      <c r="BD1344" s="449"/>
      <c r="BE1344" s="449"/>
      <c r="BF1344" s="449"/>
      <c r="BG1344" s="449"/>
      <c r="BH1344" s="449"/>
      <c r="BI1344" s="449"/>
      <c r="BJ1344" s="449"/>
      <c r="BK1344" s="449"/>
      <c r="BL1344" s="449"/>
      <c r="BM1344" s="449"/>
      <c r="BN1344" s="449"/>
      <c r="BO1344" s="449"/>
      <c r="BP1344" s="449"/>
      <c r="BQ1344" s="449"/>
      <c r="BR1344" s="449"/>
      <c r="BS1344" s="449"/>
      <c r="BT1344" s="449"/>
      <c r="BU1344" s="449"/>
      <c r="BV1344" s="449"/>
      <c r="BW1344" s="449"/>
      <c r="BX1344" s="449"/>
      <c r="BY1344" s="449"/>
      <c r="BZ1344" s="449"/>
      <c r="CA1344" s="449"/>
      <c r="CB1344" s="449"/>
      <c r="CC1344" s="449"/>
      <c r="CD1344" s="449"/>
      <c r="CE1344" s="449"/>
      <c r="CF1344" s="449"/>
      <c r="CG1344" s="449"/>
      <c r="CH1344" s="449"/>
      <c r="CI1344" s="449"/>
      <c r="CJ1344" s="449"/>
      <c r="CK1344" s="449"/>
      <c r="CL1344" s="449"/>
      <c r="CM1344" s="449"/>
      <c r="CN1344" s="449"/>
      <c r="CO1344" s="449"/>
      <c r="CP1344" s="449"/>
      <c r="CQ1344" s="449"/>
      <c r="CR1344" s="449"/>
      <c r="CS1344" s="449"/>
      <c r="CT1344" s="449"/>
      <c r="CU1344" s="449"/>
      <c r="CV1344" s="449"/>
    </row>
    <row r="1345" spans="1:100" s="448" customFormat="1" ht="15" customHeight="1">
      <c r="A1345" s="432"/>
      <c r="B1345" s="517"/>
      <c r="C1345" s="17"/>
      <c r="D1345" s="450" t="s">
        <v>181</v>
      </c>
      <c r="E1345" s="45"/>
      <c r="F1345" s="45"/>
      <c r="G1345" s="451"/>
      <c r="H1345" s="451"/>
      <c r="I1345" s="452"/>
      <c r="J1345" s="896" t="s">
        <v>154</v>
      </c>
      <c r="K1345" s="897"/>
      <c r="L1345" s="897"/>
      <c r="M1345" s="897"/>
      <c r="N1345" s="897"/>
      <c r="O1345" s="897"/>
      <c r="P1345" s="897"/>
      <c r="Q1345" s="897"/>
      <c r="R1345" s="897"/>
      <c r="S1345" s="897"/>
      <c r="T1345" s="897"/>
      <c r="U1345" s="897"/>
      <c r="V1345" s="897"/>
      <c r="W1345" s="897"/>
      <c r="X1345" s="897"/>
      <c r="Y1345" s="897"/>
      <c r="Z1345" s="897"/>
      <c r="AA1345" s="897"/>
      <c r="AB1345" s="897"/>
      <c r="AC1345" s="897"/>
      <c r="AD1345" s="897"/>
      <c r="AE1345" s="897"/>
      <c r="AF1345" s="898"/>
      <c r="AG1345" s="518"/>
      <c r="AI1345" s="449"/>
      <c r="AJ1345" s="449"/>
      <c r="AK1345" s="449"/>
      <c r="AL1345" s="449"/>
      <c r="AM1345" s="449"/>
      <c r="AN1345" s="449"/>
      <c r="AO1345" s="449"/>
      <c r="AP1345" s="449"/>
      <c r="AQ1345" s="449"/>
      <c r="AR1345" s="449"/>
      <c r="AS1345" s="449"/>
      <c r="AT1345" s="449"/>
      <c r="AU1345" s="449"/>
      <c r="AV1345" s="449"/>
      <c r="AW1345" s="449"/>
      <c r="AX1345" s="449"/>
      <c r="AY1345" s="449"/>
      <c r="AZ1345" s="449"/>
      <c r="BA1345" s="449"/>
      <c r="BB1345" s="449"/>
      <c r="BC1345" s="449"/>
      <c r="BD1345" s="449"/>
      <c r="BE1345" s="449"/>
      <c r="BF1345" s="449"/>
      <c r="BG1345" s="449"/>
      <c r="BH1345" s="449"/>
      <c r="BI1345" s="449"/>
      <c r="BJ1345" s="449"/>
      <c r="BK1345" s="449"/>
      <c r="BL1345" s="449"/>
      <c r="BM1345" s="449"/>
      <c r="BN1345" s="449"/>
      <c r="BO1345" s="449"/>
      <c r="BP1345" s="449"/>
      <c r="BQ1345" s="449"/>
      <c r="BR1345" s="449"/>
      <c r="BS1345" s="449"/>
      <c r="BT1345" s="449"/>
      <c r="BU1345" s="449"/>
      <c r="BV1345" s="449"/>
      <c r="BW1345" s="449"/>
      <c r="BX1345" s="449"/>
      <c r="BY1345" s="449"/>
      <c r="BZ1345" s="449"/>
      <c r="CA1345" s="449"/>
      <c r="CB1345" s="449"/>
      <c r="CC1345" s="449"/>
      <c r="CD1345" s="449"/>
      <c r="CE1345" s="449"/>
      <c r="CF1345" s="449"/>
      <c r="CG1345" s="449"/>
      <c r="CH1345" s="449"/>
      <c r="CI1345" s="449"/>
      <c r="CJ1345" s="449"/>
      <c r="CK1345" s="449"/>
      <c r="CL1345" s="449"/>
      <c r="CM1345" s="449"/>
      <c r="CN1345" s="449"/>
      <c r="CO1345" s="449"/>
      <c r="CP1345" s="449"/>
      <c r="CQ1345" s="449"/>
      <c r="CR1345" s="449"/>
      <c r="CS1345" s="449"/>
      <c r="CT1345" s="449"/>
      <c r="CU1345" s="449"/>
      <c r="CV1345" s="449"/>
    </row>
    <row r="1346" spans="1:100" s="448" customFormat="1" ht="4.5" customHeight="1">
      <c r="A1346" s="432"/>
      <c r="B1346" s="517"/>
      <c r="C1346" s="17"/>
      <c r="D1346" s="17"/>
      <c r="E1346" s="45"/>
      <c r="F1346" s="45"/>
      <c r="G1346" s="45"/>
      <c r="H1346" s="45"/>
      <c r="I1346" s="45"/>
      <c r="J1346" s="45"/>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518"/>
      <c r="AI1346" s="449"/>
      <c r="AJ1346" s="449"/>
      <c r="AK1346" s="449"/>
      <c r="AL1346" s="449"/>
      <c r="AM1346" s="449"/>
      <c r="AN1346" s="449"/>
      <c r="AO1346" s="449"/>
      <c r="AP1346" s="449"/>
      <c r="AQ1346" s="449"/>
      <c r="AR1346" s="449"/>
      <c r="AS1346" s="449"/>
      <c r="AT1346" s="449"/>
      <c r="AU1346" s="449"/>
      <c r="AV1346" s="449"/>
      <c r="AW1346" s="449"/>
      <c r="AX1346" s="449"/>
      <c r="AY1346" s="449"/>
      <c r="AZ1346" s="449"/>
      <c r="BA1346" s="449"/>
      <c r="BB1346" s="449"/>
      <c r="BC1346" s="449"/>
      <c r="BD1346" s="449"/>
      <c r="BE1346" s="449"/>
      <c r="BF1346" s="449"/>
      <c r="BG1346" s="449"/>
      <c r="BH1346" s="449"/>
      <c r="BI1346" s="449"/>
      <c r="BJ1346" s="449"/>
      <c r="BK1346" s="449"/>
      <c r="BL1346" s="449"/>
      <c r="BM1346" s="449"/>
      <c r="BN1346" s="449"/>
      <c r="BO1346" s="449"/>
      <c r="BP1346" s="449"/>
      <c r="BQ1346" s="449"/>
      <c r="BR1346" s="449"/>
      <c r="BS1346" s="449"/>
      <c r="BT1346" s="449"/>
      <c r="BU1346" s="449"/>
      <c r="BV1346" s="449"/>
      <c r="BW1346" s="449"/>
      <c r="BX1346" s="449"/>
      <c r="BY1346" s="449"/>
      <c r="BZ1346" s="449"/>
      <c r="CA1346" s="449"/>
      <c r="CB1346" s="449"/>
      <c r="CC1346" s="449"/>
      <c r="CD1346" s="449"/>
      <c r="CE1346" s="449"/>
      <c r="CF1346" s="449"/>
      <c r="CG1346" s="449"/>
      <c r="CH1346" s="449"/>
      <c r="CI1346" s="449"/>
      <c r="CJ1346" s="449"/>
      <c r="CK1346" s="449"/>
      <c r="CL1346" s="449"/>
      <c r="CM1346" s="449"/>
      <c r="CN1346" s="449"/>
      <c r="CO1346" s="449"/>
      <c r="CP1346" s="449"/>
      <c r="CQ1346" s="449"/>
      <c r="CR1346" s="449"/>
      <c r="CS1346" s="449"/>
      <c r="CT1346" s="449"/>
      <c r="CU1346" s="449"/>
      <c r="CV1346" s="449"/>
    </row>
    <row r="1347" spans="1:100" s="448" customFormat="1" ht="15">
      <c r="A1347" s="432"/>
      <c r="B1347" s="517"/>
      <c r="C1347" s="17"/>
      <c r="D1347" s="45"/>
      <c r="E1347" s="17"/>
      <c r="F1347" s="17"/>
      <c r="G1347" s="17"/>
      <c r="H1347" s="17"/>
      <c r="I1347" s="17"/>
      <c r="J1347" s="17"/>
      <c r="K1347" s="778">
        <v>1</v>
      </c>
      <c r="L1347" s="778"/>
      <c r="M1347" s="778">
        <v>2</v>
      </c>
      <c r="N1347" s="778"/>
      <c r="O1347" s="778">
        <v>3</v>
      </c>
      <c r="P1347" s="778"/>
      <c r="Q1347" s="778">
        <v>4</v>
      </c>
      <c r="R1347" s="778"/>
      <c r="S1347" s="778">
        <v>5</v>
      </c>
      <c r="T1347" s="778"/>
      <c r="U1347" s="778">
        <v>6</v>
      </c>
      <c r="V1347" s="778"/>
      <c r="W1347" s="778">
        <v>7</v>
      </c>
      <c r="X1347" s="778"/>
      <c r="Y1347" s="778">
        <v>8</v>
      </c>
      <c r="Z1347" s="778"/>
      <c r="AA1347" s="778">
        <v>9</v>
      </c>
      <c r="AB1347" s="778"/>
      <c r="AC1347" s="778">
        <v>10</v>
      </c>
      <c r="AD1347" s="778"/>
      <c r="AE1347" s="17"/>
      <c r="AF1347" s="17"/>
      <c r="AG1347" s="518"/>
      <c r="AI1347" s="449"/>
      <c r="AJ1347" s="449"/>
      <c r="AK1347" s="449"/>
      <c r="AL1347" s="449"/>
      <c r="AM1347" s="449"/>
      <c r="AN1347" s="449"/>
      <c r="AO1347" s="449"/>
      <c r="AP1347" s="449"/>
      <c r="AQ1347" s="449"/>
      <c r="AR1347" s="449"/>
      <c r="AS1347" s="449"/>
      <c r="AT1347" s="449"/>
      <c r="AU1347" s="449"/>
      <c r="AV1347" s="449"/>
      <c r="AW1347" s="449"/>
      <c r="AX1347" s="449"/>
      <c r="AY1347" s="449"/>
      <c r="AZ1347" s="449"/>
      <c r="BA1347" s="449"/>
      <c r="BB1347" s="449"/>
      <c r="BC1347" s="449"/>
      <c r="BD1347" s="449"/>
      <c r="BE1347" s="449"/>
      <c r="BF1347" s="449"/>
      <c r="BG1347" s="449"/>
      <c r="BH1347" s="449"/>
      <c r="BI1347" s="449"/>
      <c r="BJ1347" s="449"/>
      <c r="BK1347" s="449"/>
      <c r="BL1347" s="449"/>
      <c r="BM1347" s="449"/>
      <c r="BN1347" s="449"/>
      <c r="BO1347" s="449"/>
      <c r="BP1347" s="449"/>
      <c r="BQ1347" s="449"/>
      <c r="BR1347" s="449"/>
      <c r="BS1347" s="449"/>
      <c r="BT1347" s="449"/>
      <c r="BU1347" s="449"/>
      <c r="BV1347" s="449"/>
      <c r="BW1347" s="449"/>
      <c r="BX1347" s="449"/>
      <c r="BY1347" s="449"/>
      <c r="BZ1347" s="449"/>
      <c r="CA1347" s="449"/>
      <c r="CB1347" s="449"/>
      <c r="CC1347" s="449"/>
      <c r="CD1347" s="449"/>
      <c r="CE1347" s="449"/>
      <c r="CF1347" s="449"/>
      <c r="CG1347" s="449"/>
      <c r="CH1347" s="449"/>
      <c r="CI1347" s="449"/>
      <c r="CJ1347" s="449"/>
      <c r="CK1347" s="449"/>
      <c r="CL1347" s="449"/>
      <c r="CM1347" s="449"/>
      <c r="CN1347" s="449"/>
      <c r="CO1347" s="449"/>
      <c r="CP1347" s="449"/>
      <c r="CQ1347" s="449"/>
      <c r="CR1347" s="449"/>
      <c r="CS1347" s="449"/>
      <c r="CT1347" s="449"/>
      <c r="CU1347" s="449"/>
      <c r="CV1347" s="449"/>
    </row>
    <row r="1348" spans="1:100" s="448" customFormat="1" ht="32.25" customHeight="1">
      <c r="A1348" s="432"/>
      <c r="B1348" s="517"/>
      <c r="C1348" s="45"/>
      <c r="D1348" s="45" t="s">
        <v>182</v>
      </c>
      <c r="E1348" s="45"/>
      <c r="F1348" s="45"/>
      <c r="G1348" s="45"/>
      <c r="H1348" s="45"/>
      <c r="I1348" s="45"/>
      <c r="J1348" s="45"/>
      <c r="K1348" s="892" t="s">
        <v>373</v>
      </c>
      <c r="L1348" s="893"/>
      <c r="M1348" s="892" t="s">
        <v>394</v>
      </c>
      <c r="N1348" s="893"/>
      <c r="O1348" s="892" t="s">
        <v>376</v>
      </c>
      <c r="P1348" s="893"/>
      <c r="Q1348" s="892" t="s">
        <v>395</v>
      </c>
      <c r="R1348" s="893"/>
      <c r="S1348" s="892" t="s">
        <v>396</v>
      </c>
      <c r="T1348" s="893"/>
      <c r="U1348" s="892" t="s">
        <v>154</v>
      </c>
      <c r="V1348" s="893"/>
      <c r="W1348" s="892" t="s">
        <v>154</v>
      </c>
      <c r="X1348" s="893"/>
      <c r="Y1348" s="892" t="s">
        <v>154</v>
      </c>
      <c r="Z1348" s="893"/>
      <c r="AA1348" s="892" t="s">
        <v>154</v>
      </c>
      <c r="AB1348" s="893"/>
      <c r="AC1348" s="892" t="s">
        <v>154</v>
      </c>
      <c r="AD1348" s="893"/>
      <c r="AE1348" s="45"/>
      <c r="AF1348" s="17"/>
      <c r="AG1348" s="518"/>
      <c r="AI1348" s="449"/>
      <c r="AJ1348" s="449"/>
      <c r="AK1348" s="449"/>
      <c r="AL1348" s="449"/>
      <c r="AM1348" s="449"/>
      <c r="AN1348" s="449"/>
      <c r="AO1348" s="449"/>
      <c r="AP1348" s="449"/>
      <c r="AQ1348" s="449"/>
      <c r="AR1348" s="449"/>
      <c r="AS1348" s="449"/>
      <c r="AT1348" s="449"/>
      <c r="AU1348" s="449"/>
      <c r="AV1348" s="449"/>
      <c r="AW1348" s="449"/>
      <c r="AX1348" s="449"/>
      <c r="AY1348" s="449"/>
      <c r="AZ1348" s="449"/>
      <c r="BA1348" s="449"/>
      <c r="BB1348" s="449"/>
      <c r="BC1348" s="449"/>
      <c r="BD1348" s="449"/>
      <c r="BE1348" s="449"/>
      <c r="BF1348" s="449"/>
      <c r="BG1348" s="449"/>
      <c r="BH1348" s="449"/>
      <c r="BI1348" s="449"/>
      <c r="BJ1348" s="449"/>
      <c r="BK1348" s="449"/>
      <c r="BL1348" s="449"/>
      <c r="BM1348" s="449"/>
      <c r="BN1348" s="449"/>
      <c r="BO1348" s="449"/>
      <c r="BP1348" s="449"/>
      <c r="BQ1348" s="449"/>
      <c r="BR1348" s="449"/>
      <c r="BS1348" s="449"/>
      <c r="BT1348" s="449"/>
      <c r="BU1348" s="449"/>
      <c r="BV1348" s="449"/>
      <c r="BW1348" s="449"/>
      <c r="BX1348" s="449"/>
      <c r="BY1348" s="449"/>
      <c r="BZ1348" s="449"/>
      <c r="CA1348" s="449"/>
      <c r="CB1348" s="449"/>
      <c r="CC1348" s="449"/>
      <c r="CD1348" s="449"/>
      <c r="CE1348" s="449"/>
      <c r="CF1348" s="449"/>
      <c r="CG1348" s="449"/>
      <c r="CH1348" s="449"/>
      <c r="CI1348" s="449"/>
      <c r="CJ1348" s="449"/>
      <c r="CK1348" s="449"/>
      <c r="CL1348" s="449"/>
      <c r="CM1348" s="449"/>
      <c r="CN1348" s="449"/>
      <c r="CO1348" s="449"/>
      <c r="CP1348" s="449"/>
      <c r="CQ1348" s="449"/>
      <c r="CR1348" s="449"/>
      <c r="CS1348" s="449"/>
      <c r="CT1348" s="449"/>
      <c r="CU1348" s="449"/>
      <c r="CV1348" s="449"/>
    </row>
    <row r="1349" spans="1:100" s="448" customFormat="1" ht="18.75" customHeight="1">
      <c r="A1349" s="432"/>
      <c r="B1349" s="517"/>
      <c r="C1349" s="45"/>
      <c r="D1349" s="45"/>
      <c r="E1349" s="45" t="s">
        <v>183</v>
      </c>
      <c r="F1349" s="45"/>
      <c r="G1349" s="45"/>
      <c r="H1349" s="45"/>
      <c r="I1349" s="45"/>
      <c r="J1349" s="45"/>
      <c r="K1349" s="892" t="s">
        <v>154</v>
      </c>
      <c r="L1349" s="893"/>
      <c r="M1349" s="892" t="s">
        <v>154</v>
      </c>
      <c r="N1349" s="893"/>
      <c r="O1349" s="892" t="s">
        <v>154</v>
      </c>
      <c r="P1349" s="893"/>
      <c r="Q1349" s="892" t="s">
        <v>154</v>
      </c>
      <c r="R1349" s="893"/>
      <c r="S1349" s="892" t="s">
        <v>154</v>
      </c>
      <c r="T1349" s="893"/>
      <c r="U1349" s="892" t="s">
        <v>154</v>
      </c>
      <c r="V1349" s="893"/>
      <c r="W1349" s="892" t="s">
        <v>154</v>
      </c>
      <c r="X1349" s="893"/>
      <c r="Y1349" s="892" t="s">
        <v>154</v>
      </c>
      <c r="Z1349" s="893"/>
      <c r="AA1349" s="892" t="s">
        <v>154</v>
      </c>
      <c r="AB1349" s="893"/>
      <c r="AC1349" s="892" t="s">
        <v>154</v>
      </c>
      <c r="AD1349" s="893"/>
      <c r="AE1349" s="45"/>
      <c r="AF1349" s="17"/>
      <c r="AG1349" s="518"/>
      <c r="AI1349" s="449"/>
      <c r="AJ1349" s="449"/>
      <c r="AK1349" s="449"/>
      <c r="AL1349" s="449"/>
      <c r="AM1349" s="449"/>
      <c r="AN1349" s="449"/>
      <c r="AO1349" s="449"/>
      <c r="AP1349" s="449"/>
      <c r="AQ1349" s="449"/>
      <c r="AR1349" s="449"/>
      <c r="AS1349" s="449"/>
      <c r="AT1349" s="449"/>
      <c r="AU1349" s="449"/>
      <c r="AV1349" s="449"/>
      <c r="AW1349" s="449"/>
      <c r="AX1349" s="449"/>
      <c r="AY1349" s="449"/>
      <c r="AZ1349" s="449"/>
      <c r="BA1349" s="449"/>
      <c r="BB1349" s="449"/>
      <c r="BC1349" s="449"/>
      <c r="BD1349" s="449"/>
      <c r="BE1349" s="449"/>
      <c r="BF1349" s="449"/>
      <c r="BG1349" s="449"/>
      <c r="BH1349" s="449"/>
      <c r="BI1349" s="449"/>
      <c r="BJ1349" s="449"/>
      <c r="BK1349" s="449"/>
      <c r="BL1349" s="449"/>
      <c r="BM1349" s="449"/>
      <c r="BN1349" s="449"/>
      <c r="BO1349" s="449"/>
      <c r="BP1349" s="449"/>
      <c r="BQ1349" s="449"/>
      <c r="BR1349" s="449"/>
      <c r="BS1349" s="449"/>
      <c r="BT1349" s="449"/>
      <c r="BU1349" s="449"/>
      <c r="BV1349" s="449"/>
      <c r="BW1349" s="449"/>
      <c r="BX1349" s="449"/>
      <c r="BY1349" s="449"/>
      <c r="BZ1349" s="449"/>
      <c r="CA1349" s="449"/>
      <c r="CB1349" s="449"/>
      <c r="CC1349" s="449"/>
      <c r="CD1349" s="449"/>
      <c r="CE1349" s="449"/>
      <c r="CF1349" s="449"/>
      <c r="CG1349" s="449"/>
      <c r="CH1349" s="449"/>
      <c r="CI1349" s="449"/>
      <c r="CJ1349" s="449"/>
      <c r="CK1349" s="449"/>
      <c r="CL1349" s="449"/>
      <c r="CM1349" s="449"/>
      <c r="CN1349" s="449"/>
      <c r="CO1349" s="449"/>
      <c r="CP1349" s="449"/>
      <c r="CQ1349" s="449"/>
      <c r="CR1349" s="449"/>
      <c r="CS1349" s="449"/>
      <c r="CT1349" s="449"/>
      <c r="CU1349" s="449"/>
      <c r="CV1349" s="449"/>
    </row>
    <row r="1350" spans="1:100" s="448" customFormat="1" ht="21" customHeight="1">
      <c r="A1350" s="432"/>
      <c r="B1350" s="517"/>
      <c r="C1350" s="45"/>
      <c r="D1350" s="45"/>
      <c r="E1350" s="45" t="s">
        <v>184</v>
      </c>
      <c r="F1350" s="45"/>
      <c r="G1350" s="45"/>
      <c r="H1350" s="45"/>
      <c r="I1350" s="45"/>
      <c r="J1350" s="45"/>
      <c r="K1350" s="783" t="s">
        <v>154</v>
      </c>
      <c r="L1350" s="784"/>
      <c r="M1350" s="783" t="s">
        <v>154</v>
      </c>
      <c r="N1350" s="784"/>
      <c r="O1350" s="783" t="s">
        <v>154</v>
      </c>
      <c r="P1350" s="784"/>
      <c r="Q1350" s="783" t="s">
        <v>154</v>
      </c>
      <c r="R1350" s="784"/>
      <c r="S1350" s="783" t="s">
        <v>154</v>
      </c>
      <c r="T1350" s="784"/>
      <c r="U1350" s="783" t="s">
        <v>154</v>
      </c>
      <c r="V1350" s="784"/>
      <c r="W1350" s="783" t="s">
        <v>154</v>
      </c>
      <c r="X1350" s="784"/>
      <c r="Y1350" s="783" t="s">
        <v>154</v>
      </c>
      <c r="Z1350" s="784"/>
      <c r="AA1350" s="783" t="s">
        <v>154</v>
      </c>
      <c r="AB1350" s="784"/>
      <c r="AC1350" s="783" t="s">
        <v>154</v>
      </c>
      <c r="AD1350" s="784"/>
      <c r="AE1350" s="45"/>
      <c r="AF1350" s="17"/>
      <c r="AG1350" s="518"/>
      <c r="AI1350" s="449"/>
      <c r="AJ1350" s="449"/>
      <c r="AK1350" s="449"/>
      <c r="AL1350" s="449"/>
      <c r="AM1350" s="449"/>
      <c r="AN1350" s="449"/>
      <c r="AO1350" s="449"/>
      <c r="AP1350" s="449"/>
      <c r="AQ1350" s="449"/>
      <c r="AR1350" s="449"/>
      <c r="AS1350" s="449"/>
      <c r="AT1350" s="449"/>
      <c r="AU1350" s="449"/>
      <c r="AV1350" s="449"/>
      <c r="AW1350" s="449"/>
      <c r="AX1350" s="449"/>
      <c r="AY1350" s="449"/>
      <c r="AZ1350" s="449"/>
      <c r="BA1350" s="449"/>
      <c r="BB1350" s="449"/>
      <c r="BC1350" s="449"/>
      <c r="BD1350" s="449"/>
      <c r="BE1350" s="449"/>
      <c r="BF1350" s="449"/>
      <c r="BG1350" s="449"/>
      <c r="BH1350" s="449"/>
      <c r="BI1350" s="449"/>
      <c r="BJ1350" s="449"/>
      <c r="BK1350" s="449"/>
      <c r="BL1350" s="449"/>
      <c r="BM1350" s="449"/>
      <c r="BN1350" s="449"/>
      <c r="BO1350" s="449"/>
      <c r="BP1350" s="449"/>
      <c r="BQ1350" s="449"/>
      <c r="BR1350" s="449"/>
      <c r="BS1350" s="449"/>
      <c r="BT1350" s="449"/>
      <c r="BU1350" s="449"/>
      <c r="BV1350" s="449"/>
      <c r="BW1350" s="449"/>
      <c r="BX1350" s="449"/>
      <c r="BY1350" s="449"/>
      <c r="BZ1350" s="449"/>
      <c r="CA1350" s="449"/>
      <c r="CB1350" s="449"/>
      <c r="CC1350" s="449"/>
      <c r="CD1350" s="449"/>
      <c r="CE1350" s="449"/>
      <c r="CF1350" s="449"/>
      <c r="CG1350" s="449"/>
      <c r="CH1350" s="449"/>
      <c r="CI1350" s="449"/>
      <c r="CJ1350" s="449"/>
      <c r="CK1350" s="449"/>
      <c r="CL1350" s="449"/>
      <c r="CM1350" s="449"/>
      <c r="CN1350" s="449"/>
      <c r="CO1350" s="449"/>
      <c r="CP1350" s="449"/>
      <c r="CQ1350" s="449"/>
      <c r="CR1350" s="449"/>
      <c r="CS1350" s="449"/>
      <c r="CT1350" s="449"/>
      <c r="CU1350" s="449"/>
      <c r="CV1350" s="449"/>
    </row>
    <row r="1351" spans="1:100" s="448" customFormat="1" ht="6.75" customHeight="1">
      <c r="A1351" s="432"/>
      <c r="B1351" s="517"/>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518"/>
      <c r="AI1351" s="449"/>
      <c r="AJ1351" s="449"/>
      <c r="AK1351" s="449"/>
      <c r="AL1351" s="449"/>
      <c r="AM1351" s="449"/>
      <c r="AN1351" s="449"/>
      <c r="AO1351" s="449"/>
      <c r="AP1351" s="449"/>
      <c r="AQ1351" s="449"/>
      <c r="AR1351" s="449"/>
      <c r="AS1351" s="449"/>
      <c r="AT1351" s="449"/>
      <c r="AU1351" s="449"/>
      <c r="AV1351" s="449"/>
      <c r="AW1351" s="449"/>
      <c r="AX1351" s="449"/>
      <c r="AY1351" s="449"/>
      <c r="AZ1351" s="449"/>
      <c r="BA1351" s="449"/>
      <c r="BB1351" s="449"/>
      <c r="BC1351" s="449"/>
      <c r="BD1351" s="449"/>
      <c r="BE1351" s="449"/>
      <c r="BF1351" s="449"/>
      <c r="BG1351" s="449"/>
      <c r="BH1351" s="449"/>
      <c r="BI1351" s="449"/>
      <c r="BJ1351" s="449"/>
      <c r="BK1351" s="449"/>
      <c r="BL1351" s="449"/>
      <c r="BM1351" s="449"/>
      <c r="BN1351" s="449"/>
      <c r="BO1351" s="449"/>
      <c r="BP1351" s="449"/>
      <c r="BQ1351" s="449"/>
      <c r="BR1351" s="449"/>
      <c r="BS1351" s="449"/>
      <c r="BT1351" s="449"/>
      <c r="BU1351" s="449"/>
      <c r="BV1351" s="449"/>
      <c r="BW1351" s="449"/>
      <c r="BX1351" s="449"/>
      <c r="BY1351" s="449"/>
      <c r="BZ1351" s="449"/>
      <c r="CA1351" s="449"/>
      <c r="CB1351" s="449"/>
      <c r="CC1351" s="449"/>
      <c r="CD1351" s="449"/>
      <c r="CE1351" s="449"/>
      <c r="CF1351" s="449"/>
      <c r="CG1351" s="449"/>
      <c r="CH1351" s="449"/>
      <c r="CI1351" s="449"/>
      <c r="CJ1351" s="449"/>
      <c r="CK1351" s="449"/>
      <c r="CL1351" s="449"/>
      <c r="CM1351" s="449"/>
      <c r="CN1351" s="449"/>
      <c r="CO1351" s="449"/>
      <c r="CP1351" s="449"/>
      <c r="CQ1351" s="449"/>
      <c r="CR1351" s="449"/>
      <c r="CS1351" s="449"/>
      <c r="CT1351" s="449"/>
      <c r="CU1351" s="449"/>
      <c r="CV1351" s="449"/>
    </row>
    <row r="1352" spans="1:100" s="448" customFormat="1" ht="15" customHeight="1">
      <c r="A1352" s="432"/>
      <c r="B1352" s="517"/>
      <c r="C1352" s="476" t="s">
        <v>185</v>
      </c>
      <c r="D1352" s="17"/>
      <c r="E1352" s="17"/>
      <c r="F1352" s="17"/>
      <c r="G1352" s="17"/>
      <c r="H1352" s="17"/>
      <c r="I1352" s="781" t="s">
        <v>131</v>
      </c>
      <c r="J1352" s="782"/>
      <c r="K1352" s="17"/>
      <c r="L1352" s="17"/>
      <c r="M1352" s="17"/>
      <c r="N1352" s="17"/>
      <c r="O1352" s="17"/>
      <c r="P1352" s="17"/>
      <c r="Q1352" s="17"/>
      <c r="R1352" s="17"/>
      <c r="S1352" s="17"/>
      <c r="T1352" s="17"/>
      <c r="U1352" s="17"/>
      <c r="V1352" s="17"/>
      <c r="W1352" s="17"/>
      <c r="X1352" s="17"/>
      <c r="Y1352" s="17"/>
      <c r="Z1352" s="17"/>
      <c r="AA1352" s="17"/>
      <c r="AB1352" s="17"/>
      <c r="AC1352" s="17"/>
      <c r="AD1352" s="477"/>
      <c r="AE1352" s="17"/>
      <c r="AF1352" s="17"/>
      <c r="AG1352" s="518"/>
      <c r="AI1352" s="449"/>
      <c r="AJ1352" s="449"/>
      <c r="AK1352" s="449"/>
      <c r="AL1352" s="449"/>
      <c r="AM1352" s="449"/>
      <c r="AN1352" s="449"/>
      <c r="AO1352" s="449"/>
      <c r="AP1352" s="449"/>
      <c r="AQ1352" s="449"/>
      <c r="AR1352" s="449"/>
      <c r="AS1352" s="449"/>
      <c r="AT1352" s="449"/>
      <c r="AU1352" s="449"/>
      <c r="AV1352" s="449"/>
      <c r="AW1352" s="449"/>
      <c r="AX1352" s="449"/>
      <c r="AY1352" s="449"/>
      <c r="AZ1352" s="449"/>
      <c r="BA1352" s="449"/>
      <c r="BB1352" s="449"/>
      <c r="BC1352" s="449"/>
      <c r="BD1352" s="449"/>
      <c r="BE1352" s="449"/>
      <c r="BF1352" s="449"/>
      <c r="BG1352" s="449"/>
      <c r="BH1352" s="449"/>
      <c r="BI1352" s="449"/>
      <c r="BJ1352" s="449"/>
      <c r="BK1352" s="449"/>
      <c r="BL1352" s="449"/>
      <c r="BM1352" s="449"/>
      <c r="BN1352" s="449"/>
      <c r="BO1352" s="449"/>
      <c r="BP1352" s="449"/>
      <c r="BQ1352" s="449"/>
      <c r="BR1352" s="449"/>
      <c r="BS1352" s="449"/>
      <c r="BT1352" s="449"/>
      <c r="BU1352" s="449"/>
      <c r="BV1352" s="449"/>
      <c r="BW1352" s="449"/>
      <c r="BX1352" s="449"/>
      <c r="BY1352" s="449"/>
      <c r="BZ1352" s="449"/>
      <c r="CA1352" s="449"/>
      <c r="CB1352" s="449"/>
      <c r="CC1352" s="449"/>
      <c r="CD1352" s="449"/>
      <c r="CE1352" s="449"/>
      <c r="CF1352" s="449"/>
      <c r="CG1352" s="449"/>
      <c r="CH1352" s="449"/>
      <c r="CI1352" s="449"/>
      <c r="CJ1352" s="449"/>
      <c r="CK1352" s="449"/>
      <c r="CL1352" s="449"/>
      <c r="CM1352" s="449"/>
      <c r="CN1352" s="449"/>
      <c r="CO1352" s="449"/>
      <c r="CP1352" s="449"/>
      <c r="CQ1352" s="449"/>
      <c r="CR1352" s="449"/>
      <c r="CS1352" s="449"/>
      <c r="CT1352" s="449"/>
      <c r="CU1352" s="449"/>
      <c r="CV1352" s="449"/>
    </row>
    <row r="1353" spans="1:100" s="448" customFormat="1" ht="12" customHeight="1">
      <c r="A1353" s="432"/>
      <c r="B1353" s="517"/>
      <c r="C1353" s="45"/>
      <c r="D1353" s="478" t="s">
        <v>164</v>
      </c>
      <c r="E1353" s="45"/>
      <c r="F1353" s="45"/>
      <c r="G1353" s="45"/>
      <c r="H1353" s="45"/>
      <c r="I1353" s="889">
        <v>9099.6515930886453</v>
      </c>
      <c r="J1353" s="890">
        <v>0</v>
      </c>
      <c r="K1353" s="891">
        <v>5881.3711911357341</v>
      </c>
      <c r="L1353" s="888">
        <v>0</v>
      </c>
      <c r="M1353" s="887">
        <v>0</v>
      </c>
      <c r="N1353" s="888">
        <v>0</v>
      </c>
      <c r="O1353" s="887">
        <v>35.703771590068378</v>
      </c>
      <c r="P1353" s="888">
        <v>0</v>
      </c>
      <c r="Q1353" s="887">
        <v>3129.9311487951036</v>
      </c>
      <c r="R1353" s="888">
        <v>0</v>
      </c>
      <c r="S1353" s="887">
        <v>52.645481567738173</v>
      </c>
      <c r="T1353" s="888">
        <v>0</v>
      </c>
      <c r="U1353" s="887">
        <v>0</v>
      </c>
      <c r="V1353" s="888">
        <v>0</v>
      </c>
      <c r="W1353" s="887">
        <v>0</v>
      </c>
      <c r="X1353" s="888">
        <v>0</v>
      </c>
      <c r="Y1353" s="887">
        <v>0</v>
      </c>
      <c r="Z1353" s="888">
        <v>0</v>
      </c>
      <c r="AA1353" s="887">
        <v>0</v>
      </c>
      <c r="AB1353" s="888">
        <v>0</v>
      </c>
      <c r="AC1353" s="887">
        <v>0</v>
      </c>
      <c r="AD1353" s="888">
        <v>0</v>
      </c>
      <c r="AE1353" s="17" t="s">
        <v>313</v>
      </c>
      <c r="AF1353" s="17"/>
      <c r="AG1353" s="518"/>
      <c r="AI1353" s="449"/>
      <c r="AJ1353" s="449"/>
      <c r="AK1353" s="449"/>
      <c r="AL1353" s="449"/>
      <c r="AM1353" s="449"/>
      <c r="AN1353" s="449"/>
      <c r="AO1353" s="449"/>
      <c r="AP1353" s="449"/>
      <c r="AQ1353" s="449"/>
      <c r="AR1353" s="449"/>
      <c r="AS1353" s="449"/>
      <c r="AT1353" s="449"/>
      <c r="AU1353" s="449"/>
      <c r="AV1353" s="449"/>
      <c r="AW1353" s="449"/>
      <c r="AX1353" s="449"/>
      <c r="AY1353" s="449"/>
      <c r="AZ1353" s="449"/>
      <c r="BA1353" s="449"/>
      <c r="BB1353" s="449"/>
      <c r="BC1353" s="449"/>
      <c r="BD1353" s="449"/>
      <c r="BE1353" s="449"/>
      <c r="BF1353" s="449"/>
      <c r="BG1353" s="449"/>
      <c r="BH1353" s="449"/>
      <c r="BI1353" s="449"/>
      <c r="BJ1353" s="449"/>
      <c r="BK1353" s="449"/>
      <c r="BL1353" s="449"/>
      <c r="BM1353" s="449"/>
      <c r="BN1353" s="449"/>
      <c r="BO1353" s="449"/>
      <c r="BP1353" s="449"/>
      <c r="BQ1353" s="449"/>
      <c r="BR1353" s="449"/>
      <c r="BS1353" s="449"/>
      <c r="BT1353" s="449"/>
      <c r="BU1353" s="449"/>
      <c r="BV1353" s="449"/>
      <c r="BW1353" s="449"/>
      <c r="BX1353" s="449"/>
      <c r="BY1353" s="449"/>
      <c r="BZ1353" s="449"/>
      <c r="CA1353" s="449"/>
      <c r="CB1353" s="449"/>
      <c r="CC1353" s="449"/>
      <c r="CD1353" s="449"/>
      <c r="CE1353" s="449"/>
      <c r="CF1353" s="449"/>
      <c r="CG1353" s="449"/>
      <c r="CH1353" s="449"/>
      <c r="CI1353" s="449"/>
      <c r="CJ1353" s="449"/>
      <c r="CK1353" s="449"/>
      <c r="CL1353" s="449"/>
      <c r="CM1353" s="449"/>
      <c r="CN1353" s="449"/>
      <c r="CO1353" s="449"/>
      <c r="CP1353" s="449"/>
      <c r="CQ1353" s="449"/>
      <c r="CR1353" s="449"/>
      <c r="CS1353" s="449"/>
      <c r="CT1353" s="449"/>
      <c r="CU1353" s="449"/>
      <c r="CV1353" s="449"/>
    </row>
    <row r="1354" spans="1:100" s="448" customFormat="1" ht="12" customHeight="1">
      <c r="A1354" s="432"/>
      <c r="B1354" s="517"/>
      <c r="C1354" s="45"/>
      <c r="D1354" s="478" t="s">
        <v>165</v>
      </c>
      <c r="E1354" s="45"/>
      <c r="F1354" s="45"/>
      <c r="G1354" s="45"/>
      <c r="H1354" s="45"/>
      <c r="I1354" s="889">
        <v>12380</v>
      </c>
      <c r="J1354" s="890">
        <v>0</v>
      </c>
      <c r="K1354" s="891">
        <v>5881</v>
      </c>
      <c r="L1354" s="888">
        <v>0</v>
      </c>
      <c r="M1354" s="887">
        <v>0</v>
      </c>
      <c r="N1354" s="888">
        <v>0</v>
      </c>
      <c r="O1354" s="887">
        <v>2106</v>
      </c>
      <c r="P1354" s="888">
        <v>0</v>
      </c>
      <c r="Q1354" s="887">
        <v>3130</v>
      </c>
      <c r="R1354" s="888">
        <v>0</v>
      </c>
      <c r="S1354" s="887">
        <v>1263</v>
      </c>
      <c r="T1354" s="888">
        <v>0</v>
      </c>
      <c r="U1354" s="887">
        <v>0</v>
      </c>
      <c r="V1354" s="888">
        <v>0</v>
      </c>
      <c r="W1354" s="887">
        <v>0</v>
      </c>
      <c r="X1354" s="888">
        <v>0</v>
      </c>
      <c r="Y1354" s="887">
        <v>0</v>
      </c>
      <c r="Z1354" s="888">
        <v>0</v>
      </c>
      <c r="AA1354" s="887">
        <v>0</v>
      </c>
      <c r="AB1354" s="888">
        <v>0</v>
      </c>
      <c r="AC1354" s="887">
        <v>0</v>
      </c>
      <c r="AD1354" s="888">
        <v>0</v>
      </c>
      <c r="AE1354" s="17" t="s">
        <v>313</v>
      </c>
      <c r="AF1354" s="17"/>
      <c r="AG1354" s="518"/>
      <c r="AI1354" s="449"/>
      <c r="AJ1354" s="449"/>
      <c r="AK1354" s="449"/>
      <c r="AL1354" s="449"/>
      <c r="AM1354" s="449"/>
      <c r="AN1354" s="449"/>
      <c r="AO1354" s="449"/>
      <c r="AP1354" s="449"/>
      <c r="AQ1354" s="449"/>
      <c r="AR1354" s="449"/>
      <c r="AS1354" s="449"/>
      <c r="AT1354" s="449"/>
      <c r="AU1354" s="449"/>
      <c r="AV1354" s="449"/>
      <c r="AW1354" s="449"/>
      <c r="AX1354" s="449"/>
      <c r="AY1354" s="449"/>
      <c r="AZ1354" s="449"/>
      <c r="BA1354" s="449"/>
      <c r="BB1354" s="449"/>
      <c r="BC1354" s="449"/>
      <c r="BD1354" s="449"/>
      <c r="BE1354" s="449"/>
      <c r="BF1354" s="449"/>
      <c r="BG1354" s="449"/>
      <c r="BH1354" s="449"/>
      <c r="BI1354" s="449"/>
      <c r="BJ1354" s="449"/>
      <c r="BK1354" s="449"/>
      <c r="BL1354" s="449"/>
      <c r="BM1354" s="449"/>
      <c r="BN1354" s="449"/>
      <c r="BO1354" s="449"/>
      <c r="BP1354" s="449"/>
      <c r="BQ1354" s="449"/>
      <c r="BR1354" s="449"/>
      <c r="BS1354" s="449"/>
      <c r="BT1354" s="449"/>
      <c r="BU1354" s="449"/>
      <c r="BV1354" s="449"/>
      <c r="BW1354" s="449"/>
      <c r="BX1354" s="449"/>
      <c r="BY1354" s="449"/>
      <c r="BZ1354" s="449"/>
      <c r="CA1354" s="449"/>
      <c r="CB1354" s="449"/>
      <c r="CC1354" s="449"/>
      <c r="CD1354" s="449"/>
      <c r="CE1354" s="449"/>
      <c r="CF1354" s="449"/>
      <c r="CG1354" s="449"/>
      <c r="CH1354" s="449"/>
      <c r="CI1354" s="449"/>
      <c r="CJ1354" s="449"/>
      <c r="CK1354" s="449"/>
      <c r="CL1354" s="449"/>
      <c r="CM1354" s="449"/>
      <c r="CN1354" s="449"/>
      <c r="CO1354" s="449"/>
      <c r="CP1354" s="449"/>
      <c r="CQ1354" s="449"/>
      <c r="CR1354" s="449"/>
      <c r="CS1354" s="449"/>
      <c r="CT1354" s="449"/>
      <c r="CU1354" s="449"/>
      <c r="CV1354" s="449"/>
    </row>
    <row r="1355" spans="1:100" s="448" customFormat="1" ht="12" customHeight="1">
      <c r="A1355" s="432"/>
      <c r="B1355" s="517"/>
      <c r="C1355" s="45"/>
      <c r="D1355" s="478" t="s">
        <v>166</v>
      </c>
      <c r="E1355" s="45"/>
      <c r="F1355" s="45"/>
      <c r="G1355" s="45"/>
      <c r="H1355" s="45"/>
      <c r="I1355" s="889"/>
      <c r="J1355" s="890"/>
      <c r="K1355" s="891">
        <v>594.48900000000003</v>
      </c>
      <c r="L1355" s="888">
        <v>0</v>
      </c>
      <c r="M1355" s="887">
        <v>0</v>
      </c>
      <c r="N1355" s="888">
        <v>0</v>
      </c>
      <c r="O1355" s="887">
        <v>139.47</v>
      </c>
      <c r="P1355" s="888">
        <v>0</v>
      </c>
      <c r="Q1355" s="887">
        <v>490.96100000000001</v>
      </c>
      <c r="R1355" s="888">
        <v>0</v>
      </c>
      <c r="S1355" s="887">
        <v>85.899000000000001</v>
      </c>
      <c r="T1355" s="888">
        <v>0</v>
      </c>
      <c r="U1355" s="887">
        <v>0</v>
      </c>
      <c r="V1355" s="888">
        <v>0</v>
      </c>
      <c r="W1355" s="887">
        <v>0</v>
      </c>
      <c r="X1355" s="888">
        <v>0</v>
      </c>
      <c r="Y1355" s="887">
        <v>0</v>
      </c>
      <c r="Z1355" s="888">
        <v>0</v>
      </c>
      <c r="AA1355" s="887">
        <v>0</v>
      </c>
      <c r="AB1355" s="888">
        <v>0</v>
      </c>
      <c r="AC1355" s="887">
        <v>0</v>
      </c>
      <c r="AD1355" s="888">
        <v>0</v>
      </c>
      <c r="AE1355" s="17" t="s">
        <v>314</v>
      </c>
      <c r="AF1355" s="17"/>
      <c r="AG1355" s="518"/>
      <c r="AI1355" s="449"/>
      <c r="AJ1355" s="449"/>
      <c r="AK1355" s="449"/>
      <c r="AL1355" s="449"/>
      <c r="AM1355" s="449"/>
      <c r="AN1355" s="449"/>
      <c r="AO1355" s="449"/>
      <c r="AP1355" s="449"/>
      <c r="AQ1355" s="449"/>
      <c r="AR1355" s="449"/>
      <c r="AS1355" s="449"/>
      <c r="AT1355" s="449"/>
      <c r="AU1355" s="449"/>
      <c r="AV1355" s="449"/>
      <c r="AW1355" s="449"/>
      <c r="AX1355" s="449"/>
      <c r="AY1355" s="449"/>
      <c r="AZ1355" s="449"/>
      <c r="BA1355" s="449"/>
      <c r="BB1355" s="449"/>
      <c r="BC1355" s="449"/>
      <c r="BD1355" s="449"/>
      <c r="BE1355" s="449"/>
      <c r="BF1355" s="449"/>
      <c r="BG1355" s="449"/>
      <c r="BH1355" s="449"/>
      <c r="BI1355" s="449"/>
      <c r="BJ1355" s="449"/>
      <c r="BK1355" s="449"/>
      <c r="BL1355" s="449"/>
      <c r="BM1355" s="449"/>
      <c r="BN1355" s="449"/>
      <c r="BO1355" s="449"/>
      <c r="BP1355" s="449"/>
      <c r="BQ1355" s="449"/>
      <c r="BR1355" s="449"/>
      <c r="BS1355" s="449"/>
      <c r="BT1355" s="449"/>
      <c r="BU1355" s="449"/>
      <c r="BV1355" s="449"/>
      <c r="BW1355" s="449"/>
      <c r="BX1355" s="449"/>
      <c r="BY1355" s="449"/>
      <c r="BZ1355" s="449"/>
      <c r="CA1355" s="449"/>
      <c r="CB1355" s="449"/>
      <c r="CC1355" s="449"/>
      <c r="CD1355" s="449"/>
      <c r="CE1355" s="449"/>
      <c r="CF1355" s="449"/>
      <c r="CG1355" s="449"/>
      <c r="CH1355" s="449"/>
      <c r="CI1355" s="449"/>
      <c r="CJ1355" s="449"/>
      <c r="CK1355" s="449"/>
      <c r="CL1355" s="449"/>
      <c r="CM1355" s="449"/>
      <c r="CN1355" s="449"/>
      <c r="CO1355" s="449"/>
      <c r="CP1355" s="449"/>
      <c r="CQ1355" s="449"/>
      <c r="CR1355" s="449"/>
      <c r="CS1355" s="449"/>
      <c r="CT1355" s="449"/>
      <c r="CU1355" s="449"/>
      <c r="CV1355" s="449"/>
    </row>
    <row r="1356" spans="1:100" s="448" customFormat="1" ht="12" customHeight="1">
      <c r="A1356" s="432"/>
      <c r="B1356" s="517"/>
      <c r="C1356" s="45"/>
      <c r="D1356" s="478" t="s">
        <v>167</v>
      </c>
      <c r="E1356" s="45"/>
      <c r="F1356" s="45"/>
      <c r="G1356" s="45"/>
      <c r="H1356" s="17"/>
      <c r="I1356" s="889">
        <v>1310.819</v>
      </c>
      <c r="J1356" s="890">
        <v>0</v>
      </c>
      <c r="K1356" s="891">
        <v>594.48900000000003</v>
      </c>
      <c r="L1356" s="888">
        <v>0</v>
      </c>
      <c r="M1356" s="887">
        <v>0</v>
      </c>
      <c r="N1356" s="888">
        <v>0</v>
      </c>
      <c r="O1356" s="887">
        <v>139.47</v>
      </c>
      <c r="P1356" s="888">
        <v>0</v>
      </c>
      <c r="Q1356" s="887">
        <v>490.96100000000001</v>
      </c>
      <c r="R1356" s="888">
        <v>0</v>
      </c>
      <c r="S1356" s="887">
        <v>85.899000000000001</v>
      </c>
      <c r="T1356" s="888">
        <v>0</v>
      </c>
      <c r="U1356" s="887">
        <v>0</v>
      </c>
      <c r="V1356" s="888">
        <v>0</v>
      </c>
      <c r="W1356" s="887">
        <v>0</v>
      </c>
      <c r="X1356" s="888">
        <v>0</v>
      </c>
      <c r="Y1356" s="887">
        <v>0</v>
      </c>
      <c r="Z1356" s="888">
        <v>0</v>
      </c>
      <c r="AA1356" s="887">
        <v>0</v>
      </c>
      <c r="AB1356" s="888">
        <v>0</v>
      </c>
      <c r="AC1356" s="887">
        <v>0</v>
      </c>
      <c r="AD1356" s="888">
        <v>0</v>
      </c>
      <c r="AE1356" s="17" t="s">
        <v>314</v>
      </c>
      <c r="AF1356" s="17"/>
      <c r="AG1356" s="518"/>
      <c r="AI1356" s="449"/>
      <c r="AJ1356" s="449"/>
      <c r="AK1356" s="449"/>
      <c r="AL1356" s="449"/>
      <c r="AM1356" s="449"/>
      <c r="AN1356" s="449"/>
      <c r="AO1356" s="449"/>
      <c r="AP1356" s="449"/>
      <c r="AQ1356" s="449"/>
      <c r="AR1356" s="449"/>
      <c r="AS1356" s="449"/>
      <c r="AT1356" s="449"/>
      <c r="AU1356" s="449"/>
      <c r="AV1356" s="449"/>
      <c r="AW1356" s="449"/>
      <c r="AX1356" s="449"/>
      <c r="AY1356" s="449"/>
      <c r="AZ1356" s="449"/>
      <c r="BA1356" s="449"/>
      <c r="BB1356" s="449"/>
      <c r="BC1356" s="449"/>
      <c r="BD1356" s="449"/>
      <c r="BE1356" s="449"/>
      <c r="BF1356" s="449"/>
      <c r="BG1356" s="449"/>
      <c r="BH1356" s="449"/>
      <c r="BI1356" s="449"/>
      <c r="BJ1356" s="449"/>
      <c r="BK1356" s="449"/>
      <c r="BL1356" s="449"/>
      <c r="BM1356" s="449"/>
      <c r="BN1356" s="449"/>
      <c r="BO1356" s="449"/>
      <c r="BP1356" s="449"/>
      <c r="BQ1356" s="449"/>
      <c r="BR1356" s="449"/>
      <c r="BS1356" s="449"/>
      <c r="BT1356" s="449"/>
      <c r="BU1356" s="449"/>
      <c r="BV1356" s="449"/>
      <c r="BW1356" s="449"/>
      <c r="BX1356" s="449"/>
      <c r="BY1356" s="449"/>
      <c r="BZ1356" s="449"/>
      <c r="CA1356" s="449"/>
      <c r="CB1356" s="449"/>
      <c r="CC1356" s="449"/>
      <c r="CD1356" s="449"/>
      <c r="CE1356" s="449"/>
      <c r="CF1356" s="449"/>
      <c r="CG1356" s="449"/>
      <c r="CH1356" s="449"/>
      <c r="CI1356" s="449"/>
      <c r="CJ1356" s="449"/>
      <c r="CK1356" s="449"/>
      <c r="CL1356" s="449"/>
      <c r="CM1356" s="449"/>
      <c r="CN1356" s="449"/>
      <c r="CO1356" s="449"/>
      <c r="CP1356" s="449"/>
      <c r="CQ1356" s="449"/>
      <c r="CR1356" s="449"/>
      <c r="CS1356" s="449"/>
      <c r="CT1356" s="449"/>
      <c r="CU1356" s="449"/>
      <c r="CV1356" s="449"/>
    </row>
    <row r="1357" spans="1:100" s="448" customFormat="1" ht="6.75" customHeight="1">
      <c r="A1357" s="432"/>
      <c r="B1357" s="517"/>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518"/>
      <c r="AI1357" s="449"/>
      <c r="AJ1357" s="449"/>
      <c r="AK1357" s="449"/>
      <c r="AL1357" s="449"/>
      <c r="AM1357" s="449"/>
      <c r="AN1357" s="449"/>
      <c r="AO1357" s="449"/>
      <c r="AP1357" s="449"/>
      <c r="AQ1357" s="449"/>
      <c r="AR1357" s="449"/>
      <c r="AS1357" s="449"/>
      <c r="AT1357" s="449"/>
      <c r="AU1357" s="449"/>
      <c r="AV1357" s="449"/>
      <c r="AW1357" s="449"/>
      <c r="AX1357" s="449"/>
      <c r="AY1357" s="449"/>
      <c r="AZ1357" s="449"/>
      <c r="BA1357" s="449"/>
      <c r="BB1357" s="449"/>
      <c r="BC1357" s="449"/>
      <c r="BD1357" s="449"/>
      <c r="BE1357" s="449"/>
      <c r="BF1357" s="449"/>
      <c r="BG1357" s="449"/>
      <c r="BH1357" s="449"/>
      <c r="BI1357" s="449"/>
      <c r="BJ1357" s="449"/>
      <c r="BK1357" s="449"/>
      <c r="BL1357" s="449"/>
      <c r="BM1357" s="449"/>
      <c r="BN1357" s="449"/>
      <c r="BO1357" s="449"/>
      <c r="BP1357" s="449"/>
      <c r="BQ1357" s="449"/>
      <c r="BR1357" s="449"/>
      <c r="BS1357" s="449"/>
      <c r="BT1357" s="449"/>
      <c r="BU1357" s="449"/>
      <c r="BV1357" s="449"/>
      <c r="BW1357" s="449"/>
      <c r="BX1357" s="449"/>
      <c r="BY1357" s="449"/>
      <c r="BZ1357" s="449"/>
      <c r="CA1357" s="449"/>
      <c r="CB1357" s="449"/>
      <c r="CC1357" s="449"/>
      <c r="CD1357" s="449"/>
      <c r="CE1357" s="449"/>
      <c r="CF1357" s="449"/>
      <c r="CG1357" s="449"/>
      <c r="CH1357" s="449"/>
      <c r="CI1357" s="449"/>
      <c r="CJ1357" s="449"/>
      <c r="CK1357" s="449"/>
      <c r="CL1357" s="449"/>
      <c r="CM1357" s="449"/>
      <c r="CN1357" s="449"/>
      <c r="CO1357" s="449"/>
      <c r="CP1357" s="449"/>
      <c r="CQ1357" s="449"/>
      <c r="CR1357" s="449"/>
      <c r="CS1357" s="449"/>
      <c r="CT1357" s="449"/>
      <c r="CU1357" s="449"/>
      <c r="CV1357" s="449"/>
    </row>
    <row r="1358" spans="1:100" s="448" customFormat="1" ht="16.5" customHeight="1">
      <c r="A1358" s="432"/>
      <c r="B1358" s="517"/>
      <c r="C1358" s="476" t="s">
        <v>186</v>
      </c>
      <c r="D1358" s="17"/>
      <c r="E1358" s="45"/>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477"/>
      <c r="AE1358" s="17"/>
      <c r="AF1358" s="17"/>
      <c r="AG1358" s="518"/>
      <c r="AI1358" s="449"/>
      <c r="AJ1358" s="449"/>
      <c r="AK1358" s="449"/>
      <c r="AL1358" s="449"/>
      <c r="AM1358" s="449"/>
      <c r="AN1358" s="449"/>
      <c r="AO1358" s="449"/>
      <c r="AP1358" s="449"/>
      <c r="AQ1358" s="449"/>
      <c r="AR1358" s="449"/>
      <c r="AS1358" s="449"/>
      <c r="AT1358" s="449"/>
      <c r="AU1358" s="449"/>
      <c r="AV1358" s="449"/>
      <c r="AW1358" s="449"/>
      <c r="AX1358" s="449"/>
      <c r="AY1358" s="449"/>
      <c r="AZ1358" s="449"/>
      <c r="BA1358" s="449"/>
      <c r="BB1358" s="449"/>
      <c r="BC1358" s="449"/>
      <c r="BD1358" s="449"/>
      <c r="BE1358" s="449"/>
      <c r="BF1358" s="449"/>
      <c r="BG1358" s="449"/>
      <c r="BH1358" s="449"/>
      <c r="BI1358" s="449"/>
      <c r="BJ1358" s="449"/>
      <c r="BK1358" s="449"/>
      <c r="BL1358" s="449"/>
      <c r="BM1358" s="449"/>
      <c r="BN1358" s="449"/>
      <c r="BO1358" s="449"/>
      <c r="BP1358" s="449"/>
      <c r="BQ1358" s="449"/>
      <c r="BR1358" s="449"/>
      <c r="BS1358" s="449"/>
      <c r="BT1358" s="449"/>
      <c r="BU1358" s="449"/>
      <c r="BV1358" s="449"/>
      <c r="BW1358" s="449"/>
      <c r="BX1358" s="449"/>
      <c r="BY1358" s="449"/>
      <c r="BZ1358" s="449"/>
      <c r="CA1358" s="449"/>
      <c r="CB1358" s="449"/>
      <c r="CC1358" s="449"/>
      <c r="CD1358" s="449"/>
      <c r="CE1358" s="449"/>
      <c r="CF1358" s="449"/>
      <c r="CG1358" s="449"/>
      <c r="CH1358" s="449"/>
      <c r="CI1358" s="449"/>
      <c r="CJ1358" s="449"/>
      <c r="CK1358" s="449"/>
      <c r="CL1358" s="449"/>
      <c r="CM1358" s="449"/>
      <c r="CN1358" s="449"/>
      <c r="CO1358" s="449"/>
      <c r="CP1358" s="449"/>
      <c r="CQ1358" s="449"/>
      <c r="CR1358" s="449"/>
      <c r="CS1358" s="449"/>
      <c r="CT1358" s="449"/>
      <c r="CU1358" s="449"/>
      <c r="CV1358" s="449"/>
    </row>
    <row r="1359" spans="1:100" s="448" customFormat="1" ht="12.75" customHeight="1">
      <c r="A1359" s="432"/>
      <c r="B1359" s="517"/>
      <c r="C1359" s="45"/>
      <c r="D1359" s="479" t="s">
        <v>168</v>
      </c>
      <c r="E1359" s="45"/>
      <c r="F1359" s="45"/>
      <c r="G1359" s="45"/>
      <c r="H1359" s="45"/>
      <c r="I1359" s="45"/>
      <c r="J1359" s="45"/>
      <c r="K1359" s="17"/>
      <c r="L1359" s="17"/>
      <c r="M1359" s="17"/>
      <c r="N1359" s="17"/>
      <c r="O1359" s="17"/>
      <c r="P1359" s="17"/>
      <c r="Q1359" s="17"/>
      <c r="R1359" s="17"/>
      <c r="S1359" s="17"/>
      <c r="T1359" s="17"/>
      <c r="U1359" s="17"/>
      <c r="V1359" s="17"/>
      <c r="W1359" s="17"/>
      <c r="X1359" s="17"/>
      <c r="Y1359" s="17"/>
      <c r="Z1359" s="17"/>
      <c r="AA1359" s="17"/>
      <c r="AB1359" s="17"/>
      <c r="AC1359" s="17"/>
      <c r="AD1359" s="17"/>
      <c r="AE1359" s="45"/>
      <c r="AF1359" s="17"/>
      <c r="AG1359" s="518"/>
      <c r="AI1359" s="449"/>
      <c r="AJ1359" s="453"/>
      <c r="AK1359" s="453"/>
    </row>
    <row r="1360" spans="1:100" s="448" customFormat="1" ht="12.75" customHeight="1">
      <c r="A1360" s="432"/>
      <c r="B1360" s="517"/>
      <c r="C1360" s="45"/>
      <c r="D1360" s="480" t="s">
        <v>169</v>
      </c>
      <c r="E1360" s="45"/>
      <c r="F1360" s="45"/>
      <c r="G1360" s="45"/>
      <c r="H1360" s="45"/>
      <c r="I1360" s="45"/>
      <c r="J1360" s="45"/>
      <c r="K1360" s="17"/>
      <c r="L1360" s="17"/>
      <c r="M1360" s="17"/>
      <c r="N1360" s="17"/>
      <c r="O1360" s="17"/>
      <c r="P1360" s="17"/>
      <c r="Q1360" s="17"/>
      <c r="R1360" s="17"/>
      <c r="S1360" s="17"/>
      <c r="T1360" s="17"/>
      <c r="U1360" s="17"/>
      <c r="V1360" s="17"/>
      <c r="W1360" s="17"/>
      <c r="X1360" s="17"/>
      <c r="Y1360" s="17"/>
      <c r="Z1360" s="17"/>
      <c r="AA1360" s="17"/>
      <c r="AB1360" s="17"/>
      <c r="AC1360" s="17"/>
      <c r="AD1360" s="477"/>
      <c r="AE1360" s="45"/>
      <c r="AF1360" s="17"/>
      <c r="AG1360" s="518"/>
      <c r="AI1360" s="449"/>
      <c r="AJ1360" s="453"/>
      <c r="AK1360" s="453"/>
    </row>
    <row r="1361" spans="1:37" s="448" customFormat="1" ht="11.25" customHeight="1">
      <c r="A1361" s="432"/>
      <c r="B1361" s="517"/>
      <c r="C1361" s="45"/>
      <c r="D1361" s="45"/>
      <c r="E1361" s="45" t="s">
        <v>170</v>
      </c>
      <c r="F1361" s="45"/>
      <c r="G1361" s="45"/>
      <c r="H1361" s="45"/>
      <c r="I1361" s="45"/>
      <c r="J1361" s="45"/>
      <c r="K1361" s="885">
        <v>0.95</v>
      </c>
      <c r="L1361" s="886"/>
      <c r="M1361" s="885">
        <v>0.84999999999999987</v>
      </c>
      <c r="N1361" s="886"/>
      <c r="O1361" s="885">
        <v>0.62</v>
      </c>
      <c r="P1361" s="886"/>
      <c r="Q1361" s="885">
        <v>0.33568539018723514</v>
      </c>
      <c r="R1361" s="886"/>
      <c r="S1361" s="885">
        <v>0.30624226531410298</v>
      </c>
      <c r="T1361" s="886"/>
      <c r="U1361" s="885">
        <v>0</v>
      </c>
      <c r="V1361" s="886"/>
      <c r="W1361" s="885">
        <v>0</v>
      </c>
      <c r="X1361" s="886"/>
      <c r="Y1361" s="885">
        <v>0</v>
      </c>
      <c r="Z1361" s="886"/>
      <c r="AA1361" s="885">
        <v>0</v>
      </c>
      <c r="AB1361" s="886"/>
      <c r="AC1361" s="885">
        <v>0</v>
      </c>
      <c r="AD1361" s="886"/>
      <c r="AE1361" s="45" t="s">
        <v>171</v>
      </c>
      <c r="AF1361" s="17"/>
      <c r="AG1361" s="518"/>
      <c r="AI1361" s="449"/>
      <c r="AJ1361" s="453"/>
      <c r="AK1361" s="453"/>
    </row>
    <row r="1362" spans="1:37" s="448" customFormat="1" ht="11.25" customHeight="1">
      <c r="A1362" s="432"/>
      <c r="B1362" s="517"/>
      <c r="C1362" s="45"/>
      <c r="D1362" s="45"/>
      <c r="E1362" s="45" t="s">
        <v>172</v>
      </c>
      <c r="F1362" s="45"/>
      <c r="G1362" s="45"/>
      <c r="H1362" s="45"/>
      <c r="I1362" s="45"/>
      <c r="J1362" s="45"/>
      <c r="K1362" s="885">
        <v>1.2</v>
      </c>
      <c r="L1362" s="886"/>
      <c r="M1362" s="885">
        <v>1.23</v>
      </c>
      <c r="N1362" s="886"/>
      <c r="O1362" s="885">
        <v>1.1299999999999999</v>
      </c>
      <c r="P1362" s="886"/>
      <c r="Q1362" s="885">
        <v>0.52</v>
      </c>
      <c r="R1362" s="886"/>
      <c r="S1362" s="885">
        <v>0.52</v>
      </c>
      <c r="T1362" s="886"/>
      <c r="U1362" s="885">
        <v>0</v>
      </c>
      <c r="V1362" s="886"/>
      <c r="W1362" s="885">
        <v>0</v>
      </c>
      <c r="X1362" s="886"/>
      <c r="Y1362" s="885">
        <v>0</v>
      </c>
      <c r="Z1362" s="886"/>
      <c r="AA1362" s="885">
        <v>0</v>
      </c>
      <c r="AB1362" s="886"/>
      <c r="AC1362" s="885">
        <v>0</v>
      </c>
      <c r="AD1362" s="886"/>
      <c r="AE1362" s="45" t="s">
        <v>171</v>
      </c>
      <c r="AF1362" s="17"/>
      <c r="AG1362" s="518"/>
      <c r="AI1362" s="449"/>
      <c r="AJ1362" s="453"/>
      <c r="AK1362" s="453"/>
    </row>
    <row r="1363" spans="1:37" s="448" customFormat="1" ht="11.25" customHeight="1">
      <c r="A1363" s="432"/>
      <c r="B1363" s="517"/>
      <c r="C1363" s="45"/>
      <c r="D1363" s="45"/>
      <c r="E1363" s="45" t="s">
        <v>173</v>
      </c>
      <c r="F1363" s="45"/>
      <c r="G1363" s="45"/>
      <c r="H1363" s="45"/>
      <c r="I1363" s="45"/>
      <c r="J1363" s="45"/>
      <c r="K1363" s="885">
        <v>2.86</v>
      </c>
      <c r="L1363" s="886"/>
      <c r="M1363" s="885">
        <v>2.59</v>
      </c>
      <c r="N1363" s="886"/>
      <c r="O1363" s="885">
        <v>2.81</v>
      </c>
      <c r="P1363" s="886"/>
      <c r="Q1363" s="885">
        <v>1.78</v>
      </c>
      <c r="R1363" s="886"/>
      <c r="S1363" s="885">
        <v>1.76</v>
      </c>
      <c r="T1363" s="886"/>
      <c r="U1363" s="885">
        <v>0</v>
      </c>
      <c r="V1363" s="886"/>
      <c r="W1363" s="885">
        <v>0</v>
      </c>
      <c r="X1363" s="886"/>
      <c r="Y1363" s="885">
        <v>0</v>
      </c>
      <c r="Z1363" s="886"/>
      <c r="AA1363" s="885">
        <v>0</v>
      </c>
      <c r="AB1363" s="886"/>
      <c r="AC1363" s="885">
        <v>0</v>
      </c>
      <c r="AD1363" s="886"/>
      <c r="AE1363" s="45" t="s">
        <v>171</v>
      </c>
      <c r="AF1363" s="17"/>
      <c r="AG1363" s="518"/>
      <c r="AI1363" s="449"/>
      <c r="AJ1363" s="453"/>
      <c r="AK1363" s="453"/>
    </row>
    <row r="1364" spans="1:37" s="448" customFormat="1" ht="11.25" customHeight="1">
      <c r="A1364" s="432"/>
      <c r="B1364" s="517"/>
      <c r="C1364" s="45"/>
      <c r="D1364" s="45"/>
      <c r="E1364" s="45" t="s">
        <v>174</v>
      </c>
      <c r="F1364" s="45"/>
      <c r="G1364" s="45"/>
      <c r="H1364" s="45"/>
      <c r="I1364" s="45"/>
      <c r="J1364" s="45"/>
      <c r="K1364" s="885">
        <v>1.0155182037295443</v>
      </c>
      <c r="L1364" s="886"/>
      <c r="M1364" s="885">
        <v>0.98711698764012656</v>
      </c>
      <c r="N1364" s="886"/>
      <c r="O1364" s="885">
        <v>1.0717726717726719</v>
      </c>
      <c r="P1364" s="886"/>
      <c r="Q1364" s="885">
        <v>0.58940700808625324</v>
      </c>
      <c r="R1364" s="886"/>
      <c r="S1364" s="885">
        <v>0.53598595528291237</v>
      </c>
      <c r="T1364" s="886"/>
      <c r="U1364" s="885">
        <v>0</v>
      </c>
      <c r="V1364" s="886"/>
      <c r="W1364" s="885">
        <v>0</v>
      </c>
      <c r="X1364" s="886"/>
      <c r="Y1364" s="885">
        <v>0</v>
      </c>
      <c r="Z1364" s="886"/>
      <c r="AA1364" s="885">
        <v>0</v>
      </c>
      <c r="AB1364" s="886"/>
      <c r="AC1364" s="885">
        <v>0</v>
      </c>
      <c r="AD1364" s="886"/>
      <c r="AE1364" s="45" t="s">
        <v>171</v>
      </c>
      <c r="AF1364" s="17"/>
      <c r="AG1364" s="518"/>
      <c r="AI1364" s="449"/>
      <c r="AJ1364" s="453"/>
      <c r="AK1364" s="453"/>
    </row>
    <row r="1365" spans="1:37" s="448" customFormat="1" ht="12.75" customHeight="1">
      <c r="A1365" s="432"/>
      <c r="B1365" s="517"/>
      <c r="C1365" s="45"/>
      <c r="D1365" s="479" t="s">
        <v>175</v>
      </c>
      <c r="E1365" s="45"/>
      <c r="F1365" s="45"/>
      <c r="G1365" s="45"/>
      <c r="H1365" s="45"/>
      <c r="I1365" s="45"/>
      <c r="J1365" s="45"/>
      <c r="K1365" s="17"/>
      <c r="L1365" s="17"/>
      <c r="M1365" s="17"/>
      <c r="N1365" s="17"/>
      <c r="O1365" s="17"/>
      <c r="P1365" s="17"/>
      <c r="Q1365" s="17"/>
      <c r="R1365" s="17"/>
      <c r="S1365" s="17"/>
      <c r="T1365" s="17"/>
      <c r="U1365" s="17"/>
      <c r="V1365" s="17"/>
      <c r="W1365" s="17"/>
      <c r="X1365" s="17"/>
      <c r="Y1365" s="17"/>
      <c r="Z1365" s="17"/>
      <c r="AA1365" s="17"/>
      <c r="AB1365" s="17"/>
      <c r="AC1365" s="17"/>
      <c r="AD1365" s="17"/>
      <c r="AE1365" s="45"/>
      <c r="AF1365" s="17"/>
      <c r="AG1365" s="518"/>
      <c r="AI1365" s="449"/>
      <c r="AJ1365" s="453"/>
      <c r="AK1365" s="453"/>
    </row>
    <row r="1366" spans="1:37" s="448" customFormat="1" ht="12.75" customHeight="1">
      <c r="A1366" s="432"/>
      <c r="B1366" s="517"/>
      <c r="C1366" s="45"/>
      <c r="D1366" s="475" t="s">
        <v>176</v>
      </c>
      <c r="E1366" s="45"/>
      <c r="F1366" s="45"/>
      <c r="G1366" s="45"/>
      <c r="H1366" s="45"/>
      <c r="I1366" s="45"/>
      <c r="J1366" s="45"/>
      <c r="K1366" s="17"/>
      <c r="L1366" s="17"/>
      <c r="M1366" s="17"/>
      <c r="N1366" s="17"/>
      <c r="O1366" s="17"/>
      <c r="P1366" s="17"/>
      <c r="Q1366" s="17"/>
      <c r="R1366" s="17"/>
      <c r="S1366" s="17"/>
      <c r="T1366" s="17"/>
      <c r="U1366" s="17"/>
      <c r="V1366" s="17"/>
      <c r="W1366" s="17"/>
      <c r="X1366" s="17"/>
      <c r="Y1366" s="17"/>
      <c r="Z1366" s="17"/>
      <c r="AA1366" s="17"/>
      <c r="AB1366" s="17"/>
      <c r="AC1366" s="17"/>
      <c r="AD1366" s="477"/>
      <c r="AE1366" s="45"/>
      <c r="AF1366" s="17"/>
      <c r="AG1366" s="518"/>
      <c r="AI1366" s="449"/>
      <c r="AJ1366" s="453"/>
      <c r="AK1366" s="453"/>
    </row>
    <row r="1367" spans="1:37" s="448" customFormat="1" ht="11.25" customHeight="1">
      <c r="A1367" s="432"/>
      <c r="B1367" s="517"/>
      <c r="C1367" s="45"/>
      <c r="D1367" s="45"/>
      <c r="E1367" s="45" t="s">
        <v>170</v>
      </c>
      <c r="F1367" s="45"/>
      <c r="G1367" s="45"/>
      <c r="H1367" s="45"/>
      <c r="I1367" s="45"/>
      <c r="J1367" s="45"/>
      <c r="K1367" s="880">
        <v>9.1999999999999998E-2</v>
      </c>
      <c r="L1367" s="881"/>
      <c r="M1367" s="880">
        <v>3.5999999999999997E-2</v>
      </c>
      <c r="N1367" s="881"/>
      <c r="O1367" s="880">
        <v>0.14099999999999999</v>
      </c>
      <c r="P1367" s="881"/>
      <c r="Q1367" s="880">
        <v>5.6698031980319794E-2</v>
      </c>
      <c r="R1367" s="881"/>
      <c r="S1367" s="880">
        <v>8.1983069951464139E-3</v>
      </c>
      <c r="T1367" s="881"/>
      <c r="U1367" s="880">
        <v>0</v>
      </c>
      <c r="V1367" s="881"/>
      <c r="W1367" s="880">
        <v>0</v>
      </c>
      <c r="X1367" s="881"/>
      <c r="Y1367" s="880">
        <v>0</v>
      </c>
      <c r="Z1367" s="881"/>
      <c r="AA1367" s="880">
        <v>0</v>
      </c>
      <c r="AB1367" s="881"/>
      <c r="AC1367" s="880">
        <v>0</v>
      </c>
      <c r="AD1367" s="881"/>
      <c r="AE1367" s="45"/>
      <c r="AF1367" s="17"/>
      <c r="AG1367" s="518"/>
      <c r="AI1367" s="449"/>
      <c r="AJ1367" s="453"/>
      <c r="AK1367" s="453"/>
    </row>
    <row r="1368" spans="1:37" s="448" customFormat="1" ht="11.25" customHeight="1">
      <c r="A1368" s="432"/>
      <c r="B1368" s="517"/>
      <c r="C1368" s="45"/>
      <c r="D1368" s="45"/>
      <c r="E1368" s="45" t="s">
        <v>172</v>
      </c>
      <c r="F1368" s="45"/>
      <c r="G1368" s="45"/>
      <c r="H1368" s="45"/>
      <c r="I1368" s="45"/>
      <c r="J1368" s="45"/>
      <c r="K1368" s="880">
        <v>0.115</v>
      </c>
      <c r="L1368" s="881"/>
      <c r="M1368" s="880">
        <v>6.6000000000000003E-2</v>
      </c>
      <c r="N1368" s="881"/>
      <c r="O1368" s="880">
        <v>0.14899999999999999</v>
      </c>
      <c r="P1368" s="881"/>
      <c r="Q1368" s="880">
        <v>8.3000000000000004E-2</v>
      </c>
      <c r="R1368" s="881"/>
      <c r="S1368" s="880">
        <v>1.9E-2</v>
      </c>
      <c r="T1368" s="881"/>
      <c r="U1368" s="880">
        <v>0</v>
      </c>
      <c r="V1368" s="881"/>
      <c r="W1368" s="880">
        <v>0</v>
      </c>
      <c r="X1368" s="881"/>
      <c r="Y1368" s="880">
        <v>0</v>
      </c>
      <c r="Z1368" s="881"/>
      <c r="AA1368" s="880">
        <v>0</v>
      </c>
      <c r="AB1368" s="881"/>
      <c r="AC1368" s="880">
        <v>0</v>
      </c>
      <c r="AD1368" s="881"/>
      <c r="AE1368" s="45"/>
      <c r="AF1368" s="17"/>
      <c r="AG1368" s="518"/>
      <c r="AI1368" s="449"/>
      <c r="AJ1368" s="453"/>
      <c r="AK1368" s="453"/>
    </row>
    <row r="1369" spans="1:37" s="448" customFormat="1" ht="11.25" customHeight="1">
      <c r="A1369" s="432"/>
      <c r="B1369" s="517"/>
      <c r="C1369" s="45"/>
      <c r="D1369" s="45"/>
      <c r="E1369" s="45" t="s">
        <v>173</v>
      </c>
      <c r="F1369" s="45"/>
      <c r="G1369" s="45"/>
      <c r="H1369" s="45"/>
      <c r="I1369" s="45"/>
      <c r="J1369" s="45"/>
      <c r="K1369" s="880">
        <v>0.19700000000000001</v>
      </c>
      <c r="L1369" s="881"/>
      <c r="M1369" s="880">
        <v>0.20799999999999999</v>
      </c>
      <c r="N1369" s="881"/>
      <c r="O1369" s="880">
        <v>0.33500000000000002</v>
      </c>
      <c r="P1369" s="881"/>
      <c r="Q1369" s="880">
        <v>6.8000000000000005E-2</v>
      </c>
      <c r="R1369" s="881"/>
      <c r="S1369" s="880">
        <v>0.02</v>
      </c>
      <c r="T1369" s="881"/>
      <c r="U1369" s="880">
        <v>0</v>
      </c>
      <c r="V1369" s="881"/>
      <c r="W1369" s="880">
        <v>0</v>
      </c>
      <c r="X1369" s="881"/>
      <c r="Y1369" s="880">
        <v>0</v>
      </c>
      <c r="Z1369" s="881"/>
      <c r="AA1369" s="880">
        <v>0</v>
      </c>
      <c r="AB1369" s="881"/>
      <c r="AC1369" s="880">
        <v>0</v>
      </c>
      <c r="AD1369" s="881"/>
      <c r="AE1369" s="45"/>
      <c r="AF1369" s="17"/>
      <c r="AG1369" s="518"/>
      <c r="AI1369" s="449"/>
      <c r="AJ1369" s="453"/>
      <c r="AK1369" s="453"/>
    </row>
    <row r="1370" spans="1:37" s="448" customFormat="1" ht="11.25" customHeight="1">
      <c r="A1370" s="432"/>
      <c r="B1370" s="517"/>
      <c r="C1370" s="45"/>
      <c r="D1370" s="493"/>
      <c r="E1370" s="493" t="s">
        <v>174</v>
      </c>
      <c r="F1370" s="493"/>
      <c r="G1370" s="493"/>
      <c r="H1370" s="493"/>
      <c r="I1370" s="493"/>
      <c r="J1370" s="493"/>
      <c r="K1370" s="794">
        <v>5.6566028161867303E-3</v>
      </c>
      <c r="L1370" s="795"/>
      <c r="M1370" s="794">
        <v>2.8467950560505891E-3</v>
      </c>
      <c r="N1370" s="795"/>
      <c r="O1370" s="794">
        <v>6.939615939615941E-2</v>
      </c>
      <c r="P1370" s="795"/>
      <c r="Q1370" s="794">
        <v>1.9407008086253369E-3</v>
      </c>
      <c r="R1370" s="795"/>
      <c r="S1370" s="794">
        <v>8.5035111792719359E-3</v>
      </c>
      <c r="T1370" s="795"/>
      <c r="U1370" s="794">
        <v>0</v>
      </c>
      <c r="V1370" s="795"/>
      <c r="W1370" s="794">
        <v>0</v>
      </c>
      <c r="X1370" s="795"/>
      <c r="Y1370" s="794">
        <v>0</v>
      </c>
      <c r="Z1370" s="795"/>
      <c r="AA1370" s="794">
        <v>0</v>
      </c>
      <c r="AB1370" s="795"/>
      <c r="AC1370" s="794">
        <v>0</v>
      </c>
      <c r="AD1370" s="795"/>
      <c r="AE1370" s="45"/>
      <c r="AF1370" s="17"/>
      <c r="AG1370" s="518"/>
      <c r="AI1370" s="449"/>
      <c r="AJ1370" s="453"/>
      <c r="AK1370" s="453"/>
    </row>
    <row r="1371" spans="1:37" s="448" customFormat="1" ht="11.25" customHeight="1">
      <c r="A1371" s="432"/>
      <c r="B1371" s="517"/>
      <c r="C1371" s="45"/>
      <c r="D1371" s="45"/>
      <c r="E1371" s="481" t="s">
        <v>177</v>
      </c>
      <c r="F1371" s="45"/>
      <c r="G1371" s="45"/>
      <c r="H1371" s="45"/>
      <c r="I1371" s="45"/>
      <c r="J1371" s="45"/>
      <c r="K1371" s="833">
        <v>8.0662032045800969E-2</v>
      </c>
      <c r="L1371" s="834"/>
      <c r="M1371" s="833">
        <v>6.4919110789561432E-2</v>
      </c>
      <c r="N1371" s="834"/>
      <c r="O1371" s="833">
        <v>0.16915612098989383</v>
      </c>
      <c r="P1371" s="834"/>
      <c r="Q1371" s="833">
        <v>5.315358629900227E-2</v>
      </c>
      <c r="R1371" s="834"/>
      <c r="S1371" s="833">
        <v>1.4648870851333116E-2</v>
      </c>
      <c r="T1371" s="834"/>
      <c r="U1371" s="833">
        <v>0</v>
      </c>
      <c r="V1371" s="834"/>
      <c r="W1371" s="833">
        <v>0</v>
      </c>
      <c r="X1371" s="834"/>
      <c r="Y1371" s="833">
        <v>0</v>
      </c>
      <c r="Z1371" s="834"/>
      <c r="AA1371" s="833">
        <v>0</v>
      </c>
      <c r="AB1371" s="834"/>
      <c r="AC1371" s="833">
        <v>0</v>
      </c>
      <c r="AD1371" s="834"/>
      <c r="AE1371" s="45"/>
      <c r="AF1371" s="17"/>
      <c r="AG1371" s="518"/>
      <c r="AI1371" s="449"/>
      <c r="AJ1371" s="453"/>
      <c r="AK1371" s="453"/>
    </row>
    <row r="1372" spans="1:37" s="448" customFormat="1" ht="12.75" customHeight="1">
      <c r="A1372" s="432"/>
      <c r="B1372" s="517"/>
      <c r="C1372" s="45"/>
      <c r="D1372" s="475" t="s">
        <v>178</v>
      </c>
      <c r="E1372" s="45"/>
      <c r="F1372" s="45"/>
      <c r="G1372" s="45"/>
      <c r="H1372" s="45"/>
      <c r="I1372" s="45"/>
      <c r="J1372" s="45"/>
      <c r="K1372" s="17"/>
      <c r="L1372" s="17"/>
      <c r="M1372" s="17"/>
      <c r="N1372" s="17"/>
      <c r="O1372" s="17"/>
      <c r="P1372" s="17"/>
      <c r="Q1372" s="17"/>
      <c r="R1372" s="17"/>
      <c r="S1372" s="17"/>
      <c r="T1372" s="17"/>
      <c r="U1372" s="17"/>
      <c r="V1372" s="17"/>
      <c r="W1372" s="17"/>
      <c r="X1372" s="17"/>
      <c r="Y1372" s="17"/>
      <c r="Z1372" s="17"/>
      <c r="AA1372" s="17"/>
      <c r="AB1372" s="17"/>
      <c r="AC1372" s="17"/>
      <c r="AD1372" s="477"/>
      <c r="AE1372" s="45"/>
      <c r="AF1372" s="17"/>
      <c r="AG1372" s="518"/>
      <c r="AI1372" s="449"/>
      <c r="AJ1372" s="453"/>
      <c r="AK1372" s="453"/>
    </row>
    <row r="1373" spans="1:37" s="448" customFormat="1" ht="11.25" customHeight="1">
      <c r="A1373" s="432"/>
      <c r="B1373" s="517"/>
      <c r="C1373" s="45"/>
      <c r="D1373" s="45"/>
      <c r="E1373" s="45" t="s">
        <v>170</v>
      </c>
      <c r="F1373" s="45"/>
      <c r="G1373" s="45"/>
      <c r="H1373" s="45"/>
      <c r="I1373" s="45"/>
      <c r="J1373" s="45"/>
      <c r="K1373" s="885">
        <v>0.36328871892925424</v>
      </c>
      <c r="L1373" s="886"/>
      <c r="M1373" s="885">
        <v>0.34764826175869112</v>
      </c>
      <c r="N1373" s="886"/>
      <c r="O1373" s="885">
        <v>0.22282120395327937</v>
      </c>
      <c r="P1373" s="886"/>
      <c r="Q1373" s="885">
        <v>0.24607615174642089</v>
      </c>
      <c r="R1373" s="886"/>
      <c r="S1373" s="885">
        <v>0.14972965478996259</v>
      </c>
      <c r="T1373" s="886"/>
      <c r="U1373" s="885">
        <v>0</v>
      </c>
      <c r="V1373" s="886"/>
      <c r="W1373" s="885">
        <v>0</v>
      </c>
      <c r="X1373" s="886"/>
      <c r="Y1373" s="885">
        <v>0</v>
      </c>
      <c r="Z1373" s="886"/>
      <c r="AA1373" s="885">
        <v>0</v>
      </c>
      <c r="AB1373" s="886"/>
      <c r="AC1373" s="885">
        <v>0</v>
      </c>
      <c r="AD1373" s="886"/>
      <c r="AE1373" s="45" t="s">
        <v>171</v>
      </c>
      <c r="AF1373" s="17"/>
      <c r="AG1373" s="518"/>
      <c r="AI1373" s="449"/>
      <c r="AJ1373" s="453"/>
      <c r="AK1373" s="453"/>
    </row>
    <row r="1374" spans="1:37" s="448" customFormat="1" ht="11.25" customHeight="1">
      <c r="A1374" s="432"/>
      <c r="B1374" s="517"/>
      <c r="C1374" s="45"/>
      <c r="D1374" s="45"/>
      <c r="E1374" s="45" t="s">
        <v>172</v>
      </c>
      <c r="F1374" s="45"/>
      <c r="G1374" s="45"/>
      <c r="H1374" s="45"/>
      <c r="I1374" s="45"/>
      <c r="J1374" s="45"/>
      <c r="K1374" s="885">
        <v>0.51063829787234039</v>
      </c>
      <c r="L1374" s="886"/>
      <c r="M1374" s="885">
        <v>0.51599370739381223</v>
      </c>
      <c r="N1374" s="886"/>
      <c r="O1374" s="885">
        <v>0.34662576687116564</v>
      </c>
      <c r="P1374" s="886"/>
      <c r="Q1374" s="885">
        <v>0.32807570977917982</v>
      </c>
      <c r="R1374" s="886"/>
      <c r="S1374" s="885">
        <v>0.32807570977917982</v>
      </c>
      <c r="T1374" s="886"/>
      <c r="U1374" s="885">
        <v>0</v>
      </c>
      <c r="V1374" s="886"/>
      <c r="W1374" s="885">
        <v>0</v>
      </c>
      <c r="X1374" s="886"/>
      <c r="Y1374" s="885">
        <v>0</v>
      </c>
      <c r="Z1374" s="886"/>
      <c r="AA1374" s="885">
        <v>0</v>
      </c>
      <c r="AB1374" s="886"/>
      <c r="AC1374" s="885">
        <v>0</v>
      </c>
      <c r="AD1374" s="886"/>
      <c r="AE1374" s="45" t="s">
        <v>171</v>
      </c>
      <c r="AF1374" s="17"/>
      <c r="AG1374" s="518"/>
      <c r="AI1374" s="449"/>
      <c r="AJ1374" s="453"/>
      <c r="AK1374" s="453"/>
    </row>
    <row r="1375" spans="1:37" s="448" customFormat="1" ht="11.25" customHeight="1">
      <c r="A1375" s="432"/>
      <c r="B1375" s="517"/>
      <c r="C1375" s="45"/>
      <c r="D1375" s="45"/>
      <c r="E1375" s="45" t="s">
        <v>173</v>
      </c>
      <c r="F1375" s="45"/>
      <c r="G1375" s="45"/>
      <c r="H1375" s="45"/>
      <c r="I1375" s="45"/>
      <c r="J1375" s="45"/>
      <c r="K1375" s="885">
        <v>1.55</v>
      </c>
      <c r="L1375" s="886"/>
      <c r="M1375" s="885">
        <v>1.55</v>
      </c>
      <c r="N1375" s="886"/>
      <c r="O1375" s="885">
        <v>1.7599999999999998</v>
      </c>
      <c r="P1375" s="886"/>
      <c r="Q1375" s="885">
        <v>1.18</v>
      </c>
      <c r="R1375" s="886"/>
      <c r="S1375" s="885">
        <v>1.18</v>
      </c>
      <c r="T1375" s="886"/>
      <c r="U1375" s="885">
        <v>0</v>
      </c>
      <c r="V1375" s="886"/>
      <c r="W1375" s="885">
        <v>0</v>
      </c>
      <c r="X1375" s="886"/>
      <c r="Y1375" s="885">
        <v>0</v>
      </c>
      <c r="Z1375" s="886"/>
      <c r="AA1375" s="885">
        <v>0</v>
      </c>
      <c r="AB1375" s="886"/>
      <c r="AC1375" s="885">
        <v>0</v>
      </c>
      <c r="AD1375" s="886"/>
      <c r="AE1375" s="45" t="s">
        <v>171</v>
      </c>
      <c r="AF1375" s="17"/>
      <c r="AG1375" s="518"/>
      <c r="AI1375" s="449"/>
      <c r="AJ1375" s="453"/>
      <c r="AK1375" s="453"/>
    </row>
    <row r="1376" spans="1:37" s="448" customFormat="1" ht="11.25" customHeight="1">
      <c r="A1376" s="432"/>
      <c r="B1376" s="517"/>
      <c r="C1376" s="45"/>
      <c r="D1376" s="45"/>
      <c r="E1376" s="45" t="s">
        <v>174</v>
      </c>
      <c r="F1376" s="45"/>
      <c r="G1376" s="45"/>
      <c r="H1376" s="45"/>
      <c r="I1376" s="45"/>
      <c r="J1376" s="45"/>
      <c r="K1376" s="885">
        <v>0.61224489795918358</v>
      </c>
      <c r="L1376" s="886"/>
      <c r="M1376" s="885">
        <v>0.54246575342465753</v>
      </c>
      <c r="N1376" s="886"/>
      <c r="O1376" s="885">
        <v>0.58723404255319145</v>
      </c>
      <c r="P1376" s="886"/>
      <c r="Q1376" s="885">
        <v>0.46903553299492384</v>
      </c>
      <c r="R1376" s="886"/>
      <c r="S1376" s="885">
        <v>0.35789473684210515</v>
      </c>
      <c r="T1376" s="886"/>
      <c r="U1376" s="885">
        <v>0</v>
      </c>
      <c r="V1376" s="886"/>
      <c r="W1376" s="885">
        <v>0</v>
      </c>
      <c r="X1376" s="886"/>
      <c r="Y1376" s="885">
        <v>0</v>
      </c>
      <c r="Z1376" s="886"/>
      <c r="AA1376" s="885">
        <v>0</v>
      </c>
      <c r="AB1376" s="886"/>
      <c r="AC1376" s="885">
        <v>0</v>
      </c>
      <c r="AD1376" s="886"/>
      <c r="AE1376" s="45" t="s">
        <v>171</v>
      </c>
      <c r="AF1376" s="17"/>
      <c r="AG1376" s="518"/>
      <c r="AI1376" s="449"/>
      <c r="AJ1376" s="453"/>
      <c r="AK1376" s="453"/>
    </row>
    <row r="1377" spans="1:100" s="448" customFormat="1" ht="6.75" customHeight="1" collapsed="1">
      <c r="A1377" s="432"/>
      <c r="B1377" s="517"/>
      <c r="C1377" s="45"/>
      <c r="D1377" s="45"/>
      <c r="E1377" s="45"/>
      <c r="F1377" s="45"/>
      <c r="G1377" s="45"/>
      <c r="H1377" s="45"/>
      <c r="I1377" s="45"/>
      <c r="J1377" s="45"/>
      <c r="K1377" s="17"/>
      <c r="L1377" s="17"/>
      <c r="M1377" s="17"/>
      <c r="N1377" s="17"/>
      <c r="O1377" s="17"/>
      <c r="P1377" s="17"/>
      <c r="Q1377" s="17"/>
      <c r="R1377" s="17"/>
      <c r="S1377" s="17"/>
      <c r="T1377" s="17"/>
      <c r="U1377" s="17"/>
      <c r="V1377" s="17"/>
      <c r="W1377" s="17"/>
      <c r="X1377" s="17"/>
      <c r="Y1377" s="17"/>
      <c r="Z1377" s="17"/>
      <c r="AA1377" s="17"/>
      <c r="AB1377" s="17"/>
      <c r="AC1377" s="17"/>
      <c r="AD1377" s="17"/>
      <c r="AE1377" s="45"/>
      <c r="AF1377" s="17"/>
      <c r="AG1377" s="518"/>
      <c r="AI1377" s="449"/>
      <c r="AJ1377" s="453"/>
      <c r="AK1377" s="453"/>
    </row>
    <row r="1378" spans="1:100" s="448" customFormat="1" ht="16.5" customHeight="1">
      <c r="A1378" s="432"/>
      <c r="B1378" s="517"/>
      <c r="C1378" s="476" t="s">
        <v>187</v>
      </c>
      <c r="D1378" s="17"/>
      <c r="E1378" s="45"/>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477"/>
      <c r="AE1378" s="17"/>
      <c r="AF1378" s="17"/>
      <c r="AG1378" s="518"/>
      <c r="AI1378" s="449"/>
      <c r="AJ1378" s="449"/>
      <c r="AK1378" s="449"/>
      <c r="AL1378" s="449"/>
      <c r="AM1378" s="449"/>
      <c r="AN1378" s="449"/>
      <c r="AO1378" s="449"/>
      <c r="AP1378" s="449"/>
      <c r="AQ1378" s="449"/>
      <c r="AR1378" s="449"/>
      <c r="AS1378" s="449"/>
      <c r="AT1378" s="449"/>
      <c r="AU1378" s="449"/>
      <c r="AV1378" s="449"/>
      <c r="AW1378" s="449"/>
      <c r="AX1378" s="449"/>
      <c r="AY1378" s="449"/>
      <c r="AZ1378" s="449"/>
      <c r="BA1378" s="449"/>
      <c r="BB1378" s="449"/>
      <c r="BC1378" s="449"/>
      <c r="BD1378" s="449"/>
      <c r="BE1378" s="449"/>
      <c r="BF1378" s="449"/>
      <c r="BG1378" s="449"/>
      <c r="BH1378" s="449"/>
      <c r="BI1378" s="449"/>
      <c r="BJ1378" s="449"/>
      <c r="BK1378" s="449"/>
      <c r="BL1378" s="449"/>
      <c r="BM1378" s="449"/>
      <c r="BN1378" s="449"/>
      <c r="BO1378" s="449"/>
      <c r="BP1378" s="449"/>
      <c r="BQ1378" s="449"/>
      <c r="BR1378" s="449"/>
      <c r="BS1378" s="449"/>
      <c r="BT1378" s="449"/>
      <c r="BU1378" s="449"/>
      <c r="BV1378" s="449"/>
      <c r="BW1378" s="449"/>
      <c r="BX1378" s="449"/>
      <c r="BY1378" s="449"/>
      <c r="BZ1378" s="449"/>
      <c r="CA1378" s="449"/>
      <c r="CB1378" s="449"/>
      <c r="CC1378" s="449"/>
      <c r="CD1378" s="449"/>
      <c r="CE1378" s="449"/>
      <c r="CF1378" s="449"/>
      <c r="CG1378" s="449"/>
      <c r="CH1378" s="449"/>
      <c r="CI1378" s="449"/>
      <c r="CJ1378" s="449"/>
      <c r="CK1378" s="449"/>
      <c r="CL1378" s="449"/>
      <c r="CM1378" s="449"/>
      <c r="CN1378" s="449"/>
      <c r="CO1378" s="449"/>
      <c r="CP1378" s="449"/>
      <c r="CQ1378" s="449"/>
      <c r="CR1378" s="449"/>
      <c r="CS1378" s="449"/>
      <c r="CT1378" s="449"/>
      <c r="CU1378" s="449"/>
      <c r="CV1378" s="449"/>
    </row>
    <row r="1379" spans="1:100" s="448" customFormat="1" ht="5.25" customHeight="1">
      <c r="A1379" s="432"/>
      <c r="B1379" s="517"/>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518"/>
      <c r="AI1379" s="449"/>
      <c r="AJ1379" s="449"/>
      <c r="AK1379" s="449"/>
      <c r="AL1379" s="449"/>
      <c r="AM1379" s="449"/>
      <c r="AN1379" s="449"/>
      <c r="AO1379" s="449"/>
      <c r="AP1379" s="449"/>
      <c r="AQ1379" s="449"/>
      <c r="AR1379" s="449"/>
      <c r="AS1379" s="449"/>
      <c r="AT1379" s="449"/>
      <c r="AU1379" s="449"/>
      <c r="AV1379" s="449"/>
      <c r="AW1379" s="449"/>
      <c r="AX1379" s="449"/>
      <c r="AY1379" s="449"/>
      <c r="AZ1379" s="449"/>
      <c r="BA1379" s="449"/>
      <c r="BB1379" s="449"/>
      <c r="BC1379" s="449"/>
      <c r="BD1379" s="449"/>
      <c r="BE1379" s="449"/>
      <c r="BF1379" s="449"/>
      <c r="BG1379" s="449"/>
      <c r="BH1379" s="449"/>
      <c r="BI1379" s="449"/>
      <c r="BJ1379" s="449"/>
      <c r="BK1379" s="449"/>
      <c r="BL1379" s="449"/>
      <c r="BM1379" s="449"/>
      <c r="BN1379" s="449"/>
      <c r="BO1379" s="449"/>
      <c r="BP1379" s="449"/>
      <c r="BQ1379" s="449"/>
      <c r="BR1379" s="449"/>
      <c r="BS1379" s="449"/>
      <c r="BT1379" s="449"/>
      <c r="BU1379" s="449"/>
      <c r="BV1379" s="449"/>
      <c r="BW1379" s="449"/>
      <c r="BX1379" s="449"/>
      <c r="BY1379" s="449"/>
      <c r="BZ1379" s="449"/>
      <c r="CA1379" s="449"/>
      <c r="CB1379" s="449"/>
      <c r="CC1379" s="449"/>
      <c r="CD1379" s="449"/>
      <c r="CE1379" s="449"/>
      <c r="CF1379" s="449"/>
      <c r="CG1379" s="449"/>
      <c r="CH1379" s="449"/>
      <c r="CI1379" s="449"/>
      <c r="CJ1379" s="449"/>
      <c r="CK1379" s="449"/>
      <c r="CL1379" s="449"/>
      <c r="CM1379" s="449"/>
      <c r="CN1379" s="449"/>
      <c r="CO1379" s="449"/>
      <c r="CP1379" s="449"/>
      <c r="CQ1379" s="449"/>
      <c r="CR1379" s="449"/>
      <c r="CS1379" s="449"/>
      <c r="CT1379" s="449"/>
      <c r="CU1379" s="449"/>
      <c r="CV1379" s="449"/>
    </row>
    <row r="1380" spans="1:100" s="448" customFormat="1" ht="12.75" customHeight="1">
      <c r="A1380" s="432"/>
      <c r="B1380" s="517"/>
      <c r="C1380" s="45"/>
      <c r="D1380" s="482" t="s">
        <v>188</v>
      </c>
      <c r="E1380" s="45"/>
      <c r="F1380" s="45"/>
      <c r="G1380" s="45"/>
      <c r="H1380" s="45"/>
      <c r="I1380" s="45"/>
      <c r="J1380" s="45"/>
      <c r="K1380" s="17"/>
      <c r="L1380" s="17"/>
      <c r="M1380" s="17"/>
      <c r="N1380" s="17"/>
      <c r="O1380" s="17"/>
      <c r="P1380" s="17"/>
      <c r="Q1380" s="17"/>
      <c r="R1380" s="17"/>
      <c r="S1380" s="17"/>
      <c r="T1380" s="17"/>
      <c r="U1380" s="17"/>
      <c r="V1380" s="17"/>
      <c r="W1380" s="17"/>
      <c r="X1380" s="17"/>
      <c r="Y1380" s="17"/>
      <c r="Z1380" s="17"/>
      <c r="AA1380" s="17"/>
      <c r="AB1380" s="17"/>
      <c r="AC1380" s="17"/>
      <c r="AD1380" s="17"/>
      <c r="AE1380" s="45"/>
      <c r="AF1380" s="17"/>
      <c r="AG1380" s="518"/>
      <c r="AI1380" s="449"/>
      <c r="AJ1380" s="453"/>
      <c r="AK1380" s="453"/>
    </row>
    <row r="1381" spans="1:100" s="448" customFormat="1" ht="12" customHeight="1">
      <c r="A1381" s="432"/>
      <c r="B1381" s="517"/>
      <c r="C1381" s="45"/>
      <c r="D1381" s="45"/>
      <c r="E1381" s="483" t="s">
        <v>189</v>
      </c>
      <c r="F1381" s="45"/>
      <c r="G1381" s="45"/>
      <c r="H1381" s="45"/>
      <c r="I1381" s="45"/>
      <c r="J1381" s="45"/>
      <c r="K1381" s="883">
        <v>0</v>
      </c>
      <c r="L1381" s="884">
        <v>0</v>
      </c>
      <c r="M1381" s="883">
        <v>0</v>
      </c>
      <c r="N1381" s="884">
        <v>0</v>
      </c>
      <c r="O1381" s="883">
        <v>0</v>
      </c>
      <c r="P1381" s="884">
        <v>0</v>
      </c>
      <c r="Q1381" s="883">
        <v>0</v>
      </c>
      <c r="R1381" s="884">
        <v>0</v>
      </c>
      <c r="S1381" s="883">
        <v>0</v>
      </c>
      <c r="T1381" s="884">
        <v>0</v>
      </c>
      <c r="U1381" s="883">
        <v>0</v>
      </c>
      <c r="V1381" s="884">
        <v>0</v>
      </c>
      <c r="W1381" s="883">
        <v>0</v>
      </c>
      <c r="X1381" s="884">
        <v>0</v>
      </c>
      <c r="Y1381" s="883">
        <v>0</v>
      </c>
      <c r="Z1381" s="884">
        <v>0</v>
      </c>
      <c r="AA1381" s="883">
        <v>0</v>
      </c>
      <c r="AB1381" s="884">
        <v>0</v>
      </c>
      <c r="AC1381" s="883">
        <v>0</v>
      </c>
      <c r="AD1381" s="884">
        <v>0</v>
      </c>
      <c r="AE1381" s="45"/>
      <c r="AF1381" s="17"/>
      <c r="AG1381" s="518"/>
      <c r="AI1381" s="449"/>
      <c r="AJ1381" s="449"/>
      <c r="AK1381" s="449"/>
      <c r="AL1381" s="449"/>
      <c r="AM1381" s="449"/>
      <c r="AN1381" s="449"/>
      <c r="AO1381" s="449"/>
      <c r="AP1381" s="449"/>
      <c r="AQ1381" s="449"/>
      <c r="AR1381" s="449"/>
      <c r="AS1381" s="449"/>
      <c r="AT1381" s="449"/>
      <c r="AU1381" s="449"/>
      <c r="AV1381" s="449"/>
      <c r="AW1381" s="449"/>
      <c r="AX1381" s="449"/>
      <c r="AY1381" s="449"/>
      <c r="AZ1381" s="449"/>
      <c r="BA1381" s="449"/>
      <c r="BB1381" s="449"/>
      <c r="BC1381" s="449"/>
      <c r="BD1381" s="449"/>
      <c r="BE1381" s="449"/>
      <c r="BF1381" s="449"/>
      <c r="BG1381" s="449"/>
      <c r="BH1381" s="449"/>
      <c r="BI1381" s="449"/>
      <c r="BJ1381" s="449"/>
      <c r="BK1381" s="449"/>
      <c r="BL1381" s="449"/>
      <c r="BM1381" s="449"/>
      <c r="BN1381" s="449"/>
      <c r="BO1381" s="449"/>
      <c r="BP1381" s="449"/>
      <c r="BQ1381" s="449"/>
      <c r="BR1381" s="449"/>
      <c r="BS1381" s="449"/>
      <c r="BT1381" s="449"/>
      <c r="BU1381" s="449"/>
      <c r="BV1381" s="449"/>
      <c r="BW1381" s="449"/>
      <c r="BX1381" s="449"/>
      <c r="BY1381" s="449"/>
      <c r="BZ1381" s="449"/>
      <c r="CA1381" s="449"/>
      <c r="CB1381" s="449"/>
      <c r="CC1381" s="449"/>
      <c r="CD1381" s="449"/>
      <c r="CE1381" s="449"/>
      <c r="CF1381" s="449"/>
      <c r="CG1381" s="449"/>
      <c r="CH1381" s="449"/>
      <c r="CI1381" s="449"/>
      <c r="CJ1381" s="449"/>
      <c r="CK1381" s="449"/>
      <c r="CL1381" s="449"/>
      <c r="CM1381" s="449"/>
      <c r="CN1381" s="449"/>
      <c r="CO1381" s="449"/>
      <c r="CP1381" s="449"/>
      <c r="CQ1381" s="449"/>
      <c r="CR1381" s="449"/>
      <c r="CS1381" s="449"/>
      <c r="CT1381" s="449"/>
      <c r="CU1381" s="449"/>
      <c r="CV1381" s="449"/>
    </row>
    <row r="1382" spans="1:100" s="448" customFormat="1" ht="5.25" customHeight="1">
      <c r="A1382" s="432"/>
      <c r="B1382" s="517"/>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518"/>
      <c r="AI1382" s="449"/>
      <c r="AJ1382" s="449"/>
      <c r="AK1382" s="449"/>
      <c r="AL1382" s="449"/>
      <c r="AM1382" s="449"/>
      <c r="AN1382" s="449"/>
      <c r="AO1382" s="449"/>
      <c r="AP1382" s="449"/>
      <c r="AQ1382" s="449"/>
      <c r="AR1382" s="449"/>
      <c r="AS1382" s="449"/>
      <c r="AT1382" s="449"/>
      <c r="AU1382" s="449"/>
      <c r="AV1382" s="449"/>
      <c r="AW1382" s="449"/>
      <c r="AX1382" s="449"/>
      <c r="AY1382" s="449"/>
      <c r="AZ1382" s="449"/>
      <c r="BA1382" s="449"/>
      <c r="BB1382" s="449"/>
      <c r="BC1382" s="449"/>
      <c r="BD1382" s="449"/>
      <c r="BE1382" s="449"/>
      <c r="BF1382" s="449"/>
      <c r="BG1382" s="449"/>
      <c r="BH1382" s="449"/>
      <c r="BI1382" s="449"/>
      <c r="BJ1382" s="449"/>
      <c r="BK1382" s="449"/>
      <c r="BL1382" s="449"/>
      <c r="BM1382" s="449"/>
      <c r="BN1382" s="449"/>
      <c r="BO1382" s="449"/>
      <c r="BP1382" s="449"/>
      <c r="BQ1382" s="449"/>
      <c r="BR1382" s="449"/>
      <c r="BS1382" s="449"/>
      <c r="BT1382" s="449"/>
      <c r="BU1382" s="449"/>
      <c r="BV1382" s="449"/>
      <c r="BW1382" s="449"/>
      <c r="BX1382" s="449"/>
      <c r="BY1382" s="449"/>
      <c r="BZ1382" s="449"/>
      <c r="CA1382" s="449"/>
      <c r="CB1382" s="449"/>
      <c r="CC1382" s="449"/>
      <c r="CD1382" s="449"/>
      <c r="CE1382" s="449"/>
      <c r="CF1382" s="449"/>
      <c r="CG1382" s="449"/>
      <c r="CH1382" s="449"/>
      <c r="CI1382" s="449"/>
      <c r="CJ1382" s="449"/>
      <c r="CK1382" s="449"/>
      <c r="CL1382" s="449"/>
      <c r="CM1382" s="449"/>
      <c r="CN1382" s="449"/>
      <c r="CO1382" s="449"/>
      <c r="CP1382" s="449"/>
      <c r="CQ1382" s="449"/>
      <c r="CR1382" s="449"/>
      <c r="CS1382" s="449"/>
      <c r="CT1382" s="449"/>
      <c r="CU1382" s="449"/>
      <c r="CV1382" s="449"/>
    </row>
    <row r="1383" spans="1:100" s="448" customFormat="1" ht="12.75" customHeight="1">
      <c r="A1383" s="432"/>
      <c r="B1383" s="517"/>
      <c r="C1383" s="45"/>
      <c r="D1383" s="482" t="s">
        <v>190</v>
      </c>
      <c r="E1383" s="45"/>
      <c r="F1383" s="45"/>
      <c r="G1383" s="45"/>
      <c r="H1383" s="45"/>
      <c r="I1383" s="45"/>
      <c r="J1383" s="45"/>
      <c r="K1383" s="17"/>
      <c r="L1383" s="17"/>
      <c r="M1383" s="17"/>
      <c r="N1383" s="17"/>
      <c r="O1383" s="17"/>
      <c r="P1383" s="17"/>
      <c r="Q1383" s="17"/>
      <c r="R1383" s="17"/>
      <c r="S1383" s="17"/>
      <c r="T1383" s="17"/>
      <c r="U1383" s="17"/>
      <c r="V1383" s="17"/>
      <c r="W1383" s="17"/>
      <c r="X1383" s="17"/>
      <c r="Y1383" s="17"/>
      <c r="Z1383" s="17"/>
      <c r="AA1383" s="17"/>
      <c r="AB1383" s="17"/>
      <c r="AC1383" s="17"/>
      <c r="AD1383" s="17"/>
      <c r="AE1383" s="45"/>
      <c r="AF1383" s="17"/>
      <c r="AG1383" s="518"/>
      <c r="AI1383" s="449"/>
      <c r="AJ1383" s="453"/>
      <c r="AK1383" s="453"/>
    </row>
    <row r="1384" spans="1:100" s="448" customFormat="1" ht="10.5" customHeight="1">
      <c r="A1384" s="432"/>
      <c r="B1384" s="517"/>
      <c r="C1384" s="476"/>
      <c r="D1384" s="17"/>
      <c r="E1384" s="483" t="s">
        <v>191</v>
      </c>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477"/>
      <c r="AE1384" s="17"/>
      <c r="AF1384" s="17"/>
      <c r="AG1384" s="518"/>
      <c r="AI1384" s="449"/>
      <c r="AJ1384" s="449"/>
      <c r="AK1384" s="449"/>
      <c r="AL1384" s="449"/>
      <c r="AM1384" s="449"/>
      <c r="AN1384" s="449"/>
      <c r="AO1384" s="449"/>
      <c r="AP1384" s="449"/>
      <c r="AQ1384" s="449"/>
      <c r="AR1384" s="449"/>
      <c r="AS1384" s="449"/>
      <c r="AT1384" s="449"/>
      <c r="AU1384" s="449"/>
      <c r="AV1384" s="449"/>
      <c r="AW1384" s="449"/>
      <c r="AX1384" s="449"/>
      <c r="AY1384" s="449"/>
      <c r="AZ1384" s="449"/>
      <c r="BA1384" s="449"/>
      <c r="BB1384" s="449"/>
      <c r="BC1384" s="449"/>
      <c r="BD1384" s="449"/>
      <c r="BE1384" s="449"/>
      <c r="BF1384" s="449"/>
      <c r="BG1384" s="449"/>
      <c r="BH1384" s="449"/>
      <c r="BI1384" s="449"/>
      <c r="BJ1384" s="449"/>
      <c r="BK1384" s="449"/>
      <c r="BL1384" s="449"/>
      <c r="BM1384" s="449"/>
      <c r="BN1384" s="449"/>
      <c r="BO1384" s="449"/>
      <c r="BP1384" s="449"/>
      <c r="BQ1384" s="449"/>
      <c r="BR1384" s="449"/>
      <c r="BS1384" s="449"/>
      <c r="BT1384" s="449"/>
      <c r="BU1384" s="449"/>
      <c r="BV1384" s="449"/>
      <c r="BW1384" s="449"/>
      <c r="BX1384" s="449"/>
      <c r="BY1384" s="449"/>
      <c r="BZ1384" s="449"/>
      <c r="CA1384" s="449"/>
      <c r="CB1384" s="449"/>
      <c r="CC1384" s="449"/>
      <c r="CD1384" s="449"/>
      <c r="CE1384" s="449"/>
      <c r="CF1384" s="449"/>
      <c r="CG1384" s="449"/>
      <c r="CH1384" s="449"/>
      <c r="CI1384" s="449"/>
      <c r="CJ1384" s="449"/>
      <c r="CK1384" s="449"/>
      <c r="CL1384" s="449"/>
      <c r="CM1384" s="449"/>
      <c r="CN1384" s="449"/>
      <c r="CO1384" s="449"/>
      <c r="CP1384" s="449"/>
      <c r="CQ1384" s="449"/>
      <c r="CR1384" s="449"/>
      <c r="CS1384" s="449"/>
      <c r="CT1384" s="449"/>
      <c r="CU1384" s="449"/>
      <c r="CV1384" s="449"/>
    </row>
    <row r="1385" spans="1:100" s="448" customFormat="1" ht="11.25" customHeight="1">
      <c r="A1385" s="432"/>
      <c r="B1385" s="517"/>
      <c r="C1385" s="45"/>
      <c r="D1385" s="45">
        <v>1</v>
      </c>
      <c r="E1385" s="599" t="s">
        <v>161</v>
      </c>
      <c r="F1385" s="600"/>
      <c r="G1385" s="599" t="s">
        <v>335</v>
      </c>
      <c r="H1385" s="600"/>
      <c r="I1385" s="600"/>
      <c r="J1385" s="601" t="s">
        <v>218</v>
      </c>
      <c r="K1385" s="880">
        <v>0.20699999999999999</v>
      </c>
      <c r="L1385" s="881">
        <v>0</v>
      </c>
      <c r="M1385" s="880" t="s">
        <v>154</v>
      </c>
      <c r="N1385" s="881">
        <v>0</v>
      </c>
      <c r="O1385" s="880">
        <v>8.5999999999999993E-2</v>
      </c>
      <c r="P1385" s="881">
        <v>0</v>
      </c>
      <c r="Q1385" s="880">
        <v>0.35299999999999998</v>
      </c>
      <c r="R1385" s="881">
        <v>0</v>
      </c>
      <c r="S1385" s="880">
        <v>0.29799999999999999</v>
      </c>
      <c r="T1385" s="881">
        <v>0</v>
      </c>
      <c r="U1385" s="880" t="s">
        <v>154</v>
      </c>
      <c r="V1385" s="881">
        <v>0</v>
      </c>
      <c r="W1385" s="880" t="s">
        <v>154</v>
      </c>
      <c r="X1385" s="881">
        <v>0</v>
      </c>
      <c r="Y1385" s="880" t="s">
        <v>154</v>
      </c>
      <c r="Z1385" s="881">
        <v>0</v>
      </c>
      <c r="AA1385" s="880" t="s">
        <v>154</v>
      </c>
      <c r="AB1385" s="881">
        <v>0</v>
      </c>
      <c r="AC1385" s="880" t="s">
        <v>154</v>
      </c>
      <c r="AD1385" s="881">
        <v>0</v>
      </c>
      <c r="AE1385" s="45"/>
      <c r="AF1385" s="17"/>
      <c r="AG1385" s="518"/>
      <c r="AI1385" s="449"/>
      <c r="AJ1385" s="449"/>
      <c r="AK1385" s="449"/>
      <c r="AL1385" s="449"/>
      <c r="AM1385" s="449"/>
      <c r="AN1385" s="449"/>
      <c r="AO1385" s="449"/>
      <c r="AP1385" s="449"/>
      <c r="AQ1385" s="449"/>
      <c r="AR1385" s="449"/>
      <c r="AS1385" s="449"/>
      <c r="AT1385" s="449"/>
      <c r="AU1385" s="449"/>
      <c r="AV1385" s="449"/>
      <c r="AW1385" s="449"/>
      <c r="AX1385" s="449"/>
      <c r="AY1385" s="449"/>
      <c r="AZ1385" s="449"/>
      <c r="BA1385" s="449"/>
      <c r="BB1385" s="449"/>
      <c r="BC1385" s="449"/>
      <c r="BD1385" s="449"/>
      <c r="BE1385" s="449"/>
      <c r="BF1385" s="449"/>
      <c r="BG1385" s="449"/>
      <c r="BH1385" s="449"/>
      <c r="BI1385" s="449"/>
      <c r="BJ1385" s="449"/>
      <c r="BK1385" s="449"/>
      <c r="BL1385" s="449"/>
      <c r="BM1385" s="449"/>
      <c r="BN1385" s="449"/>
      <c r="BO1385" s="449"/>
      <c r="BP1385" s="449"/>
      <c r="BQ1385" s="449"/>
      <c r="BR1385" s="449"/>
      <c r="BS1385" s="449"/>
      <c r="BT1385" s="449"/>
      <c r="BU1385" s="449"/>
      <c r="BV1385" s="449"/>
      <c r="BW1385" s="449"/>
      <c r="BX1385" s="449"/>
      <c r="BY1385" s="449"/>
      <c r="BZ1385" s="449"/>
      <c r="CA1385" s="449"/>
      <c r="CB1385" s="449"/>
      <c r="CC1385" s="449"/>
      <c r="CD1385" s="449"/>
      <c r="CE1385" s="449"/>
      <c r="CF1385" s="449"/>
      <c r="CG1385" s="449"/>
      <c r="CH1385" s="449"/>
      <c r="CI1385" s="449"/>
      <c r="CJ1385" s="449"/>
      <c r="CK1385" s="449"/>
      <c r="CL1385" s="449"/>
      <c r="CM1385" s="449"/>
      <c r="CN1385" s="449"/>
      <c r="CO1385" s="449"/>
      <c r="CP1385" s="449"/>
      <c r="CQ1385" s="449"/>
      <c r="CR1385" s="449"/>
      <c r="CS1385" s="449"/>
      <c r="CT1385" s="449"/>
      <c r="CU1385" s="449"/>
      <c r="CV1385" s="449"/>
    </row>
    <row r="1386" spans="1:100" s="448" customFormat="1" ht="11.25" customHeight="1">
      <c r="A1386" s="432"/>
      <c r="B1386" s="517"/>
      <c r="C1386" s="45"/>
      <c r="D1386" s="45">
        <v>2</v>
      </c>
      <c r="E1386" s="599" t="s">
        <v>160</v>
      </c>
      <c r="F1386" s="600"/>
      <c r="G1386" s="599" t="s">
        <v>154</v>
      </c>
      <c r="H1386" s="600"/>
      <c r="I1386" s="600"/>
      <c r="J1386" s="601" t="s">
        <v>218</v>
      </c>
      <c r="K1386" s="880">
        <v>0</v>
      </c>
      <c r="L1386" s="881">
        <v>0</v>
      </c>
      <c r="M1386" s="880" t="s">
        <v>154</v>
      </c>
      <c r="N1386" s="881">
        <v>0</v>
      </c>
      <c r="O1386" s="880">
        <v>0.72299999999999998</v>
      </c>
      <c r="P1386" s="881">
        <v>0</v>
      </c>
      <c r="Q1386" s="880">
        <v>0</v>
      </c>
      <c r="R1386" s="881">
        <v>0</v>
      </c>
      <c r="S1386" s="880">
        <v>6.5000000000000002E-2</v>
      </c>
      <c r="T1386" s="881">
        <v>0</v>
      </c>
      <c r="U1386" s="880" t="s">
        <v>154</v>
      </c>
      <c r="V1386" s="881">
        <v>0</v>
      </c>
      <c r="W1386" s="880" t="s">
        <v>154</v>
      </c>
      <c r="X1386" s="881">
        <v>0</v>
      </c>
      <c r="Y1386" s="880" t="s">
        <v>154</v>
      </c>
      <c r="Z1386" s="881">
        <v>0</v>
      </c>
      <c r="AA1386" s="880" t="s">
        <v>154</v>
      </c>
      <c r="AB1386" s="881">
        <v>0</v>
      </c>
      <c r="AC1386" s="880" t="s">
        <v>154</v>
      </c>
      <c r="AD1386" s="881">
        <v>0</v>
      </c>
      <c r="AE1386" s="45"/>
      <c r="AF1386" s="17"/>
      <c r="AG1386" s="518"/>
      <c r="AI1386" s="449"/>
      <c r="AJ1386" s="449"/>
      <c r="AK1386" s="449"/>
      <c r="AL1386" s="449"/>
      <c r="AM1386" s="449"/>
      <c r="AN1386" s="449"/>
      <c r="AO1386" s="449"/>
      <c r="AP1386" s="449"/>
      <c r="AQ1386" s="449"/>
      <c r="AR1386" s="449"/>
      <c r="AS1386" s="449"/>
      <c r="AT1386" s="449"/>
      <c r="AU1386" s="449"/>
      <c r="AV1386" s="449"/>
      <c r="AW1386" s="449"/>
      <c r="AX1386" s="449"/>
      <c r="AY1386" s="449"/>
      <c r="AZ1386" s="449"/>
      <c r="BA1386" s="449"/>
      <c r="BB1386" s="449"/>
      <c r="BC1386" s="449"/>
      <c r="BD1386" s="449"/>
      <c r="BE1386" s="449"/>
      <c r="BF1386" s="449"/>
      <c r="BG1386" s="449"/>
      <c r="BH1386" s="449"/>
      <c r="BI1386" s="449"/>
      <c r="BJ1386" s="449"/>
      <c r="BK1386" s="449"/>
      <c r="BL1386" s="449"/>
      <c r="BM1386" s="449"/>
      <c r="BN1386" s="449"/>
      <c r="BO1386" s="449"/>
      <c r="BP1386" s="449"/>
      <c r="BQ1386" s="449"/>
      <c r="BR1386" s="449"/>
      <c r="BS1386" s="449"/>
      <c r="BT1386" s="449"/>
      <c r="BU1386" s="449"/>
      <c r="BV1386" s="449"/>
      <c r="BW1386" s="449"/>
      <c r="BX1386" s="449"/>
      <c r="BY1386" s="449"/>
      <c r="BZ1386" s="449"/>
      <c r="CA1386" s="449"/>
      <c r="CB1386" s="449"/>
      <c r="CC1386" s="449"/>
      <c r="CD1386" s="449"/>
      <c r="CE1386" s="449"/>
      <c r="CF1386" s="449"/>
      <c r="CG1386" s="449"/>
      <c r="CH1386" s="449"/>
      <c r="CI1386" s="449"/>
      <c r="CJ1386" s="449"/>
      <c r="CK1386" s="449"/>
      <c r="CL1386" s="449"/>
      <c r="CM1386" s="449"/>
      <c r="CN1386" s="449"/>
      <c r="CO1386" s="449"/>
      <c r="CP1386" s="449"/>
      <c r="CQ1386" s="449"/>
      <c r="CR1386" s="449"/>
      <c r="CS1386" s="449"/>
      <c r="CT1386" s="449"/>
      <c r="CU1386" s="449"/>
      <c r="CV1386" s="449"/>
    </row>
    <row r="1387" spans="1:100" s="448" customFormat="1" ht="11.25" customHeight="1">
      <c r="A1387" s="432"/>
      <c r="B1387" s="517"/>
      <c r="C1387" s="45"/>
      <c r="D1387" s="45">
        <v>3</v>
      </c>
      <c r="E1387" s="599" t="s">
        <v>162</v>
      </c>
      <c r="F1387" s="600"/>
      <c r="G1387" s="599" t="s">
        <v>318</v>
      </c>
      <c r="H1387" s="600"/>
      <c r="I1387" s="600"/>
      <c r="J1387" s="601" t="s">
        <v>223</v>
      </c>
      <c r="K1387" s="880">
        <v>1.7999999999999999E-2</v>
      </c>
      <c r="L1387" s="881">
        <v>0</v>
      </c>
      <c r="M1387" s="880" t="s">
        <v>154</v>
      </c>
      <c r="N1387" s="881">
        <v>0</v>
      </c>
      <c r="O1387" s="880">
        <v>0</v>
      </c>
      <c r="P1387" s="881">
        <v>0</v>
      </c>
      <c r="Q1387" s="880">
        <v>1.2E-2</v>
      </c>
      <c r="R1387" s="881">
        <v>0</v>
      </c>
      <c r="S1387" s="880">
        <v>0.02</v>
      </c>
      <c r="T1387" s="881">
        <v>0</v>
      </c>
      <c r="U1387" s="880" t="s">
        <v>154</v>
      </c>
      <c r="V1387" s="881">
        <v>0</v>
      </c>
      <c r="W1387" s="880" t="s">
        <v>154</v>
      </c>
      <c r="X1387" s="881">
        <v>0</v>
      </c>
      <c r="Y1387" s="880" t="s">
        <v>154</v>
      </c>
      <c r="Z1387" s="881">
        <v>0</v>
      </c>
      <c r="AA1387" s="880" t="s">
        <v>154</v>
      </c>
      <c r="AB1387" s="881">
        <v>0</v>
      </c>
      <c r="AC1387" s="880" t="s">
        <v>154</v>
      </c>
      <c r="AD1387" s="881">
        <v>0</v>
      </c>
      <c r="AE1387" s="45"/>
      <c r="AF1387" s="17"/>
      <c r="AG1387" s="518"/>
      <c r="AI1387" s="449"/>
      <c r="AJ1387" s="449"/>
      <c r="AK1387" s="449"/>
      <c r="AL1387" s="449"/>
      <c r="AM1387" s="449"/>
      <c r="AN1387" s="449"/>
      <c r="AO1387" s="449"/>
      <c r="AP1387" s="449"/>
      <c r="AQ1387" s="449"/>
      <c r="AR1387" s="449"/>
      <c r="AS1387" s="449"/>
      <c r="AT1387" s="449"/>
      <c r="AU1387" s="449"/>
      <c r="AV1387" s="449"/>
      <c r="AW1387" s="449"/>
      <c r="AX1387" s="449"/>
      <c r="AY1387" s="449"/>
      <c r="AZ1387" s="449"/>
      <c r="BA1387" s="449"/>
      <c r="BB1387" s="449"/>
      <c r="BC1387" s="449"/>
      <c r="BD1387" s="449"/>
      <c r="BE1387" s="449"/>
      <c r="BF1387" s="449"/>
      <c r="BG1387" s="449"/>
      <c r="BH1387" s="449"/>
      <c r="BI1387" s="449"/>
      <c r="BJ1387" s="449"/>
      <c r="BK1387" s="449"/>
      <c r="BL1387" s="449"/>
      <c r="BM1387" s="449"/>
      <c r="BN1387" s="449"/>
      <c r="BO1387" s="449"/>
      <c r="BP1387" s="449"/>
      <c r="BQ1387" s="449"/>
      <c r="BR1387" s="449"/>
      <c r="BS1387" s="449"/>
      <c r="BT1387" s="449"/>
      <c r="BU1387" s="449"/>
      <c r="BV1387" s="449"/>
      <c r="BW1387" s="449"/>
      <c r="BX1387" s="449"/>
      <c r="BY1387" s="449"/>
      <c r="BZ1387" s="449"/>
      <c r="CA1387" s="449"/>
      <c r="CB1387" s="449"/>
      <c r="CC1387" s="449"/>
      <c r="CD1387" s="449"/>
      <c r="CE1387" s="449"/>
      <c r="CF1387" s="449"/>
      <c r="CG1387" s="449"/>
      <c r="CH1387" s="449"/>
      <c r="CI1387" s="449"/>
      <c r="CJ1387" s="449"/>
      <c r="CK1387" s="449"/>
      <c r="CL1387" s="449"/>
      <c r="CM1387" s="449"/>
      <c r="CN1387" s="449"/>
      <c r="CO1387" s="449"/>
      <c r="CP1387" s="449"/>
      <c r="CQ1387" s="449"/>
      <c r="CR1387" s="449"/>
      <c r="CS1387" s="449"/>
      <c r="CT1387" s="449"/>
      <c r="CU1387" s="449"/>
      <c r="CV1387" s="449"/>
    </row>
    <row r="1388" spans="1:100" s="448" customFormat="1" ht="11.25" customHeight="1">
      <c r="A1388" s="432"/>
      <c r="B1388" s="517"/>
      <c r="C1388" s="45"/>
      <c r="D1388" s="45">
        <v>4</v>
      </c>
      <c r="E1388" s="599" t="s">
        <v>161</v>
      </c>
      <c r="F1388" s="600"/>
      <c r="G1388" s="599" t="s">
        <v>335</v>
      </c>
      <c r="H1388" s="600"/>
      <c r="I1388" s="600"/>
      <c r="J1388" s="601" t="s">
        <v>223</v>
      </c>
      <c r="K1388" s="880">
        <v>0.48399999999999999</v>
      </c>
      <c r="L1388" s="881">
        <v>0</v>
      </c>
      <c r="M1388" s="880" t="s">
        <v>154</v>
      </c>
      <c r="N1388" s="881">
        <v>0</v>
      </c>
      <c r="O1388" s="880">
        <v>0.187</v>
      </c>
      <c r="P1388" s="881">
        <v>0</v>
      </c>
      <c r="Q1388" s="880">
        <v>0.53800000000000003</v>
      </c>
      <c r="R1388" s="881">
        <v>0</v>
      </c>
      <c r="S1388" s="880">
        <v>0.61699999999999999</v>
      </c>
      <c r="T1388" s="881">
        <v>0</v>
      </c>
      <c r="U1388" s="880" t="s">
        <v>154</v>
      </c>
      <c r="V1388" s="881">
        <v>0</v>
      </c>
      <c r="W1388" s="880" t="s">
        <v>154</v>
      </c>
      <c r="X1388" s="881">
        <v>0</v>
      </c>
      <c r="Y1388" s="880" t="s">
        <v>154</v>
      </c>
      <c r="Z1388" s="881">
        <v>0</v>
      </c>
      <c r="AA1388" s="880" t="s">
        <v>154</v>
      </c>
      <c r="AB1388" s="881">
        <v>0</v>
      </c>
      <c r="AC1388" s="880" t="s">
        <v>154</v>
      </c>
      <c r="AD1388" s="881">
        <v>0</v>
      </c>
      <c r="AE1388" s="45"/>
      <c r="AF1388" s="17"/>
      <c r="AG1388" s="518"/>
      <c r="AI1388" s="449"/>
      <c r="AJ1388" s="449"/>
      <c r="AK1388" s="449"/>
      <c r="AL1388" s="449"/>
      <c r="AM1388" s="449"/>
      <c r="AN1388" s="449"/>
      <c r="AO1388" s="449"/>
      <c r="AP1388" s="449"/>
      <c r="AQ1388" s="449"/>
      <c r="AR1388" s="449"/>
      <c r="AS1388" s="449"/>
      <c r="AT1388" s="449"/>
      <c r="AU1388" s="449"/>
      <c r="AV1388" s="449"/>
      <c r="AW1388" s="449"/>
      <c r="AX1388" s="449"/>
      <c r="AY1388" s="449"/>
      <c r="AZ1388" s="449"/>
      <c r="BA1388" s="449"/>
      <c r="BB1388" s="449"/>
      <c r="BC1388" s="449"/>
      <c r="BD1388" s="449"/>
      <c r="BE1388" s="449"/>
      <c r="BF1388" s="449"/>
      <c r="BG1388" s="449"/>
      <c r="BH1388" s="449"/>
      <c r="BI1388" s="449"/>
      <c r="BJ1388" s="449"/>
      <c r="BK1388" s="449"/>
      <c r="BL1388" s="449"/>
      <c r="BM1388" s="449"/>
      <c r="BN1388" s="449"/>
      <c r="BO1388" s="449"/>
      <c r="BP1388" s="449"/>
      <c r="BQ1388" s="449"/>
      <c r="BR1388" s="449"/>
      <c r="BS1388" s="449"/>
      <c r="BT1388" s="449"/>
      <c r="BU1388" s="449"/>
      <c r="BV1388" s="449"/>
      <c r="BW1388" s="449"/>
      <c r="BX1388" s="449"/>
      <c r="BY1388" s="449"/>
      <c r="BZ1388" s="449"/>
      <c r="CA1388" s="449"/>
      <c r="CB1388" s="449"/>
      <c r="CC1388" s="449"/>
      <c r="CD1388" s="449"/>
      <c r="CE1388" s="449"/>
      <c r="CF1388" s="449"/>
      <c r="CG1388" s="449"/>
      <c r="CH1388" s="449"/>
      <c r="CI1388" s="449"/>
      <c r="CJ1388" s="449"/>
      <c r="CK1388" s="449"/>
      <c r="CL1388" s="449"/>
      <c r="CM1388" s="449"/>
      <c r="CN1388" s="449"/>
      <c r="CO1388" s="449"/>
      <c r="CP1388" s="449"/>
      <c r="CQ1388" s="449"/>
      <c r="CR1388" s="449"/>
      <c r="CS1388" s="449"/>
      <c r="CT1388" s="449"/>
      <c r="CU1388" s="449"/>
      <c r="CV1388" s="449"/>
    </row>
    <row r="1389" spans="1:100" s="448" customFormat="1" ht="11.25" customHeight="1">
      <c r="A1389" s="432"/>
      <c r="B1389" s="517"/>
      <c r="C1389" s="45"/>
      <c r="D1389" s="45">
        <v>5</v>
      </c>
      <c r="E1389" s="599" t="s">
        <v>163</v>
      </c>
      <c r="F1389" s="600"/>
      <c r="G1389" s="599" t="s">
        <v>225</v>
      </c>
      <c r="H1389" s="600"/>
      <c r="I1389" s="600"/>
      <c r="J1389" s="601" t="s">
        <v>223</v>
      </c>
      <c r="K1389" s="880">
        <v>0.29099999999999998</v>
      </c>
      <c r="L1389" s="881">
        <v>0</v>
      </c>
      <c r="M1389" s="880" t="s">
        <v>154</v>
      </c>
      <c r="N1389" s="881">
        <v>0</v>
      </c>
      <c r="O1389" s="880">
        <v>3.0000000000000001E-3</v>
      </c>
      <c r="P1389" s="881">
        <v>0</v>
      </c>
      <c r="Q1389" s="880">
        <v>9.7000000000000003E-2</v>
      </c>
      <c r="R1389" s="881">
        <v>0</v>
      </c>
      <c r="S1389" s="880">
        <v>0</v>
      </c>
      <c r="T1389" s="881">
        <v>0</v>
      </c>
      <c r="U1389" s="880" t="s">
        <v>154</v>
      </c>
      <c r="V1389" s="881">
        <v>0</v>
      </c>
      <c r="W1389" s="880" t="s">
        <v>154</v>
      </c>
      <c r="X1389" s="881">
        <v>0</v>
      </c>
      <c r="Y1389" s="880" t="s">
        <v>154</v>
      </c>
      <c r="Z1389" s="881">
        <v>0</v>
      </c>
      <c r="AA1389" s="880" t="s">
        <v>154</v>
      </c>
      <c r="AB1389" s="881">
        <v>0</v>
      </c>
      <c r="AC1389" s="880" t="s">
        <v>154</v>
      </c>
      <c r="AD1389" s="881">
        <v>0</v>
      </c>
      <c r="AE1389" s="45"/>
      <c r="AF1389" s="17"/>
      <c r="AG1389" s="518"/>
      <c r="AI1389" s="449"/>
      <c r="AJ1389" s="449"/>
      <c r="AK1389" s="449"/>
      <c r="AL1389" s="449"/>
      <c r="AM1389" s="449"/>
      <c r="AN1389" s="449"/>
      <c r="AO1389" s="449"/>
      <c r="AP1389" s="449"/>
      <c r="AQ1389" s="449"/>
      <c r="AR1389" s="449"/>
      <c r="AS1389" s="449"/>
      <c r="AT1389" s="449"/>
      <c r="AU1389" s="449"/>
      <c r="AV1389" s="449"/>
      <c r="AW1389" s="449"/>
      <c r="AX1389" s="449"/>
      <c r="AY1389" s="449"/>
      <c r="AZ1389" s="449"/>
      <c r="BA1389" s="449"/>
      <c r="BB1389" s="449"/>
      <c r="BC1389" s="449"/>
      <c r="BD1389" s="449"/>
      <c r="BE1389" s="449"/>
      <c r="BF1389" s="449"/>
      <c r="BG1389" s="449"/>
      <c r="BH1389" s="449"/>
      <c r="BI1389" s="449"/>
      <c r="BJ1389" s="449"/>
      <c r="BK1389" s="449"/>
      <c r="BL1389" s="449"/>
      <c r="BM1389" s="449"/>
      <c r="BN1389" s="449"/>
      <c r="BO1389" s="449"/>
      <c r="BP1389" s="449"/>
      <c r="BQ1389" s="449"/>
      <c r="BR1389" s="449"/>
      <c r="BS1389" s="449"/>
      <c r="BT1389" s="449"/>
      <c r="BU1389" s="449"/>
      <c r="BV1389" s="449"/>
      <c r="BW1389" s="449"/>
      <c r="BX1389" s="449"/>
      <c r="BY1389" s="449"/>
      <c r="BZ1389" s="449"/>
      <c r="CA1389" s="449"/>
      <c r="CB1389" s="449"/>
      <c r="CC1389" s="449"/>
      <c r="CD1389" s="449"/>
      <c r="CE1389" s="449"/>
      <c r="CF1389" s="449"/>
      <c r="CG1389" s="449"/>
      <c r="CH1389" s="449"/>
      <c r="CI1389" s="449"/>
      <c r="CJ1389" s="449"/>
      <c r="CK1389" s="449"/>
      <c r="CL1389" s="449"/>
      <c r="CM1389" s="449"/>
      <c r="CN1389" s="449"/>
      <c r="CO1389" s="449"/>
      <c r="CP1389" s="449"/>
      <c r="CQ1389" s="449"/>
      <c r="CR1389" s="449"/>
      <c r="CS1389" s="449"/>
      <c r="CT1389" s="449"/>
      <c r="CU1389" s="449"/>
      <c r="CV1389" s="449"/>
    </row>
    <row r="1390" spans="1:100" s="448" customFormat="1" ht="11.25" customHeight="1">
      <c r="A1390" s="432"/>
      <c r="B1390" s="517"/>
      <c r="C1390" s="45"/>
      <c r="D1390" s="45">
        <v>6</v>
      </c>
      <c r="E1390" s="599" t="s">
        <v>154</v>
      </c>
      <c r="F1390" s="600"/>
      <c r="G1390" s="599" t="s">
        <v>154</v>
      </c>
      <c r="H1390" s="600"/>
      <c r="I1390" s="600"/>
      <c r="J1390" s="601" t="s">
        <v>154</v>
      </c>
      <c r="K1390" s="880" t="s">
        <v>154</v>
      </c>
      <c r="L1390" s="881">
        <v>0</v>
      </c>
      <c r="M1390" s="880" t="s">
        <v>154</v>
      </c>
      <c r="N1390" s="881">
        <v>0</v>
      </c>
      <c r="O1390" s="880" t="s">
        <v>154</v>
      </c>
      <c r="P1390" s="881">
        <v>0</v>
      </c>
      <c r="Q1390" s="880" t="s">
        <v>154</v>
      </c>
      <c r="R1390" s="881">
        <v>0</v>
      </c>
      <c r="S1390" s="880" t="s">
        <v>154</v>
      </c>
      <c r="T1390" s="881">
        <v>0</v>
      </c>
      <c r="U1390" s="880" t="s">
        <v>154</v>
      </c>
      <c r="V1390" s="881">
        <v>0</v>
      </c>
      <c r="W1390" s="880" t="s">
        <v>154</v>
      </c>
      <c r="X1390" s="881">
        <v>0</v>
      </c>
      <c r="Y1390" s="880" t="s">
        <v>154</v>
      </c>
      <c r="Z1390" s="881">
        <v>0</v>
      </c>
      <c r="AA1390" s="880" t="s">
        <v>154</v>
      </c>
      <c r="AB1390" s="881">
        <v>0</v>
      </c>
      <c r="AC1390" s="880" t="s">
        <v>154</v>
      </c>
      <c r="AD1390" s="881">
        <v>0</v>
      </c>
      <c r="AE1390" s="45"/>
      <c r="AF1390" s="17"/>
      <c r="AG1390" s="518"/>
      <c r="AI1390" s="449"/>
      <c r="AJ1390" s="449"/>
      <c r="AK1390" s="449"/>
      <c r="AL1390" s="449"/>
      <c r="AM1390" s="449"/>
      <c r="AN1390" s="449"/>
      <c r="AO1390" s="449"/>
      <c r="AP1390" s="449"/>
      <c r="AQ1390" s="449"/>
      <c r="AR1390" s="449"/>
      <c r="AS1390" s="449"/>
      <c r="AT1390" s="449"/>
      <c r="AU1390" s="449"/>
      <c r="AV1390" s="449"/>
      <c r="AW1390" s="449"/>
      <c r="AX1390" s="449"/>
      <c r="AY1390" s="449"/>
      <c r="AZ1390" s="449"/>
      <c r="BA1390" s="449"/>
      <c r="BB1390" s="449"/>
      <c r="BC1390" s="449"/>
      <c r="BD1390" s="449"/>
      <c r="BE1390" s="449"/>
      <c r="BF1390" s="449"/>
      <c r="BG1390" s="449"/>
      <c r="BH1390" s="449"/>
      <c r="BI1390" s="449"/>
      <c r="BJ1390" s="449"/>
      <c r="BK1390" s="449"/>
      <c r="BL1390" s="449"/>
      <c r="BM1390" s="449"/>
      <c r="BN1390" s="449"/>
      <c r="BO1390" s="449"/>
      <c r="BP1390" s="449"/>
      <c r="BQ1390" s="449"/>
      <c r="BR1390" s="449"/>
      <c r="BS1390" s="449"/>
      <c r="BT1390" s="449"/>
      <c r="BU1390" s="449"/>
      <c r="BV1390" s="449"/>
      <c r="BW1390" s="449"/>
      <c r="BX1390" s="449"/>
      <c r="BY1390" s="449"/>
      <c r="BZ1390" s="449"/>
      <c r="CA1390" s="449"/>
      <c r="CB1390" s="449"/>
      <c r="CC1390" s="449"/>
      <c r="CD1390" s="449"/>
      <c r="CE1390" s="449"/>
      <c r="CF1390" s="449"/>
      <c r="CG1390" s="449"/>
      <c r="CH1390" s="449"/>
      <c r="CI1390" s="449"/>
      <c r="CJ1390" s="449"/>
      <c r="CK1390" s="449"/>
      <c r="CL1390" s="449"/>
      <c r="CM1390" s="449"/>
      <c r="CN1390" s="449"/>
      <c r="CO1390" s="449"/>
      <c r="CP1390" s="449"/>
      <c r="CQ1390" s="449"/>
      <c r="CR1390" s="449"/>
      <c r="CS1390" s="449"/>
      <c r="CT1390" s="449"/>
      <c r="CU1390" s="449"/>
      <c r="CV1390" s="449"/>
    </row>
    <row r="1391" spans="1:100" s="448" customFormat="1" ht="11.25" customHeight="1">
      <c r="A1391" s="432"/>
      <c r="B1391" s="517"/>
      <c r="C1391" s="45"/>
      <c r="D1391" s="45">
        <v>7</v>
      </c>
      <c r="E1391" s="599" t="s">
        <v>154</v>
      </c>
      <c r="F1391" s="600"/>
      <c r="G1391" s="599" t="s">
        <v>154</v>
      </c>
      <c r="H1391" s="600"/>
      <c r="I1391" s="600"/>
      <c r="J1391" s="601" t="s">
        <v>154</v>
      </c>
      <c r="K1391" s="880" t="s">
        <v>154</v>
      </c>
      <c r="L1391" s="881">
        <v>0</v>
      </c>
      <c r="M1391" s="880" t="s">
        <v>154</v>
      </c>
      <c r="N1391" s="881">
        <v>0</v>
      </c>
      <c r="O1391" s="880" t="s">
        <v>154</v>
      </c>
      <c r="P1391" s="881">
        <v>0</v>
      </c>
      <c r="Q1391" s="880" t="s">
        <v>154</v>
      </c>
      <c r="R1391" s="881">
        <v>0</v>
      </c>
      <c r="S1391" s="880" t="s">
        <v>154</v>
      </c>
      <c r="T1391" s="881">
        <v>0</v>
      </c>
      <c r="U1391" s="880" t="s">
        <v>154</v>
      </c>
      <c r="V1391" s="881">
        <v>0</v>
      </c>
      <c r="W1391" s="880" t="s">
        <v>154</v>
      </c>
      <c r="X1391" s="881">
        <v>0</v>
      </c>
      <c r="Y1391" s="880" t="s">
        <v>154</v>
      </c>
      <c r="Z1391" s="881">
        <v>0</v>
      </c>
      <c r="AA1391" s="880" t="s">
        <v>154</v>
      </c>
      <c r="AB1391" s="881">
        <v>0</v>
      </c>
      <c r="AC1391" s="880" t="s">
        <v>154</v>
      </c>
      <c r="AD1391" s="881">
        <v>0</v>
      </c>
      <c r="AE1391" s="45"/>
      <c r="AF1391" s="17"/>
      <c r="AG1391" s="518"/>
      <c r="AI1391" s="449"/>
      <c r="AJ1391" s="449"/>
      <c r="AK1391" s="449"/>
      <c r="AL1391" s="449"/>
      <c r="AM1391" s="449"/>
      <c r="AN1391" s="449"/>
      <c r="AO1391" s="449"/>
      <c r="AP1391" s="449"/>
      <c r="AQ1391" s="449"/>
      <c r="AR1391" s="449"/>
      <c r="AS1391" s="449"/>
      <c r="AT1391" s="449"/>
      <c r="AU1391" s="449"/>
      <c r="AV1391" s="449"/>
      <c r="AW1391" s="449"/>
      <c r="AX1391" s="449"/>
      <c r="AY1391" s="449"/>
      <c r="AZ1391" s="449"/>
      <c r="BA1391" s="449"/>
      <c r="BB1391" s="449"/>
      <c r="BC1391" s="449"/>
      <c r="BD1391" s="449"/>
      <c r="BE1391" s="449"/>
      <c r="BF1391" s="449"/>
      <c r="BG1391" s="449"/>
      <c r="BH1391" s="449"/>
      <c r="BI1391" s="449"/>
      <c r="BJ1391" s="449"/>
      <c r="BK1391" s="449"/>
      <c r="BL1391" s="449"/>
      <c r="BM1391" s="449"/>
      <c r="BN1391" s="449"/>
      <c r="BO1391" s="449"/>
      <c r="BP1391" s="449"/>
      <c r="BQ1391" s="449"/>
      <c r="BR1391" s="449"/>
      <c r="BS1391" s="449"/>
      <c r="BT1391" s="449"/>
      <c r="BU1391" s="449"/>
      <c r="BV1391" s="449"/>
      <c r="BW1391" s="449"/>
      <c r="BX1391" s="449"/>
      <c r="BY1391" s="449"/>
      <c r="BZ1391" s="449"/>
      <c r="CA1391" s="449"/>
      <c r="CB1391" s="449"/>
      <c r="CC1391" s="449"/>
      <c r="CD1391" s="449"/>
      <c r="CE1391" s="449"/>
      <c r="CF1391" s="449"/>
      <c r="CG1391" s="449"/>
      <c r="CH1391" s="449"/>
      <c r="CI1391" s="449"/>
      <c r="CJ1391" s="449"/>
      <c r="CK1391" s="449"/>
      <c r="CL1391" s="449"/>
      <c r="CM1391" s="449"/>
      <c r="CN1391" s="449"/>
      <c r="CO1391" s="449"/>
      <c r="CP1391" s="449"/>
      <c r="CQ1391" s="449"/>
      <c r="CR1391" s="449"/>
      <c r="CS1391" s="449"/>
      <c r="CT1391" s="449"/>
      <c r="CU1391" s="449"/>
      <c r="CV1391" s="449"/>
    </row>
    <row r="1392" spans="1:100" s="448" customFormat="1" ht="11.25" customHeight="1">
      <c r="A1392" s="432"/>
      <c r="B1392" s="517"/>
      <c r="C1392" s="45"/>
      <c r="D1392" s="45">
        <v>8</v>
      </c>
      <c r="E1392" s="599" t="s">
        <v>154</v>
      </c>
      <c r="F1392" s="600"/>
      <c r="G1392" s="599" t="s">
        <v>154</v>
      </c>
      <c r="H1392" s="600"/>
      <c r="I1392" s="600"/>
      <c r="J1392" s="601" t="s">
        <v>154</v>
      </c>
      <c r="K1392" s="880" t="s">
        <v>154</v>
      </c>
      <c r="L1392" s="881">
        <v>0</v>
      </c>
      <c r="M1392" s="880" t="s">
        <v>154</v>
      </c>
      <c r="N1392" s="881">
        <v>0</v>
      </c>
      <c r="O1392" s="880" t="s">
        <v>154</v>
      </c>
      <c r="P1392" s="881">
        <v>0</v>
      </c>
      <c r="Q1392" s="880" t="s">
        <v>154</v>
      </c>
      <c r="R1392" s="881">
        <v>0</v>
      </c>
      <c r="S1392" s="880" t="s">
        <v>154</v>
      </c>
      <c r="T1392" s="881">
        <v>0</v>
      </c>
      <c r="U1392" s="880" t="s">
        <v>154</v>
      </c>
      <c r="V1392" s="881">
        <v>0</v>
      </c>
      <c r="W1392" s="880" t="s">
        <v>154</v>
      </c>
      <c r="X1392" s="881">
        <v>0</v>
      </c>
      <c r="Y1392" s="880" t="s">
        <v>154</v>
      </c>
      <c r="Z1392" s="881">
        <v>0</v>
      </c>
      <c r="AA1392" s="880" t="s">
        <v>154</v>
      </c>
      <c r="AB1392" s="881">
        <v>0</v>
      </c>
      <c r="AC1392" s="880" t="s">
        <v>154</v>
      </c>
      <c r="AD1392" s="881">
        <v>0</v>
      </c>
      <c r="AE1392" s="45"/>
      <c r="AF1392" s="17"/>
      <c r="AG1392" s="518"/>
      <c r="AI1392" s="449"/>
      <c r="AJ1392" s="449"/>
      <c r="AK1392" s="449"/>
      <c r="AL1392" s="449"/>
      <c r="AM1392" s="449"/>
      <c r="AN1392" s="449"/>
      <c r="AO1392" s="449"/>
      <c r="AP1392" s="449"/>
      <c r="AQ1392" s="449"/>
      <c r="AR1392" s="449"/>
      <c r="AS1392" s="449"/>
      <c r="AT1392" s="449"/>
      <c r="AU1392" s="449"/>
      <c r="AV1392" s="449"/>
      <c r="AW1392" s="449"/>
      <c r="AX1392" s="449"/>
      <c r="AY1392" s="449"/>
      <c r="AZ1392" s="449"/>
      <c r="BA1392" s="449"/>
      <c r="BB1392" s="449"/>
      <c r="BC1392" s="449"/>
      <c r="BD1392" s="449"/>
      <c r="BE1392" s="449"/>
      <c r="BF1392" s="449"/>
      <c r="BG1392" s="449"/>
      <c r="BH1392" s="449"/>
      <c r="BI1392" s="449"/>
      <c r="BJ1392" s="449"/>
      <c r="BK1392" s="449"/>
      <c r="BL1392" s="449"/>
      <c r="BM1392" s="449"/>
      <c r="BN1392" s="449"/>
      <c r="BO1392" s="449"/>
      <c r="BP1392" s="449"/>
      <c r="BQ1392" s="449"/>
      <c r="BR1392" s="449"/>
      <c r="BS1392" s="449"/>
      <c r="BT1392" s="449"/>
      <c r="BU1392" s="449"/>
      <c r="BV1392" s="449"/>
      <c r="BW1392" s="449"/>
      <c r="BX1392" s="449"/>
      <c r="BY1392" s="449"/>
      <c r="BZ1392" s="449"/>
      <c r="CA1392" s="449"/>
      <c r="CB1392" s="449"/>
      <c r="CC1392" s="449"/>
      <c r="CD1392" s="449"/>
      <c r="CE1392" s="449"/>
      <c r="CF1392" s="449"/>
      <c r="CG1392" s="449"/>
      <c r="CH1392" s="449"/>
      <c r="CI1392" s="449"/>
      <c r="CJ1392" s="449"/>
      <c r="CK1392" s="449"/>
      <c r="CL1392" s="449"/>
      <c r="CM1392" s="449"/>
      <c r="CN1392" s="449"/>
      <c r="CO1392" s="449"/>
      <c r="CP1392" s="449"/>
      <c r="CQ1392" s="449"/>
      <c r="CR1392" s="449"/>
      <c r="CS1392" s="449"/>
      <c r="CT1392" s="449"/>
      <c r="CU1392" s="449"/>
      <c r="CV1392" s="449"/>
    </row>
    <row r="1393" spans="1:100" s="448" customFormat="1" ht="11.25" customHeight="1">
      <c r="A1393" s="432"/>
      <c r="B1393" s="517"/>
      <c r="C1393" s="45"/>
      <c r="D1393" s="45">
        <v>9</v>
      </c>
      <c r="E1393" s="599" t="s">
        <v>154</v>
      </c>
      <c r="F1393" s="600"/>
      <c r="G1393" s="599" t="s">
        <v>154</v>
      </c>
      <c r="H1393" s="600"/>
      <c r="I1393" s="600"/>
      <c r="J1393" s="601" t="s">
        <v>154</v>
      </c>
      <c r="K1393" s="880" t="s">
        <v>154</v>
      </c>
      <c r="L1393" s="881">
        <v>0</v>
      </c>
      <c r="M1393" s="880" t="s">
        <v>154</v>
      </c>
      <c r="N1393" s="881">
        <v>0</v>
      </c>
      <c r="O1393" s="880" t="s">
        <v>154</v>
      </c>
      <c r="P1393" s="881">
        <v>0</v>
      </c>
      <c r="Q1393" s="880" t="s">
        <v>154</v>
      </c>
      <c r="R1393" s="881">
        <v>0</v>
      </c>
      <c r="S1393" s="880" t="s">
        <v>154</v>
      </c>
      <c r="T1393" s="881">
        <v>0</v>
      </c>
      <c r="U1393" s="880" t="s">
        <v>154</v>
      </c>
      <c r="V1393" s="881">
        <v>0</v>
      </c>
      <c r="W1393" s="880" t="s">
        <v>154</v>
      </c>
      <c r="X1393" s="881">
        <v>0</v>
      </c>
      <c r="Y1393" s="880" t="s">
        <v>154</v>
      </c>
      <c r="Z1393" s="881">
        <v>0</v>
      </c>
      <c r="AA1393" s="880" t="s">
        <v>154</v>
      </c>
      <c r="AB1393" s="881">
        <v>0</v>
      </c>
      <c r="AC1393" s="880" t="s">
        <v>154</v>
      </c>
      <c r="AD1393" s="881">
        <v>0</v>
      </c>
      <c r="AE1393" s="45"/>
      <c r="AF1393" s="17"/>
      <c r="AG1393" s="518"/>
      <c r="AI1393" s="449"/>
      <c r="AJ1393" s="449"/>
      <c r="AK1393" s="449"/>
      <c r="AL1393" s="449"/>
      <c r="AM1393" s="449"/>
      <c r="AN1393" s="449"/>
      <c r="AO1393" s="449"/>
      <c r="AP1393" s="449"/>
      <c r="AQ1393" s="449"/>
      <c r="AR1393" s="449"/>
      <c r="AS1393" s="449"/>
      <c r="AT1393" s="449"/>
      <c r="AU1393" s="449"/>
      <c r="AV1393" s="449"/>
      <c r="AW1393" s="449"/>
      <c r="AX1393" s="449"/>
      <c r="AY1393" s="449"/>
      <c r="AZ1393" s="449"/>
      <c r="BA1393" s="449"/>
      <c r="BB1393" s="449"/>
      <c r="BC1393" s="449"/>
      <c r="BD1393" s="449"/>
      <c r="BE1393" s="449"/>
      <c r="BF1393" s="449"/>
      <c r="BG1393" s="449"/>
      <c r="BH1393" s="449"/>
      <c r="BI1393" s="449"/>
      <c r="BJ1393" s="449"/>
      <c r="BK1393" s="449"/>
      <c r="BL1393" s="449"/>
      <c r="BM1393" s="449"/>
      <c r="BN1393" s="449"/>
      <c r="BO1393" s="449"/>
      <c r="BP1393" s="449"/>
      <c r="BQ1393" s="449"/>
      <c r="BR1393" s="449"/>
      <c r="BS1393" s="449"/>
      <c r="BT1393" s="449"/>
      <c r="BU1393" s="449"/>
      <c r="BV1393" s="449"/>
      <c r="BW1393" s="449"/>
      <c r="BX1393" s="449"/>
      <c r="BY1393" s="449"/>
      <c r="BZ1393" s="449"/>
      <c r="CA1393" s="449"/>
      <c r="CB1393" s="449"/>
      <c r="CC1393" s="449"/>
      <c r="CD1393" s="449"/>
      <c r="CE1393" s="449"/>
      <c r="CF1393" s="449"/>
      <c r="CG1393" s="449"/>
      <c r="CH1393" s="449"/>
      <c r="CI1393" s="449"/>
      <c r="CJ1393" s="449"/>
      <c r="CK1393" s="449"/>
      <c r="CL1393" s="449"/>
      <c r="CM1393" s="449"/>
      <c r="CN1393" s="449"/>
      <c r="CO1393" s="449"/>
      <c r="CP1393" s="449"/>
      <c r="CQ1393" s="449"/>
      <c r="CR1393" s="449"/>
      <c r="CS1393" s="449"/>
      <c r="CT1393" s="449"/>
      <c r="CU1393" s="449"/>
      <c r="CV1393" s="449"/>
    </row>
    <row r="1394" spans="1:100" s="448" customFormat="1" ht="11.25" customHeight="1">
      <c r="A1394" s="432"/>
      <c r="B1394" s="517"/>
      <c r="C1394" s="45"/>
      <c r="D1394" s="45">
        <v>10</v>
      </c>
      <c r="E1394" s="599" t="s">
        <v>154</v>
      </c>
      <c r="F1394" s="600"/>
      <c r="G1394" s="599" t="s">
        <v>154</v>
      </c>
      <c r="H1394" s="600"/>
      <c r="I1394" s="600"/>
      <c r="J1394" s="601" t="s">
        <v>154</v>
      </c>
      <c r="K1394" s="880" t="s">
        <v>154</v>
      </c>
      <c r="L1394" s="881">
        <v>0</v>
      </c>
      <c r="M1394" s="880" t="s">
        <v>154</v>
      </c>
      <c r="N1394" s="881">
        <v>0</v>
      </c>
      <c r="O1394" s="880" t="s">
        <v>154</v>
      </c>
      <c r="P1394" s="881">
        <v>0</v>
      </c>
      <c r="Q1394" s="880" t="s">
        <v>154</v>
      </c>
      <c r="R1394" s="881">
        <v>0</v>
      </c>
      <c r="S1394" s="880" t="s">
        <v>154</v>
      </c>
      <c r="T1394" s="881">
        <v>0</v>
      </c>
      <c r="U1394" s="880" t="s">
        <v>154</v>
      </c>
      <c r="V1394" s="881">
        <v>0</v>
      </c>
      <c r="W1394" s="880" t="s">
        <v>154</v>
      </c>
      <c r="X1394" s="881">
        <v>0</v>
      </c>
      <c r="Y1394" s="880" t="s">
        <v>154</v>
      </c>
      <c r="Z1394" s="881">
        <v>0</v>
      </c>
      <c r="AA1394" s="880" t="s">
        <v>154</v>
      </c>
      <c r="AB1394" s="881">
        <v>0</v>
      </c>
      <c r="AC1394" s="880" t="s">
        <v>154</v>
      </c>
      <c r="AD1394" s="881">
        <v>0</v>
      </c>
      <c r="AE1394" s="45"/>
      <c r="AF1394" s="17"/>
      <c r="AG1394" s="518"/>
      <c r="AI1394" s="449"/>
      <c r="AJ1394" s="449"/>
      <c r="AK1394" s="449"/>
      <c r="AL1394" s="449"/>
      <c r="AM1394" s="449"/>
      <c r="AN1394" s="449"/>
      <c r="AO1394" s="449"/>
      <c r="AP1394" s="449"/>
      <c r="AQ1394" s="449"/>
      <c r="AR1394" s="449"/>
      <c r="AS1394" s="449"/>
      <c r="AT1394" s="449"/>
      <c r="AU1394" s="449"/>
      <c r="AV1394" s="449"/>
      <c r="AW1394" s="449"/>
      <c r="AX1394" s="449"/>
      <c r="AY1394" s="449"/>
      <c r="AZ1394" s="449"/>
      <c r="BA1394" s="449"/>
      <c r="BB1394" s="449"/>
      <c r="BC1394" s="449"/>
      <c r="BD1394" s="449"/>
      <c r="BE1394" s="449"/>
      <c r="BF1394" s="449"/>
      <c r="BG1394" s="449"/>
      <c r="BH1394" s="449"/>
      <c r="BI1394" s="449"/>
      <c r="BJ1394" s="449"/>
      <c r="BK1394" s="449"/>
      <c r="BL1394" s="449"/>
      <c r="BM1394" s="449"/>
      <c r="BN1394" s="449"/>
      <c r="BO1394" s="449"/>
      <c r="BP1394" s="449"/>
      <c r="BQ1394" s="449"/>
      <c r="BR1394" s="449"/>
      <c r="BS1394" s="449"/>
      <c r="BT1394" s="449"/>
      <c r="BU1394" s="449"/>
      <c r="BV1394" s="449"/>
      <c r="BW1394" s="449"/>
      <c r="BX1394" s="449"/>
      <c r="BY1394" s="449"/>
      <c r="BZ1394" s="449"/>
      <c r="CA1394" s="449"/>
      <c r="CB1394" s="449"/>
      <c r="CC1394" s="449"/>
      <c r="CD1394" s="449"/>
      <c r="CE1394" s="449"/>
      <c r="CF1394" s="449"/>
      <c r="CG1394" s="449"/>
      <c r="CH1394" s="449"/>
      <c r="CI1394" s="449"/>
      <c r="CJ1394" s="449"/>
      <c r="CK1394" s="449"/>
      <c r="CL1394" s="449"/>
      <c r="CM1394" s="449"/>
      <c r="CN1394" s="449"/>
      <c r="CO1394" s="449"/>
      <c r="CP1394" s="449"/>
      <c r="CQ1394" s="449"/>
      <c r="CR1394" s="449"/>
      <c r="CS1394" s="449"/>
      <c r="CT1394" s="449"/>
      <c r="CU1394" s="449"/>
      <c r="CV1394" s="449"/>
    </row>
    <row r="1395" spans="1:100" s="448" customFormat="1" ht="11.25" customHeight="1">
      <c r="A1395" s="432"/>
      <c r="B1395" s="517"/>
      <c r="C1395" s="45"/>
      <c r="D1395" s="45">
        <v>11</v>
      </c>
      <c r="E1395" s="599" t="s">
        <v>154</v>
      </c>
      <c r="F1395" s="600"/>
      <c r="G1395" s="599" t="s">
        <v>154</v>
      </c>
      <c r="H1395" s="600"/>
      <c r="I1395" s="600"/>
      <c r="J1395" s="601" t="s">
        <v>154</v>
      </c>
      <c r="K1395" s="880" t="s">
        <v>154</v>
      </c>
      <c r="L1395" s="881">
        <v>0</v>
      </c>
      <c r="M1395" s="880" t="s">
        <v>154</v>
      </c>
      <c r="N1395" s="881">
        <v>0</v>
      </c>
      <c r="O1395" s="880" t="s">
        <v>154</v>
      </c>
      <c r="P1395" s="881">
        <v>0</v>
      </c>
      <c r="Q1395" s="880" t="s">
        <v>154</v>
      </c>
      <c r="R1395" s="881">
        <v>0</v>
      </c>
      <c r="S1395" s="880" t="s">
        <v>154</v>
      </c>
      <c r="T1395" s="881">
        <v>0</v>
      </c>
      <c r="U1395" s="880" t="s">
        <v>154</v>
      </c>
      <c r="V1395" s="881">
        <v>0</v>
      </c>
      <c r="W1395" s="880" t="s">
        <v>154</v>
      </c>
      <c r="X1395" s="881">
        <v>0</v>
      </c>
      <c r="Y1395" s="880" t="s">
        <v>154</v>
      </c>
      <c r="Z1395" s="881">
        <v>0</v>
      </c>
      <c r="AA1395" s="880" t="s">
        <v>154</v>
      </c>
      <c r="AB1395" s="881">
        <v>0</v>
      </c>
      <c r="AC1395" s="880" t="s">
        <v>154</v>
      </c>
      <c r="AD1395" s="881">
        <v>0</v>
      </c>
      <c r="AE1395" s="45"/>
      <c r="AF1395" s="17"/>
      <c r="AG1395" s="518"/>
      <c r="AI1395" s="449"/>
      <c r="AJ1395" s="449"/>
      <c r="AK1395" s="449"/>
      <c r="AL1395" s="449"/>
      <c r="AM1395" s="449"/>
      <c r="AN1395" s="449"/>
      <c r="AO1395" s="449"/>
      <c r="AP1395" s="449"/>
      <c r="AQ1395" s="449"/>
      <c r="AR1395" s="449"/>
      <c r="AS1395" s="449"/>
      <c r="AT1395" s="449"/>
      <c r="AU1395" s="449"/>
      <c r="AV1395" s="449"/>
      <c r="AW1395" s="449"/>
      <c r="AX1395" s="449"/>
      <c r="AY1395" s="449"/>
      <c r="AZ1395" s="449"/>
      <c r="BA1395" s="449"/>
      <c r="BB1395" s="449"/>
      <c r="BC1395" s="449"/>
      <c r="BD1395" s="449"/>
      <c r="BE1395" s="449"/>
      <c r="BF1395" s="449"/>
      <c r="BG1395" s="449"/>
      <c r="BH1395" s="449"/>
      <c r="BI1395" s="449"/>
      <c r="BJ1395" s="449"/>
      <c r="BK1395" s="449"/>
      <c r="BL1395" s="449"/>
      <c r="BM1395" s="449"/>
      <c r="BN1395" s="449"/>
      <c r="BO1395" s="449"/>
      <c r="BP1395" s="449"/>
      <c r="BQ1395" s="449"/>
      <c r="BR1395" s="449"/>
      <c r="BS1395" s="449"/>
      <c r="BT1395" s="449"/>
      <c r="BU1395" s="449"/>
      <c r="BV1395" s="449"/>
      <c r="BW1395" s="449"/>
      <c r="BX1395" s="449"/>
      <c r="BY1395" s="449"/>
      <c r="BZ1395" s="449"/>
      <c r="CA1395" s="449"/>
      <c r="CB1395" s="449"/>
      <c r="CC1395" s="449"/>
      <c r="CD1395" s="449"/>
      <c r="CE1395" s="449"/>
      <c r="CF1395" s="449"/>
      <c r="CG1395" s="449"/>
      <c r="CH1395" s="449"/>
      <c r="CI1395" s="449"/>
      <c r="CJ1395" s="449"/>
      <c r="CK1395" s="449"/>
      <c r="CL1395" s="449"/>
      <c r="CM1395" s="449"/>
      <c r="CN1395" s="449"/>
      <c r="CO1395" s="449"/>
      <c r="CP1395" s="449"/>
      <c r="CQ1395" s="449"/>
      <c r="CR1395" s="449"/>
      <c r="CS1395" s="449"/>
      <c r="CT1395" s="449"/>
      <c r="CU1395" s="449"/>
      <c r="CV1395" s="449"/>
    </row>
    <row r="1396" spans="1:100" s="448" customFormat="1" ht="11.25" customHeight="1">
      <c r="A1396" s="432"/>
      <c r="B1396" s="517"/>
      <c r="C1396" s="45"/>
      <c r="D1396" s="45">
        <v>12</v>
      </c>
      <c r="E1396" s="599" t="s">
        <v>154</v>
      </c>
      <c r="F1396" s="600"/>
      <c r="G1396" s="599" t="s">
        <v>154</v>
      </c>
      <c r="H1396" s="600"/>
      <c r="I1396" s="600"/>
      <c r="J1396" s="601" t="s">
        <v>154</v>
      </c>
      <c r="K1396" s="880" t="s">
        <v>154</v>
      </c>
      <c r="L1396" s="881">
        <v>0</v>
      </c>
      <c r="M1396" s="880" t="s">
        <v>154</v>
      </c>
      <c r="N1396" s="881">
        <v>0</v>
      </c>
      <c r="O1396" s="880" t="s">
        <v>154</v>
      </c>
      <c r="P1396" s="881">
        <v>0</v>
      </c>
      <c r="Q1396" s="880" t="s">
        <v>154</v>
      </c>
      <c r="R1396" s="881">
        <v>0</v>
      </c>
      <c r="S1396" s="880" t="s">
        <v>154</v>
      </c>
      <c r="T1396" s="881">
        <v>0</v>
      </c>
      <c r="U1396" s="880" t="s">
        <v>154</v>
      </c>
      <c r="V1396" s="881">
        <v>0</v>
      </c>
      <c r="W1396" s="880" t="s">
        <v>154</v>
      </c>
      <c r="X1396" s="881">
        <v>0</v>
      </c>
      <c r="Y1396" s="880" t="s">
        <v>154</v>
      </c>
      <c r="Z1396" s="881">
        <v>0</v>
      </c>
      <c r="AA1396" s="880" t="s">
        <v>154</v>
      </c>
      <c r="AB1396" s="881">
        <v>0</v>
      </c>
      <c r="AC1396" s="880" t="s">
        <v>154</v>
      </c>
      <c r="AD1396" s="881">
        <v>0</v>
      </c>
      <c r="AE1396" s="45"/>
      <c r="AF1396" s="17"/>
      <c r="AG1396" s="518"/>
      <c r="AI1396" s="449"/>
      <c r="AJ1396" s="449"/>
      <c r="AK1396" s="449"/>
      <c r="AL1396" s="449"/>
      <c r="AM1396" s="449"/>
      <c r="AN1396" s="449"/>
      <c r="AO1396" s="449"/>
      <c r="AP1396" s="449"/>
      <c r="AQ1396" s="449"/>
      <c r="AR1396" s="449"/>
      <c r="AS1396" s="449"/>
      <c r="AT1396" s="449"/>
      <c r="AU1396" s="449"/>
      <c r="AV1396" s="449"/>
      <c r="AW1396" s="449"/>
      <c r="AX1396" s="449"/>
      <c r="AY1396" s="449"/>
      <c r="AZ1396" s="449"/>
      <c r="BA1396" s="449"/>
      <c r="BB1396" s="449"/>
      <c r="BC1396" s="449"/>
      <c r="BD1396" s="449"/>
      <c r="BE1396" s="449"/>
      <c r="BF1396" s="449"/>
      <c r="BG1396" s="449"/>
      <c r="BH1396" s="449"/>
      <c r="BI1396" s="449"/>
      <c r="BJ1396" s="449"/>
      <c r="BK1396" s="449"/>
      <c r="BL1396" s="449"/>
      <c r="BM1396" s="449"/>
      <c r="BN1396" s="449"/>
      <c r="BO1396" s="449"/>
      <c r="BP1396" s="449"/>
      <c r="BQ1396" s="449"/>
      <c r="BR1396" s="449"/>
      <c r="BS1396" s="449"/>
      <c r="BT1396" s="449"/>
      <c r="BU1396" s="449"/>
      <c r="BV1396" s="449"/>
      <c r="BW1396" s="449"/>
      <c r="BX1396" s="449"/>
      <c r="BY1396" s="449"/>
      <c r="BZ1396" s="449"/>
      <c r="CA1396" s="449"/>
      <c r="CB1396" s="449"/>
      <c r="CC1396" s="449"/>
      <c r="CD1396" s="449"/>
      <c r="CE1396" s="449"/>
      <c r="CF1396" s="449"/>
      <c r="CG1396" s="449"/>
      <c r="CH1396" s="449"/>
      <c r="CI1396" s="449"/>
      <c r="CJ1396" s="449"/>
      <c r="CK1396" s="449"/>
      <c r="CL1396" s="449"/>
      <c r="CM1396" s="449"/>
      <c r="CN1396" s="449"/>
      <c r="CO1396" s="449"/>
      <c r="CP1396" s="449"/>
      <c r="CQ1396" s="449"/>
      <c r="CR1396" s="449"/>
      <c r="CS1396" s="449"/>
      <c r="CT1396" s="449"/>
      <c r="CU1396" s="449"/>
      <c r="CV1396" s="449"/>
    </row>
    <row r="1397" spans="1:100" s="448" customFormat="1" ht="11.25" customHeight="1">
      <c r="A1397" s="432"/>
      <c r="B1397" s="517"/>
      <c r="C1397" s="45"/>
      <c r="D1397" s="45">
        <v>13</v>
      </c>
      <c r="E1397" s="599" t="s">
        <v>154</v>
      </c>
      <c r="F1397" s="600"/>
      <c r="G1397" s="599" t="s">
        <v>154</v>
      </c>
      <c r="H1397" s="600"/>
      <c r="I1397" s="600"/>
      <c r="J1397" s="601" t="s">
        <v>154</v>
      </c>
      <c r="K1397" s="880" t="s">
        <v>154</v>
      </c>
      <c r="L1397" s="881">
        <v>0</v>
      </c>
      <c r="M1397" s="880" t="s">
        <v>154</v>
      </c>
      <c r="N1397" s="881">
        <v>0</v>
      </c>
      <c r="O1397" s="880" t="s">
        <v>154</v>
      </c>
      <c r="P1397" s="881">
        <v>0</v>
      </c>
      <c r="Q1397" s="880" t="s">
        <v>154</v>
      </c>
      <c r="R1397" s="881">
        <v>0</v>
      </c>
      <c r="S1397" s="880" t="s">
        <v>154</v>
      </c>
      <c r="T1397" s="881">
        <v>0</v>
      </c>
      <c r="U1397" s="880" t="s">
        <v>154</v>
      </c>
      <c r="V1397" s="881">
        <v>0</v>
      </c>
      <c r="W1397" s="880" t="s">
        <v>154</v>
      </c>
      <c r="X1397" s="881">
        <v>0</v>
      </c>
      <c r="Y1397" s="880" t="s">
        <v>154</v>
      </c>
      <c r="Z1397" s="881">
        <v>0</v>
      </c>
      <c r="AA1397" s="880" t="s">
        <v>154</v>
      </c>
      <c r="AB1397" s="881">
        <v>0</v>
      </c>
      <c r="AC1397" s="880" t="s">
        <v>154</v>
      </c>
      <c r="AD1397" s="881">
        <v>0</v>
      </c>
      <c r="AE1397" s="45"/>
      <c r="AF1397" s="17"/>
      <c r="AG1397" s="518"/>
      <c r="AI1397" s="449"/>
      <c r="AJ1397" s="449"/>
      <c r="AK1397" s="449"/>
      <c r="AL1397" s="449"/>
      <c r="AM1397" s="449"/>
      <c r="AN1397" s="449"/>
      <c r="AO1397" s="449"/>
      <c r="AP1397" s="449"/>
      <c r="AQ1397" s="449"/>
      <c r="AR1397" s="449"/>
      <c r="AS1397" s="449"/>
      <c r="AT1397" s="449"/>
      <c r="AU1397" s="449"/>
      <c r="AV1397" s="449"/>
      <c r="AW1397" s="449"/>
      <c r="AX1397" s="449"/>
      <c r="AY1397" s="449"/>
      <c r="AZ1397" s="449"/>
      <c r="BA1397" s="449"/>
      <c r="BB1397" s="449"/>
      <c r="BC1397" s="449"/>
      <c r="BD1397" s="449"/>
      <c r="BE1397" s="449"/>
      <c r="BF1397" s="449"/>
      <c r="BG1397" s="449"/>
      <c r="BH1397" s="449"/>
      <c r="BI1397" s="449"/>
      <c r="BJ1397" s="449"/>
      <c r="BK1397" s="449"/>
      <c r="BL1397" s="449"/>
      <c r="BM1397" s="449"/>
      <c r="BN1397" s="449"/>
      <c r="BO1397" s="449"/>
      <c r="BP1397" s="449"/>
      <c r="BQ1397" s="449"/>
      <c r="BR1397" s="449"/>
      <c r="BS1397" s="449"/>
      <c r="BT1397" s="449"/>
      <c r="BU1397" s="449"/>
      <c r="BV1397" s="449"/>
      <c r="BW1397" s="449"/>
      <c r="BX1397" s="449"/>
      <c r="BY1397" s="449"/>
      <c r="BZ1397" s="449"/>
      <c r="CA1397" s="449"/>
      <c r="CB1397" s="449"/>
      <c r="CC1397" s="449"/>
      <c r="CD1397" s="449"/>
      <c r="CE1397" s="449"/>
      <c r="CF1397" s="449"/>
      <c r="CG1397" s="449"/>
      <c r="CH1397" s="449"/>
      <c r="CI1397" s="449"/>
      <c r="CJ1397" s="449"/>
      <c r="CK1397" s="449"/>
      <c r="CL1397" s="449"/>
      <c r="CM1397" s="449"/>
      <c r="CN1397" s="449"/>
      <c r="CO1397" s="449"/>
      <c r="CP1397" s="449"/>
      <c r="CQ1397" s="449"/>
      <c r="CR1397" s="449"/>
      <c r="CS1397" s="449"/>
      <c r="CT1397" s="449"/>
      <c r="CU1397" s="449"/>
      <c r="CV1397" s="449"/>
    </row>
    <row r="1398" spans="1:100" s="448" customFormat="1" ht="11.25" customHeight="1">
      <c r="A1398" s="432"/>
      <c r="B1398" s="517"/>
      <c r="C1398" s="45"/>
      <c r="D1398" s="45">
        <v>14</v>
      </c>
      <c r="E1398" s="599" t="s">
        <v>154</v>
      </c>
      <c r="F1398" s="600"/>
      <c r="G1398" s="599" t="s">
        <v>154</v>
      </c>
      <c r="H1398" s="600"/>
      <c r="I1398" s="600"/>
      <c r="J1398" s="601" t="s">
        <v>154</v>
      </c>
      <c r="K1398" s="880" t="s">
        <v>154</v>
      </c>
      <c r="L1398" s="881">
        <v>0</v>
      </c>
      <c r="M1398" s="880" t="s">
        <v>154</v>
      </c>
      <c r="N1398" s="881">
        <v>0</v>
      </c>
      <c r="O1398" s="880" t="s">
        <v>154</v>
      </c>
      <c r="P1398" s="881">
        <v>0</v>
      </c>
      <c r="Q1398" s="880" t="s">
        <v>154</v>
      </c>
      <c r="R1398" s="881">
        <v>0</v>
      </c>
      <c r="S1398" s="880" t="s">
        <v>154</v>
      </c>
      <c r="T1398" s="881">
        <v>0</v>
      </c>
      <c r="U1398" s="880" t="s">
        <v>154</v>
      </c>
      <c r="V1398" s="881">
        <v>0</v>
      </c>
      <c r="W1398" s="880" t="s">
        <v>154</v>
      </c>
      <c r="X1398" s="881">
        <v>0</v>
      </c>
      <c r="Y1398" s="880" t="s">
        <v>154</v>
      </c>
      <c r="Z1398" s="881">
        <v>0</v>
      </c>
      <c r="AA1398" s="880" t="s">
        <v>154</v>
      </c>
      <c r="AB1398" s="881">
        <v>0</v>
      </c>
      <c r="AC1398" s="880" t="s">
        <v>154</v>
      </c>
      <c r="AD1398" s="881">
        <v>0</v>
      </c>
      <c r="AE1398" s="45"/>
      <c r="AF1398" s="17"/>
      <c r="AG1398" s="518"/>
      <c r="AI1398" s="449"/>
      <c r="AJ1398" s="449"/>
      <c r="AK1398" s="449"/>
      <c r="AL1398" s="449"/>
      <c r="AM1398" s="449"/>
      <c r="AN1398" s="449"/>
      <c r="AO1398" s="449"/>
      <c r="AP1398" s="449"/>
      <c r="AQ1398" s="449"/>
      <c r="AR1398" s="449"/>
      <c r="AS1398" s="449"/>
      <c r="AT1398" s="449"/>
      <c r="AU1398" s="449"/>
      <c r="AV1398" s="449"/>
      <c r="AW1398" s="449"/>
      <c r="AX1398" s="449"/>
      <c r="AY1398" s="449"/>
      <c r="AZ1398" s="449"/>
      <c r="BA1398" s="449"/>
      <c r="BB1398" s="449"/>
      <c r="BC1398" s="449"/>
      <c r="BD1398" s="449"/>
      <c r="BE1398" s="449"/>
      <c r="BF1398" s="449"/>
      <c r="BG1398" s="449"/>
      <c r="BH1398" s="449"/>
      <c r="BI1398" s="449"/>
      <c r="BJ1398" s="449"/>
      <c r="BK1398" s="449"/>
      <c r="BL1398" s="449"/>
      <c r="BM1398" s="449"/>
      <c r="BN1398" s="449"/>
      <c r="BO1398" s="449"/>
      <c r="BP1398" s="449"/>
      <c r="BQ1398" s="449"/>
      <c r="BR1398" s="449"/>
      <c r="BS1398" s="449"/>
      <c r="BT1398" s="449"/>
      <c r="BU1398" s="449"/>
      <c r="BV1398" s="449"/>
      <c r="BW1398" s="449"/>
      <c r="BX1398" s="449"/>
      <c r="BY1398" s="449"/>
      <c r="BZ1398" s="449"/>
      <c r="CA1398" s="449"/>
      <c r="CB1398" s="449"/>
      <c r="CC1398" s="449"/>
      <c r="CD1398" s="449"/>
      <c r="CE1398" s="449"/>
      <c r="CF1398" s="449"/>
      <c r="CG1398" s="449"/>
      <c r="CH1398" s="449"/>
      <c r="CI1398" s="449"/>
      <c r="CJ1398" s="449"/>
      <c r="CK1398" s="449"/>
      <c r="CL1398" s="449"/>
      <c r="CM1398" s="449"/>
      <c r="CN1398" s="449"/>
      <c r="CO1398" s="449"/>
      <c r="CP1398" s="449"/>
      <c r="CQ1398" s="449"/>
      <c r="CR1398" s="449"/>
      <c r="CS1398" s="449"/>
      <c r="CT1398" s="449"/>
      <c r="CU1398" s="449"/>
      <c r="CV1398" s="449"/>
    </row>
    <row r="1399" spans="1:100" s="448" customFormat="1" ht="11.25" customHeight="1">
      <c r="A1399" s="432"/>
      <c r="B1399" s="517"/>
      <c r="C1399" s="45"/>
      <c r="D1399" s="45">
        <v>15</v>
      </c>
      <c r="E1399" s="599" t="s">
        <v>154</v>
      </c>
      <c r="F1399" s="600"/>
      <c r="G1399" s="599" t="s">
        <v>154</v>
      </c>
      <c r="H1399" s="600"/>
      <c r="I1399" s="600"/>
      <c r="J1399" s="601" t="s">
        <v>154</v>
      </c>
      <c r="K1399" s="880" t="s">
        <v>154</v>
      </c>
      <c r="L1399" s="881">
        <v>0</v>
      </c>
      <c r="M1399" s="880" t="s">
        <v>154</v>
      </c>
      <c r="N1399" s="881">
        <v>0</v>
      </c>
      <c r="O1399" s="880" t="s">
        <v>154</v>
      </c>
      <c r="P1399" s="881">
        <v>0</v>
      </c>
      <c r="Q1399" s="880" t="s">
        <v>154</v>
      </c>
      <c r="R1399" s="881">
        <v>0</v>
      </c>
      <c r="S1399" s="880" t="s">
        <v>154</v>
      </c>
      <c r="T1399" s="881">
        <v>0</v>
      </c>
      <c r="U1399" s="880" t="s">
        <v>154</v>
      </c>
      <c r="V1399" s="881">
        <v>0</v>
      </c>
      <c r="W1399" s="880" t="s">
        <v>154</v>
      </c>
      <c r="X1399" s="881">
        <v>0</v>
      </c>
      <c r="Y1399" s="880" t="s">
        <v>154</v>
      </c>
      <c r="Z1399" s="881">
        <v>0</v>
      </c>
      <c r="AA1399" s="880" t="s">
        <v>154</v>
      </c>
      <c r="AB1399" s="881">
        <v>0</v>
      </c>
      <c r="AC1399" s="880" t="s">
        <v>154</v>
      </c>
      <c r="AD1399" s="881">
        <v>0</v>
      </c>
      <c r="AE1399" s="45"/>
      <c r="AF1399" s="17"/>
      <c r="AG1399" s="518"/>
      <c r="AI1399" s="449"/>
      <c r="AJ1399" s="449"/>
      <c r="AK1399" s="449"/>
      <c r="AL1399" s="449"/>
      <c r="AM1399" s="449"/>
      <c r="AN1399" s="449"/>
      <c r="AO1399" s="449"/>
      <c r="AP1399" s="449"/>
      <c r="AQ1399" s="449"/>
      <c r="AR1399" s="449"/>
      <c r="AS1399" s="449"/>
      <c r="AT1399" s="449"/>
      <c r="AU1399" s="449"/>
      <c r="AV1399" s="449"/>
      <c r="AW1399" s="449"/>
      <c r="AX1399" s="449"/>
      <c r="AY1399" s="449"/>
      <c r="AZ1399" s="449"/>
      <c r="BA1399" s="449"/>
      <c r="BB1399" s="449"/>
      <c r="BC1399" s="449"/>
      <c r="BD1399" s="449"/>
      <c r="BE1399" s="449"/>
      <c r="BF1399" s="449"/>
      <c r="BG1399" s="449"/>
      <c r="BH1399" s="449"/>
      <c r="BI1399" s="449"/>
      <c r="BJ1399" s="449"/>
      <c r="BK1399" s="449"/>
      <c r="BL1399" s="449"/>
      <c r="BM1399" s="449"/>
      <c r="BN1399" s="449"/>
      <c r="BO1399" s="449"/>
      <c r="BP1399" s="449"/>
      <c r="BQ1399" s="449"/>
      <c r="BR1399" s="449"/>
      <c r="BS1399" s="449"/>
      <c r="BT1399" s="449"/>
      <c r="BU1399" s="449"/>
      <c r="BV1399" s="449"/>
      <c r="BW1399" s="449"/>
      <c r="BX1399" s="449"/>
      <c r="BY1399" s="449"/>
      <c r="BZ1399" s="449"/>
      <c r="CA1399" s="449"/>
      <c r="CB1399" s="449"/>
      <c r="CC1399" s="449"/>
      <c r="CD1399" s="449"/>
      <c r="CE1399" s="449"/>
      <c r="CF1399" s="449"/>
      <c r="CG1399" s="449"/>
      <c r="CH1399" s="449"/>
      <c r="CI1399" s="449"/>
      <c r="CJ1399" s="449"/>
      <c r="CK1399" s="449"/>
      <c r="CL1399" s="449"/>
      <c r="CM1399" s="449"/>
      <c r="CN1399" s="449"/>
      <c r="CO1399" s="449"/>
      <c r="CP1399" s="449"/>
      <c r="CQ1399" s="449"/>
      <c r="CR1399" s="449"/>
      <c r="CS1399" s="449"/>
      <c r="CT1399" s="449"/>
      <c r="CU1399" s="449"/>
      <c r="CV1399" s="449"/>
    </row>
    <row r="1400" spans="1:100" s="448" customFormat="1" ht="11.25" customHeight="1">
      <c r="A1400" s="432"/>
      <c r="B1400" s="517"/>
      <c r="C1400" s="45"/>
      <c r="D1400" s="45">
        <v>16</v>
      </c>
      <c r="E1400" s="599" t="s">
        <v>154</v>
      </c>
      <c r="F1400" s="600"/>
      <c r="G1400" s="599" t="s">
        <v>154</v>
      </c>
      <c r="H1400" s="600"/>
      <c r="I1400" s="600"/>
      <c r="J1400" s="601" t="s">
        <v>154</v>
      </c>
      <c r="K1400" s="880" t="s">
        <v>154</v>
      </c>
      <c r="L1400" s="881">
        <v>0</v>
      </c>
      <c r="M1400" s="880" t="s">
        <v>154</v>
      </c>
      <c r="N1400" s="881">
        <v>0</v>
      </c>
      <c r="O1400" s="880" t="s">
        <v>154</v>
      </c>
      <c r="P1400" s="881">
        <v>0</v>
      </c>
      <c r="Q1400" s="880" t="s">
        <v>154</v>
      </c>
      <c r="R1400" s="881">
        <v>0</v>
      </c>
      <c r="S1400" s="880" t="s">
        <v>154</v>
      </c>
      <c r="T1400" s="881">
        <v>0</v>
      </c>
      <c r="U1400" s="880" t="s">
        <v>154</v>
      </c>
      <c r="V1400" s="881">
        <v>0</v>
      </c>
      <c r="W1400" s="880" t="s">
        <v>154</v>
      </c>
      <c r="X1400" s="881">
        <v>0</v>
      </c>
      <c r="Y1400" s="880" t="s">
        <v>154</v>
      </c>
      <c r="Z1400" s="881">
        <v>0</v>
      </c>
      <c r="AA1400" s="880" t="s">
        <v>154</v>
      </c>
      <c r="AB1400" s="881">
        <v>0</v>
      </c>
      <c r="AC1400" s="880" t="s">
        <v>154</v>
      </c>
      <c r="AD1400" s="881">
        <v>0</v>
      </c>
      <c r="AE1400" s="45"/>
      <c r="AF1400" s="17"/>
      <c r="AG1400" s="518"/>
      <c r="AI1400" s="449"/>
      <c r="AJ1400" s="449"/>
      <c r="AK1400" s="449"/>
      <c r="AL1400" s="449"/>
      <c r="AM1400" s="449"/>
      <c r="AN1400" s="449"/>
      <c r="AO1400" s="449"/>
      <c r="AP1400" s="449"/>
      <c r="AQ1400" s="449"/>
      <c r="AR1400" s="449"/>
      <c r="AS1400" s="449"/>
      <c r="AT1400" s="449"/>
      <c r="AU1400" s="449"/>
      <c r="AV1400" s="449"/>
      <c r="AW1400" s="449"/>
      <c r="AX1400" s="449"/>
      <c r="AY1400" s="449"/>
      <c r="AZ1400" s="449"/>
      <c r="BA1400" s="449"/>
      <c r="BB1400" s="449"/>
      <c r="BC1400" s="449"/>
      <c r="BD1400" s="449"/>
      <c r="BE1400" s="449"/>
      <c r="BF1400" s="449"/>
      <c r="BG1400" s="449"/>
      <c r="BH1400" s="449"/>
      <c r="BI1400" s="449"/>
      <c r="BJ1400" s="449"/>
      <c r="BK1400" s="449"/>
      <c r="BL1400" s="449"/>
      <c r="BM1400" s="449"/>
      <c r="BN1400" s="449"/>
      <c r="BO1400" s="449"/>
      <c r="BP1400" s="449"/>
      <c r="BQ1400" s="449"/>
      <c r="BR1400" s="449"/>
      <c r="BS1400" s="449"/>
      <c r="BT1400" s="449"/>
      <c r="BU1400" s="449"/>
      <c r="BV1400" s="449"/>
      <c r="BW1400" s="449"/>
      <c r="BX1400" s="449"/>
      <c r="BY1400" s="449"/>
      <c r="BZ1400" s="449"/>
      <c r="CA1400" s="449"/>
      <c r="CB1400" s="449"/>
      <c r="CC1400" s="449"/>
      <c r="CD1400" s="449"/>
      <c r="CE1400" s="449"/>
      <c r="CF1400" s="449"/>
      <c r="CG1400" s="449"/>
      <c r="CH1400" s="449"/>
      <c r="CI1400" s="449"/>
      <c r="CJ1400" s="449"/>
      <c r="CK1400" s="449"/>
      <c r="CL1400" s="449"/>
      <c r="CM1400" s="449"/>
      <c r="CN1400" s="449"/>
      <c r="CO1400" s="449"/>
      <c r="CP1400" s="449"/>
      <c r="CQ1400" s="449"/>
      <c r="CR1400" s="449"/>
      <c r="CS1400" s="449"/>
      <c r="CT1400" s="449"/>
      <c r="CU1400" s="449"/>
      <c r="CV1400" s="449"/>
    </row>
    <row r="1401" spans="1:100" s="448" customFormat="1" ht="11.25" customHeight="1">
      <c r="A1401" s="432"/>
      <c r="B1401" s="517"/>
      <c r="C1401" s="45"/>
      <c r="D1401" s="45">
        <v>17</v>
      </c>
      <c r="E1401" s="599" t="s">
        <v>154</v>
      </c>
      <c r="F1401" s="600"/>
      <c r="G1401" s="599" t="s">
        <v>154</v>
      </c>
      <c r="H1401" s="600"/>
      <c r="I1401" s="600"/>
      <c r="J1401" s="601" t="s">
        <v>154</v>
      </c>
      <c r="K1401" s="880" t="s">
        <v>154</v>
      </c>
      <c r="L1401" s="881">
        <v>0</v>
      </c>
      <c r="M1401" s="880" t="s">
        <v>154</v>
      </c>
      <c r="N1401" s="881">
        <v>0</v>
      </c>
      <c r="O1401" s="880" t="s">
        <v>154</v>
      </c>
      <c r="P1401" s="881">
        <v>0</v>
      </c>
      <c r="Q1401" s="880" t="s">
        <v>154</v>
      </c>
      <c r="R1401" s="881">
        <v>0</v>
      </c>
      <c r="S1401" s="880" t="s">
        <v>154</v>
      </c>
      <c r="T1401" s="881">
        <v>0</v>
      </c>
      <c r="U1401" s="880" t="s">
        <v>154</v>
      </c>
      <c r="V1401" s="881">
        <v>0</v>
      </c>
      <c r="W1401" s="880" t="s">
        <v>154</v>
      </c>
      <c r="X1401" s="881">
        <v>0</v>
      </c>
      <c r="Y1401" s="880" t="s">
        <v>154</v>
      </c>
      <c r="Z1401" s="881">
        <v>0</v>
      </c>
      <c r="AA1401" s="880" t="s">
        <v>154</v>
      </c>
      <c r="AB1401" s="881">
        <v>0</v>
      </c>
      <c r="AC1401" s="880" t="s">
        <v>154</v>
      </c>
      <c r="AD1401" s="881">
        <v>0</v>
      </c>
      <c r="AE1401" s="45"/>
      <c r="AF1401" s="17"/>
      <c r="AG1401" s="518"/>
      <c r="AI1401" s="449"/>
      <c r="AJ1401" s="449"/>
      <c r="AK1401" s="449"/>
      <c r="AL1401" s="449"/>
      <c r="AM1401" s="449"/>
      <c r="AN1401" s="449"/>
      <c r="AO1401" s="449"/>
      <c r="AP1401" s="449"/>
      <c r="AQ1401" s="449"/>
      <c r="AR1401" s="449"/>
      <c r="AS1401" s="449"/>
      <c r="AT1401" s="449"/>
      <c r="AU1401" s="449"/>
      <c r="AV1401" s="449"/>
      <c r="AW1401" s="449"/>
      <c r="AX1401" s="449"/>
      <c r="AY1401" s="449"/>
      <c r="AZ1401" s="449"/>
      <c r="BA1401" s="449"/>
      <c r="BB1401" s="449"/>
      <c r="BC1401" s="449"/>
      <c r="BD1401" s="449"/>
      <c r="BE1401" s="449"/>
      <c r="BF1401" s="449"/>
      <c r="BG1401" s="449"/>
      <c r="BH1401" s="449"/>
      <c r="BI1401" s="449"/>
      <c r="BJ1401" s="449"/>
      <c r="BK1401" s="449"/>
      <c r="BL1401" s="449"/>
      <c r="BM1401" s="449"/>
      <c r="BN1401" s="449"/>
      <c r="BO1401" s="449"/>
      <c r="BP1401" s="449"/>
      <c r="BQ1401" s="449"/>
      <c r="BR1401" s="449"/>
      <c r="BS1401" s="449"/>
      <c r="BT1401" s="449"/>
      <c r="BU1401" s="449"/>
      <c r="BV1401" s="449"/>
      <c r="BW1401" s="449"/>
      <c r="BX1401" s="449"/>
      <c r="BY1401" s="449"/>
      <c r="BZ1401" s="449"/>
      <c r="CA1401" s="449"/>
      <c r="CB1401" s="449"/>
      <c r="CC1401" s="449"/>
      <c r="CD1401" s="449"/>
      <c r="CE1401" s="449"/>
      <c r="CF1401" s="449"/>
      <c r="CG1401" s="449"/>
      <c r="CH1401" s="449"/>
      <c r="CI1401" s="449"/>
      <c r="CJ1401" s="449"/>
      <c r="CK1401" s="449"/>
      <c r="CL1401" s="449"/>
      <c r="CM1401" s="449"/>
      <c r="CN1401" s="449"/>
      <c r="CO1401" s="449"/>
      <c r="CP1401" s="449"/>
      <c r="CQ1401" s="449"/>
      <c r="CR1401" s="449"/>
      <c r="CS1401" s="449"/>
      <c r="CT1401" s="449"/>
      <c r="CU1401" s="449"/>
      <c r="CV1401" s="449"/>
    </row>
    <row r="1402" spans="1:100" s="448" customFormat="1" ht="11.25" customHeight="1">
      <c r="A1402" s="432"/>
      <c r="B1402" s="517"/>
      <c r="C1402" s="45"/>
      <c r="D1402" s="45">
        <v>18</v>
      </c>
      <c r="E1402" s="599" t="s">
        <v>154</v>
      </c>
      <c r="F1402" s="600"/>
      <c r="G1402" s="599" t="s">
        <v>154</v>
      </c>
      <c r="H1402" s="600"/>
      <c r="I1402" s="600"/>
      <c r="J1402" s="601" t="s">
        <v>154</v>
      </c>
      <c r="K1402" s="880" t="s">
        <v>154</v>
      </c>
      <c r="L1402" s="881">
        <v>0</v>
      </c>
      <c r="M1402" s="880" t="s">
        <v>154</v>
      </c>
      <c r="N1402" s="881">
        <v>0</v>
      </c>
      <c r="O1402" s="880" t="s">
        <v>154</v>
      </c>
      <c r="P1402" s="881">
        <v>0</v>
      </c>
      <c r="Q1402" s="880" t="s">
        <v>154</v>
      </c>
      <c r="R1402" s="881">
        <v>0</v>
      </c>
      <c r="S1402" s="880" t="s">
        <v>154</v>
      </c>
      <c r="T1402" s="881">
        <v>0</v>
      </c>
      <c r="U1402" s="880" t="s">
        <v>154</v>
      </c>
      <c r="V1402" s="881">
        <v>0</v>
      </c>
      <c r="W1402" s="880" t="s">
        <v>154</v>
      </c>
      <c r="X1402" s="881">
        <v>0</v>
      </c>
      <c r="Y1402" s="880" t="s">
        <v>154</v>
      </c>
      <c r="Z1402" s="881">
        <v>0</v>
      </c>
      <c r="AA1402" s="880" t="s">
        <v>154</v>
      </c>
      <c r="AB1402" s="881">
        <v>0</v>
      </c>
      <c r="AC1402" s="880" t="s">
        <v>154</v>
      </c>
      <c r="AD1402" s="881">
        <v>0</v>
      </c>
      <c r="AE1402" s="45"/>
      <c r="AF1402" s="17"/>
      <c r="AG1402" s="518"/>
      <c r="AI1402" s="449"/>
      <c r="AJ1402" s="449"/>
      <c r="AK1402" s="449"/>
      <c r="AL1402" s="449"/>
      <c r="AM1402" s="449"/>
      <c r="AN1402" s="449"/>
      <c r="AO1402" s="449"/>
      <c r="AP1402" s="449"/>
      <c r="AQ1402" s="449"/>
      <c r="AR1402" s="449"/>
      <c r="AS1402" s="449"/>
      <c r="AT1402" s="449"/>
      <c r="AU1402" s="449"/>
      <c r="AV1402" s="449"/>
      <c r="AW1402" s="449"/>
      <c r="AX1402" s="449"/>
      <c r="AY1402" s="449"/>
      <c r="AZ1402" s="449"/>
      <c r="BA1402" s="449"/>
      <c r="BB1402" s="449"/>
      <c r="BC1402" s="449"/>
      <c r="BD1402" s="449"/>
      <c r="BE1402" s="449"/>
      <c r="BF1402" s="449"/>
      <c r="BG1402" s="449"/>
      <c r="BH1402" s="449"/>
      <c r="BI1402" s="449"/>
      <c r="BJ1402" s="449"/>
      <c r="BK1402" s="449"/>
      <c r="BL1402" s="449"/>
      <c r="BM1402" s="449"/>
      <c r="BN1402" s="449"/>
      <c r="BO1402" s="449"/>
      <c r="BP1402" s="449"/>
      <c r="BQ1402" s="449"/>
      <c r="BR1402" s="449"/>
      <c r="BS1402" s="449"/>
      <c r="BT1402" s="449"/>
      <c r="BU1402" s="449"/>
      <c r="BV1402" s="449"/>
      <c r="BW1402" s="449"/>
      <c r="BX1402" s="449"/>
      <c r="BY1402" s="449"/>
      <c r="BZ1402" s="449"/>
      <c r="CA1402" s="449"/>
      <c r="CB1402" s="449"/>
      <c r="CC1402" s="449"/>
      <c r="CD1402" s="449"/>
      <c r="CE1402" s="449"/>
      <c r="CF1402" s="449"/>
      <c r="CG1402" s="449"/>
      <c r="CH1402" s="449"/>
      <c r="CI1402" s="449"/>
      <c r="CJ1402" s="449"/>
      <c r="CK1402" s="449"/>
      <c r="CL1402" s="449"/>
      <c r="CM1402" s="449"/>
      <c r="CN1402" s="449"/>
      <c r="CO1402" s="449"/>
      <c r="CP1402" s="449"/>
      <c r="CQ1402" s="449"/>
      <c r="CR1402" s="449"/>
      <c r="CS1402" s="449"/>
      <c r="CT1402" s="449"/>
      <c r="CU1402" s="449"/>
      <c r="CV1402" s="449"/>
    </row>
    <row r="1403" spans="1:100" s="448" customFormat="1" ht="11.25" customHeight="1">
      <c r="A1403" s="432"/>
      <c r="B1403" s="517"/>
      <c r="C1403" s="45"/>
      <c r="D1403" s="45">
        <v>19</v>
      </c>
      <c r="E1403" s="599" t="s">
        <v>154</v>
      </c>
      <c r="F1403" s="600"/>
      <c r="G1403" s="599" t="s">
        <v>154</v>
      </c>
      <c r="H1403" s="600"/>
      <c r="I1403" s="600"/>
      <c r="J1403" s="601" t="s">
        <v>154</v>
      </c>
      <c r="K1403" s="880" t="s">
        <v>154</v>
      </c>
      <c r="L1403" s="881">
        <v>0</v>
      </c>
      <c r="M1403" s="880" t="s">
        <v>154</v>
      </c>
      <c r="N1403" s="881">
        <v>0</v>
      </c>
      <c r="O1403" s="880" t="s">
        <v>154</v>
      </c>
      <c r="P1403" s="881">
        <v>0</v>
      </c>
      <c r="Q1403" s="880" t="s">
        <v>154</v>
      </c>
      <c r="R1403" s="881">
        <v>0</v>
      </c>
      <c r="S1403" s="880" t="s">
        <v>154</v>
      </c>
      <c r="T1403" s="881">
        <v>0</v>
      </c>
      <c r="U1403" s="880" t="s">
        <v>154</v>
      </c>
      <c r="V1403" s="881">
        <v>0</v>
      </c>
      <c r="W1403" s="880" t="s">
        <v>154</v>
      </c>
      <c r="X1403" s="881">
        <v>0</v>
      </c>
      <c r="Y1403" s="880" t="s">
        <v>154</v>
      </c>
      <c r="Z1403" s="881">
        <v>0</v>
      </c>
      <c r="AA1403" s="880" t="s">
        <v>154</v>
      </c>
      <c r="AB1403" s="881">
        <v>0</v>
      </c>
      <c r="AC1403" s="880" t="s">
        <v>154</v>
      </c>
      <c r="AD1403" s="881">
        <v>0</v>
      </c>
      <c r="AE1403" s="45"/>
      <c r="AF1403" s="17"/>
      <c r="AG1403" s="518"/>
      <c r="AI1403" s="449"/>
      <c r="AJ1403" s="449"/>
      <c r="AK1403" s="449"/>
      <c r="AL1403" s="449"/>
      <c r="AM1403" s="449"/>
      <c r="AN1403" s="449"/>
      <c r="AO1403" s="449"/>
      <c r="AP1403" s="449"/>
      <c r="AQ1403" s="449"/>
      <c r="AR1403" s="449"/>
      <c r="AS1403" s="449"/>
      <c r="AT1403" s="449"/>
      <c r="AU1403" s="449"/>
      <c r="AV1403" s="449"/>
      <c r="AW1403" s="449"/>
      <c r="AX1403" s="449"/>
      <c r="AY1403" s="449"/>
      <c r="AZ1403" s="449"/>
      <c r="BA1403" s="449"/>
      <c r="BB1403" s="449"/>
      <c r="BC1403" s="449"/>
      <c r="BD1403" s="449"/>
      <c r="BE1403" s="449"/>
      <c r="BF1403" s="449"/>
      <c r="BG1403" s="449"/>
      <c r="BH1403" s="449"/>
      <c r="BI1403" s="449"/>
      <c r="BJ1403" s="449"/>
      <c r="BK1403" s="449"/>
      <c r="BL1403" s="449"/>
      <c r="BM1403" s="449"/>
      <c r="BN1403" s="449"/>
      <c r="BO1403" s="449"/>
      <c r="BP1403" s="449"/>
      <c r="BQ1403" s="449"/>
      <c r="BR1403" s="449"/>
      <c r="BS1403" s="449"/>
      <c r="BT1403" s="449"/>
      <c r="BU1403" s="449"/>
      <c r="BV1403" s="449"/>
      <c r="BW1403" s="449"/>
      <c r="BX1403" s="449"/>
      <c r="BY1403" s="449"/>
      <c r="BZ1403" s="449"/>
      <c r="CA1403" s="449"/>
      <c r="CB1403" s="449"/>
      <c r="CC1403" s="449"/>
      <c r="CD1403" s="449"/>
      <c r="CE1403" s="449"/>
      <c r="CF1403" s="449"/>
      <c r="CG1403" s="449"/>
      <c r="CH1403" s="449"/>
      <c r="CI1403" s="449"/>
      <c r="CJ1403" s="449"/>
      <c r="CK1403" s="449"/>
      <c r="CL1403" s="449"/>
      <c r="CM1403" s="449"/>
      <c r="CN1403" s="449"/>
      <c r="CO1403" s="449"/>
      <c r="CP1403" s="449"/>
      <c r="CQ1403" s="449"/>
      <c r="CR1403" s="449"/>
      <c r="CS1403" s="449"/>
      <c r="CT1403" s="449"/>
      <c r="CU1403" s="449"/>
      <c r="CV1403" s="449"/>
    </row>
    <row r="1404" spans="1:100" s="448" customFormat="1" ht="11.25" customHeight="1">
      <c r="A1404" s="432"/>
      <c r="B1404" s="517"/>
      <c r="C1404" s="45"/>
      <c r="D1404" s="45">
        <v>20</v>
      </c>
      <c r="E1404" s="494" t="s">
        <v>154</v>
      </c>
      <c r="F1404" s="495"/>
      <c r="G1404" s="494" t="s">
        <v>154</v>
      </c>
      <c r="H1404" s="495"/>
      <c r="I1404" s="495"/>
      <c r="J1404" s="496" t="s">
        <v>154</v>
      </c>
      <c r="K1404" s="796" t="s">
        <v>154</v>
      </c>
      <c r="L1404" s="797">
        <v>0</v>
      </c>
      <c r="M1404" s="796" t="s">
        <v>154</v>
      </c>
      <c r="N1404" s="797">
        <v>0</v>
      </c>
      <c r="O1404" s="796" t="s">
        <v>154</v>
      </c>
      <c r="P1404" s="797">
        <v>0</v>
      </c>
      <c r="Q1404" s="796" t="s">
        <v>154</v>
      </c>
      <c r="R1404" s="797">
        <v>0</v>
      </c>
      <c r="S1404" s="796" t="s">
        <v>154</v>
      </c>
      <c r="T1404" s="797">
        <v>0</v>
      </c>
      <c r="U1404" s="796" t="s">
        <v>154</v>
      </c>
      <c r="V1404" s="797">
        <v>0</v>
      </c>
      <c r="W1404" s="796" t="s">
        <v>154</v>
      </c>
      <c r="X1404" s="797">
        <v>0</v>
      </c>
      <c r="Y1404" s="796" t="s">
        <v>154</v>
      </c>
      <c r="Z1404" s="797">
        <v>0</v>
      </c>
      <c r="AA1404" s="796" t="s">
        <v>154</v>
      </c>
      <c r="AB1404" s="797">
        <v>0</v>
      </c>
      <c r="AC1404" s="796" t="s">
        <v>154</v>
      </c>
      <c r="AD1404" s="797">
        <v>0</v>
      </c>
      <c r="AE1404" s="45"/>
      <c r="AF1404" s="17"/>
      <c r="AG1404" s="518"/>
      <c r="AI1404" s="449"/>
      <c r="AJ1404" s="449"/>
      <c r="AK1404" s="449"/>
      <c r="AL1404" s="449"/>
      <c r="AM1404" s="449"/>
      <c r="AN1404" s="449"/>
      <c r="AO1404" s="449"/>
      <c r="AP1404" s="449"/>
      <c r="AQ1404" s="449"/>
      <c r="AR1404" s="449"/>
      <c r="AS1404" s="449"/>
      <c r="AT1404" s="449"/>
      <c r="AU1404" s="449"/>
      <c r="AV1404" s="449"/>
      <c r="AW1404" s="449"/>
      <c r="AX1404" s="449"/>
      <c r="AY1404" s="449"/>
      <c r="AZ1404" s="449"/>
      <c r="BA1404" s="449"/>
      <c r="BB1404" s="449"/>
      <c r="BC1404" s="449"/>
      <c r="BD1404" s="449"/>
      <c r="BE1404" s="449"/>
      <c r="BF1404" s="449"/>
      <c r="BG1404" s="449"/>
      <c r="BH1404" s="449"/>
      <c r="BI1404" s="449"/>
      <c r="BJ1404" s="449"/>
      <c r="BK1404" s="449"/>
      <c r="BL1404" s="449"/>
      <c r="BM1404" s="449"/>
      <c r="BN1404" s="449"/>
      <c r="BO1404" s="449"/>
      <c r="BP1404" s="449"/>
      <c r="BQ1404" s="449"/>
      <c r="BR1404" s="449"/>
      <c r="BS1404" s="449"/>
      <c r="BT1404" s="449"/>
      <c r="BU1404" s="449"/>
      <c r="BV1404" s="449"/>
      <c r="BW1404" s="449"/>
      <c r="BX1404" s="449"/>
      <c r="BY1404" s="449"/>
      <c r="BZ1404" s="449"/>
      <c r="CA1404" s="449"/>
      <c r="CB1404" s="449"/>
      <c r="CC1404" s="449"/>
      <c r="CD1404" s="449"/>
      <c r="CE1404" s="449"/>
      <c r="CF1404" s="449"/>
      <c r="CG1404" s="449"/>
      <c r="CH1404" s="449"/>
      <c r="CI1404" s="449"/>
      <c r="CJ1404" s="449"/>
      <c r="CK1404" s="449"/>
      <c r="CL1404" s="449"/>
      <c r="CM1404" s="449"/>
      <c r="CN1404" s="449"/>
      <c r="CO1404" s="449"/>
      <c r="CP1404" s="449"/>
      <c r="CQ1404" s="449"/>
      <c r="CR1404" s="449"/>
      <c r="CS1404" s="449"/>
      <c r="CT1404" s="449"/>
      <c r="CU1404" s="449"/>
      <c r="CV1404" s="449"/>
    </row>
    <row r="1405" spans="1:100" s="448" customFormat="1" ht="11.25" customHeight="1">
      <c r="A1405" s="432"/>
      <c r="B1405" s="517"/>
      <c r="C1405" s="45"/>
      <c r="D1405" s="479"/>
      <c r="E1405" s="497" t="s">
        <v>192</v>
      </c>
      <c r="F1405" s="497"/>
      <c r="G1405" s="497"/>
      <c r="H1405" s="497"/>
      <c r="I1405" s="497"/>
      <c r="J1405" s="497"/>
      <c r="K1405" s="798">
        <v>1</v>
      </c>
      <c r="L1405" s="799">
        <v>0</v>
      </c>
      <c r="M1405" s="798" t="s">
        <v>154</v>
      </c>
      <c r="N1405" s="799">
        <v>0</v>
      </c>
      <c r="O1405" s="798">
        <v>0.999</v>
      </c>
      <c r="P1405" s="799">
        <v>0</v>
      </c>
      <c r="Q1405" s="798">
        <v>1</v>
      </c>
      <c r="R1405" s="799">
        <v>0</v>
      </c>
      <c r="S1405" s="798">
        <v>1</v>
      </c>
      <c r="T1405" s="799">
        <v>0</v>
      </c>
      <c r="U1405" s="798" t="s">
        <v>154</v>
      </c>
      <c r="V1405" s="799">
        <v>0</v>
      </c>
      <c r="W1405" s="798" t="s">
        <v>154</v>
      </c>
      <c r="X1405" s="799">
        <v>0</v>
      </c>
      <c r="Y1405" s="798" t="s">
        <v>154</v>
      </c>
      <c r="Z1405" s="799">
        <v>0</v>
      </c>
      <c r="AA1405" s="798" t="s">
        <v>154</v>
      </c>
      <c r="AB1405" s="799">
        <v>0</v>
      </c>
      <c r="AC1405" s="798" t="s">
        <v>154</v>
      </c>
      <c r="AD1405" s="799">
        <v>0</v>
      </c>
      <c r="AE1405" s="45"/>
      <c r="AF1405" s="17"/>
      <c r="AG1405" s="518"/>
      <c r="AI1405" s="449"/>
      <c r="AJ1405" s="449"/>
      <c r="AK1405" s="449"/>
      <c r="AL1405" s="449"/>
      <c r="AM1405" s="449"/>
      <c r="AN1405" s="449"/>
      <c r="AO1405" s="449"/>
      <c r="AP1405" s="449"/>
      <c r="AQ1405" s="449"/>
      <c r="AR1405" s="449"/>
      <c r="AS1405" s="449"/>
      <c r="AT1405" s="449"/>
      <c r="AU1405" s="449"/>
      <c r="AV1405" s="449"/>
      <c r="AW1405" s="449"/>
      <c r="AX1405" s="449"/>
      <c r="AY1405" s="449"/>
      <c r="AZ1405" s="449"/>
      <c r="BA1405" s="449"/>
      <c r="BB1405" s="449"/>
      <c r="BC1405" s="449"/>
      <c r="BD1405" s="449"/>
      <c r="BE1405" s="449"/>
      <c r="BF1405" s="449"/>
      <c r="BG1405" s="449"/>
      <c r="BH1405" s="449"/>
      <c r="BI1405" s="449"/>
      <c r="BJ1405" s="449"/>
      <c r="BK1405" s="449"/>
      <c r="BL1405" s="449"/>
      <c r="BM1405" s="449"/>
      <c r="BN1405" s="449"/>
      <c r="BO1405" s="449"/>
      <c r="BP1405" s="449"/>
      <c r="BQ1405" s="449"/>
      <c r="BR1405" s="449"/>
      <c r="BS1405" s="449"/>
      <c r="BT1405" s="449"/>
      <c r="BU1405" s="449"/>
      <c r="BV1405" s="449"/>
      <c r="BW1405" s="449"/>
      <c r="BX1405" s="449"/>
      <c r="BY1405" s="449"/>
      <c r="BZ1405" s="449"/>
      <c r="CA1405" s="449"/>
      <c r="CB1405" s="449"/>
      <c r="CC1405" s="449"/>
      <c r="CD1405" s="449"/>
      <c r="CE1405" s="449"/>
      <c r="CF1405" s="449"/>
      <c r="CG1405" s="449"/>
      <c r="CH1405" s="449"/>
      <c r="CI1405" s="449"/>
      <c r="CJ1405" s="449"/>
      <c r="CK1405" s="449"/>
      <c r="CL1405" s="449"/>
      <c r="CM1405" s="449"/>
      <c r="CN1405" s="449"/>
      <c r="CO1405" s="449"/>
      <c r="CP1405" s="449"/>
      <c r="CQ1405" s="449"/>
      <c r="CR1405" s="449"/>
      <c r="CS1405" s="449"/>
      <c r="CT1405" s="449"/>
      <c r="CU1405" s="449"/>
      <c r="CV1405" s="449"/>
    </row>
    <row r="1406" spans="1:100" s="448" customFormat="1" ht="11.25" customHeight="1">
      <c r="A1406" s="432"/>
      <c r="B1406" s="517"/>
      <c r="C1406" s="45"/>
      <c r="D1406" s="479"/>
      <c r="E1406" s="483"/>
      <c r="F1406" s="483" t="s">
        <v>193</v>
      </c>
      <c r="G1406" s="483"/>
      <c r="H1406" s="483" t="s">
        <v>194</v>
      </c>
      <c r="I1406" s="479"/>
      <c r="J1406" s="479"/>
      <c r="K1406" s="880">
        <v>0.20699999999999999</v>
      </c>
      <c r="L1406" s="881">
        <v>0</v>
      </c>
      <c r="M1406" s="880">
        <v>0</v>
      </c>
      <c r="N1406" s="881">
        <v>0</v>
      </c>
      <c r="O1406" s="880">
        <v>0.80899999999999994</v>
      </c>
      <c r="P1406" s="881">
        <v>0</v>
      </c>
      <c r="Q1406" s="880">
        <v>0.35299999999999998</v>
      </c>
      <c r="R1406" s="881">
        <v>0</v>
      </c>
      <c r="S1406" s="880">
        <v>0.36299999999999999</v>
      </c>
      <c r="T1406" s="881">
        <v>0</v>
      </c>
      <c r="U1406" s="880">
        <v>0</v>
      </c>
      <c r="V1406" s="881">
        <v>0</v>
      </c>
      <c r="W1406" s="880">
        <v>0</v>
      </c>
      <c r="X1406" s="881">
        <v>0</v>
      </c>
      <c r="Y1406" s="880">
        <v>0</v>
      </c>
      <c r="Z1406" s="881">
        <v>0</v>
      </c>
      <c r="AA1406" s="880">
        <v>0</v>
      </c>
      <c r="AB1406" s="881">
        <v>0</v>
      </c>
      <c r="AC1406" s="880">
        <v>0</v>
      </c>
      <c r="AD1406" s="881">
        <v>0</v>
      </c>
      <c r="AE1406" s="45"/>
      <c r="AF1406" s="17"/>
      <c r="AG1406" s="518"/>
      <c r="AI1406" s="449"/>
      <c r="AJ1406" s="449"/>
      <c r="AK1406" s="449"/>
      <c r="AL1406" s="449"/>
      <c r="AM1406" s="449"/>
      <c r="AN1406" s="449"/>
      <c r="AO1406" s="449"/>
      <c r="AP1406" s="449"/>
      <c r="AQ1406" s="449"/>
      <c r="AR1406" s="449"/>
      <c r="AS1406" s="449"/>
      <c r="AT1406" s="449"/>
      <c r="AU1406" s="449"/>
      <c r="AV1406" s="449"/>
      <c r="AW1406" s="449"/>
      <c r="AX1406" s="449"/>
      <c r="AY1406" s="449"/>
      <c r="AZ1406" s="449"/>
      <c r="BA1406" s="449"/>
      <c r="BB1406" s="449"/>
      <c r="BC1406" s="449"/>
      <c r="BD1406" s="449"/>
      <c r="BE1406" s="449"/>
      <c r="BF1406" s="449"/>
      <c r="BG1406" s="449"/>
      <c r="BH1406" s="449"/>
      <c r="BI1406" s="449"/>
      <c r="BJ1406" s="449"/>
      <c r="BK1406" s="449"/>
      <c r="BL1406" s="449"/>
      <c r="BM1406" s="449"/>
      <c r="BN1406" s="449"/>
      <c r="BO1406" s="449"/>
      <c r="BP1406" s="449"/>
      <c r="BQ1406" s="449"/>
      <c r="BR1406" s="449"/>
      <c r="BS1406" s="449"/>
      <c r="BT1406" s="449"/>
      <c r="BU1406" s="449"/>
      <c r="BV1406" s="449"/>
      <c r="BW1406" s="449"/>
      <c r="BX1406" s="449"/>
      <c r="BY1406" s="449"/>
      <c r="BZ1406" s="449"/>
      <c r="CA1406" s="449"/>
      <c r="CB1406" s="449"/>
      <c r="CC1406" s="449"/>
      <c r="CD1406" s="449"/>
      <c r="CE1406" s="449"/>
      <c r="CF1406" s="449"/>
      <c r="CG1406" s="449"/>
      <c r="CH1406" s="449"/>
      <c r="CI1406" s="449"/>
      <c r="CJ1406" s="449"/>
      <c r="CK1406" s="449"/>
      <c r="CL1406" s="449"/>
      <c r="CM1406" s="449"/>
      <c r="CN1406" s="449"/>
      <c r="CO1406" s="449"/>
      <c r="CP1406" s="449"/>
      <c r="CQ1406" s="449"/>
      <c r="CR1406" s="449"/>
      <c r="CS1406" s="449"/>
      <c r="CT1406" s="449"/>
      <c r="CU1406" s="449"/>
      <c r="CV1406" s="449"/>
    </row>
    <row r="1407" spans="1:100" s="448" customFormat="1" ht="11.25" customHeight="1">
      <c r="A1407" s="432"/>
      <c r="B1407" s="517"/>
      <c r="C1407" s="45"/>
      <c r="D1407" s="479"/>
      <c r="E1407" s="498"/>
      <c r="F1407" s="498"/>
      <c r="G1407" s="498"/>
      <c r="H1407" s="498" t="s">
        <v>195</v>
      </c>
      <c r="I1407" s="499"/>
      <c r="J1407" s="499"/>
      <c r="K1407" s="882">
        <v>0.79299999999999993</v>
      </c>
      <c r="L1407" s="795">
        <v>0</v>
      </c>
      <c r="M1407" s="882">
        <v>0</v>
      </c>
      <c r="N1407" s="795">
        <v>0</v>
      </c>
      <c r="O1407" s="882">
        <v>0.19</v>
      </c>
      <c r="P1407" s="795">
        <v>0</v>
      </c>
      <c r="Q1407" s="882">
        <v>0.64700000000000002</v>
      </c>
      <c r="R1407" s="795">
        <v>0</v>
      </c>
      <c r="S1407" s="882">
        <v>0.63700000000000001</v>
      </c>
      <c r="T1407" s="795">
        <v>0</v>
      </c>
      <c r="U1407" s="882">
        <v>0</v>
      </c>
      <c r="V1407" s="795">
        <v>0</v>
      </c>
      <c r="W1407" s="882">
        <v>0</v>
      </c>
      <c r="X1407" s="795">
        <v>0</v>
      </c>
      <c r="Y1407" s="882">
        <v>0</v>
      </c>
      <c r="Z1407" s="795">
        <v>0</v>
      </c>
      <c r="AA1407" s="882">
        <v>0</v>
      </c>
      <c r="AB1407" s="795">
        <v>0</v>
      </c>
      <c r="AC1407" s="882">
        <v>0</v>
      </c>
      <c r="AD1407" s="795">
        <v>0</v>
      </c>
      <c r="AE1407" s="45"/>
      <c r="AF1407" s="17"/>
      <c r="AG1407" s="518"/>
      <c r="AI1407" s="449"/>
      <c r="AJ1407" s="449"/>
      <c r="AK1407" s="449"/>
      <c r="AL1407" s="449"/>
      <c r="AM1407" s="449"/>
      <c r="AN1407" s="449"/>
      <c r="AO1407" s="449"/>
      <c r="AP1407" s="449"/>
      <c r="AQ1407" s="449"/>
      <c r="AR1407" s="449"/>
      <c r="AS1407" s="449"/>
      <c r="AT1407" s="449"/>
      <c r="AU1407" s="449"/>
      <c r="AV1407" s="449"/>
      <c r="AW1407" s="449"/>
      <c r="AX1407" s="449"/>
      <c r="AY1407" s="449"/>
      <c r="AZ1407" s="449"/>
      <c r="BA1407" s="449"/>
      <c r="BB1407" s="449"/>
      <c r="BC1407" s="449"/>
      <c r="BD1407" s="449"/>
      <c r="BE1407" s="449"/>
      <c r="BF1407" s="449"/>
      <c r="BG1407" s="449"/>
      <c r="BH1407" s="449"/>
      <c r="BI1407" s="449"/>
      <c r="BJ1407" s="449"/>
      <c r="BK1407" s="449"/>
      <c r="BL1407" s="449"/>
      <c r="BM1407" s="449"/>
      <c r="BN1407" s="449"/>
      <c r="BO1407" s="449"/>
      <c r="BP1407" s="449"/>
      <c r="BQ1407" s="449"/>
      <c r="BR1407" s="449"/>
      <c r="BS1407" s="449"/>
      <c r="BT1407" s="449"/>
      <c r="BU1407" s="449"/>
      <c r="BV1407" s="449"/>
      <c r="BW1407" s="449"/>
      <c r="BX1407" s="449"/>
      <c r="BY1407" s="449"/>
      <c r="BZ1407" s="449"/>
      <c r="CA1407" s="449"/>
      <c r="CB1407" s="449"/>
      <c r="CC1407" s="449"/>
      <c r="CD1407" s="449"/>
      <c r="CE1407" s="449"/>
      <c r="CF1407" s="449"/>
      <c r="CG1407" s="449"/>
      <c r="CH1407" s="449"/>
      <c r="CI1407" s="449"/>
      <c r="CJ1407" s="449"/>
      <c r="CK1407" s="449"/>
      <c r="CL1407" s="449"/>
      <c r="CM1407" s="449"/>
      <c r="CN1407" s="449"/>
      <c r="CO1407" s="449"/>
      <c r="CP1407" s="449"/>
      <c r="CQ1407" s="449"/>
      <c r="CR1407" s="449"/>
      <c r="CS1407" s="449"/>
      <c r="CT1407" s="449"/>
      <c r="CU1407" s="449"/>
      <c r="CV1407" s="449"/>
    </row>
    <row r="1408" spans="1:100" s="448" customFormat="1" ht="11.25" customHeight="1">
      <c r="A1408" s="432"/>
      <c r="B1408" s="517"/>
      <c r="C1408" s="45"/>
      <c r="D1408" s="479"/>
      <c r="E1408" s="500" t="s">
        <v>196</v>
      </c>
      <c r="F1408" s="501"/>
      <c r="G1408" s="501"/>
      <c r="H1408" s="501"/>
      <c r="I1408" s="501"/>
      <c r="J1408" s="502"/>
      <c r="K1408" s="801">
        <v>0</v>
      </c>
      <c r="L1408" s="801">
        <v>0</v>
      </c>
      <c r="M1408" s="801" t="s">
        <v>154</v>
      </c>
      <c r="N1408" s="801">
        <v>0</v>
      </c>
      <c r="O1408" s="801">
        <v>1.0000000000000009E-3</v>
      </c>
      <c r="P1408" s="801">
        <v>0</v>
      </c>
      <c r="Q1408" s="801">
        <v>0</v>
      </c>
      <c r="R1408" s="801">
        <v>0</v>
      </c>
      <c r="S1408" s="801">
        <v>0</v>
      </c>
      <c r="T1408" s="801">
        <v>0</v>
      </c>
      <c r="U1408" s="801" t="s">
        <v>154</v>
      </c>
      <c r="V1408" s="801">
        <v>0</v>
      </c>
      <c r="W1408" s="801" t="s">
        <v>154</v>
      </c>
      <c r="X1408" s="801">
        <v>0</v>
      </c>
      <c r="Y1408" s="801" t="s">
        <v>154</v>
      </c>
      <c r="Z1408" s="801">
        <v>0</v>
      </c>
      <c r="AA1408" s="801" t="s">
        <v>154</v>
      </c>
      <c r="AB1408" s="801">
        <v>0</v>
      </c>
      <c r="AC1408" s="801" t="s">
        <v>154</v>
      </c>
      <c r="AD1408" s="801">
        <v>0</v>
      </c>
      <c r="AE1408" s="45"/>
      <c r="AF1408" s="17"/>
      <c r="AG1408" s="518"/>
      <c r="AI1408" s="449"/>
      <c r="AJ1408" s="449"/>
      <c r="AK1408" s="449"/>
      <c r="AL1408" s="449"/>
      <c r="AM1408" s="449"/>
      <c r="AN1408" s="449"/>
      <c r="AO1408" s="449"/>
      <c r="AP1408" s="449"/>
      <c r="AQ1408" s="449"/>
      <c r="AR1408" s="449"/>
      <c r="AS1408" s="449"/>
      <c r="AT1408" s="449"/>
      <c r="AU1408" s="449"/>
      <c r="AV1408" s="449"/>
      <c r="AW1408" s="449"/>
      <c r="AX1408" s="449"/>
      <c r="AY1408" s="449"/>
      <c r="AZ1408" s="449"/>
      <c r="BA1408" s="449"/>
      <c r="BB1408" s="449"/>
      <c r="BC1408" s="449"/>
      <c r="BD1408" s="449"/>
      <c r="BE1408" s="449"/>
      <c r="BF1408" s="449"/>
      <c r="BG1408" s="449"/>
      <c r="BH1408" s="449"/>
      <c r="BI1408" s="449"/>
      <c r="BJ1408" s="449"/>
      <c r="BK1408" s="449"/>
      <c r="BL1408" s="449"/>
      <c r="BM1408" s="449"/>
      <c r="BN1408" s="449"/>
      <c r="BO1408" s="449"/>
      <c r="BP1408" s="449"/>
      <c r="BQ1408" s="449"/>
      <c r="BR1408" s="449"/>
      <c r="BS1408" s="449"/>
      <c r="BT1408" s="449"/>
      <c r="BU1408" s="449"/>
      <c r="BV1408" s="449"/>
      <c r="BW1408" s="449"/>
      <c r="BX1408" s="449"/>
      <c r="BY1408" s="449"/>
      <c r="BZ1408" s="449"/>
      <c r="CA1408" s="449"/>
      <c r="CB1408" s="449"/>
      <c r="CC1408" s="449"/>
      <c r="CD1408" s="449"/>
      <c r="CE1408" s="449"/>
      <c r="CF1408" s="449"/>
      <c r="CG1408" s="449"/>
      <c r="CH1408" s="449"/>
      <c r="CI1408" s="449"/>
      <c r="CJ1408" s="449"/>
      <c r="CK1408" s="449"/>
      <c r="CL1408" s="449"/>
      <c r="CM1408" s="449"/>
      <c r="CN1408" s="449"/>
      <c r="CO1408" s="449"/>
      <c r="CP1408" s="449"/>
      <c r="CQ1408" s="449"/>
      <c r="CR1408" s="449"/>
      <c r="CS1408" s="449"/>
      <c r="CT1408" s="449"/>
      <c r="CU1408" s="449"/>
      <c r="CV1408" s="449"/>
    </row>
    <row r="1409" spans="1:100" s="448" customFormat="1" ht="5.25" customHeight="1">
      <c r="A1409" s="432"/>
      <c r="B1409" s="517"/>
      <c r="C1409" s="45"/>
      <c r="D1409" s="479"/>
      <c r="E1409" s="45"/>
      <c r="F1409" s="45"/>
      <c r="G1409" s="45"/>
      <c r="H1409" s="45"/>
      <c r="I1409" s="45"/>
      <c r="J1409" s="45"/>
      <c r="K1409" s="17"/>
      <c r="L1409" s="17"/>
      <c r="M1409" s="17"/>
      <c r="N1409" s="17"/>
      <c r="O1409" s="17"/>
      <c r="P1409" s="17"/>
      <c r="Q1409" s="17"/>
      <c r="R1409" s="17"/>
      <c r="S1409" s="17"/>
      <c r="T1409" s="17"/>
      <c r="U1409" s="17"/>
      <c r="V1409" s="17"/>
      <c r="W1409" s="17"/>
      <c r="X1409" s="17"/>
      <c r="Y1409" s="17"/>
      <c r="Z1409" s="17"/>
      <c r="AA1409" s="17"/>
      <c r="AB1409" s="17"/>
      <c r="AC1409" s="17"/>
      <c r="AD1409" s="17"/>
      <c r="AE1409" s="45"/>
      <c r="AF1409" s="17"/>
      <c r="AG1409" s="518"/>
      <c r="AI1409" s="449"/>
      <c r="AJ1409" s="449"/>
      <c r="AK1409" s="449"/>
      <c r="AL1409" s="449"/>
      <c r="AM1409" s="449"/>
      <c r="AN1409" s="449"/>
      <c r="AO1409" s="449"/>
      <c r="AP1409" s="449"/>
      <c r="AQ1409" s="449"/>
      <c r="AR1409" s="449"/>
      <c r="AS1409" s="449"/>
      <c r="AT1409" s="449"/>
      <c r="AU1409" s="449"/>
      <c r="AV1409" s="449"/>
      <c r="AW1409" s="449"/>
      <c r="AX1409" s="449"/>
      <c r="AY1409" s="449"/>
      <c r="AZ1409" s="449"/>
      <c r="BA1409" s="449"/>
      <c r="BB1409" s="449"/>
      <c r="BC1409" s="449"/>
      <c r="BD1409" s="449"/>
      <c r="BE1409" s="449"/>
      <c r="BF1409" s="449"/>
      <c r="BG1409" s="449"/>
      <c r="BH1409" s="449"/>
      <c r="BI1409" s="449"/>
      <c r="BJ1409" s="449"/>
      <c r="BK1409" s="449"/>
      <c r="BL1409" s="449"/>
      <c r="BM1409" s="449"/>
      <c r="BN1409" s="449"/>
      <c r="BO1409" s="449"/>
      <c r="BP1409" s="449"/>
      <c r="BQ1409" s="449"/>
      <c r="BR1409" s="449"/>
      <c r="BS1409" s="449"/>
      <c r="BT1409" s="449"/>
      <c r="BU1409" s="449"/>
      <c r="BV1409" s="449"/>
      <c r="BW1409" s="449"/>
      <c r="BX1409" s="449"/>
      <c r="BY1409" s="449"/>
      <c r="BZ1409" s="449"/>
      <c r="CA1409" s="449"/>
      <c r="CB1409" s="449"/>
      <c r="CC1409" s="449"/>
      <c r="CD1409" s="449"/>
      <c r="CE1409" s="449"/>
      <c r="CF1409" s="449"/>
      <c r="CG1409" s="449"/>
      <c r="CH1409" s="449"/>
      <c r="CI1409" s="449"/>
      <c r="CJ1409" s="449"/>
      <c r="CK1409" s="449"/>
      <c r="CL1409" s="449"/>
      <c r="CM1409" s="449"/>
      <c r="CN1409" s="449"/>
      <c r="CO1409" s="449"/>
      <c r="CP1409" s="449"/>
      <c r="CQ1409" s="449"/>
      <c r="CR1409" s="449"/>
      <c r="CS1409" s="449"/>
      <c r="CT1409" s="449"/>
      <c r="CU1409" s="449"/>
      <c r="CV1409" s="449"/>
    </row>
    <row r="1410" spans="1:100" s="448" customFormat="1" ht="12.75" customHeight="1">
      <c r="A1410" s="432"/>
      <c r="B1410" s="517"/>
      <c r="C1410" s="45"/>
      <c r="D1410" s="482" t="s">
        <v>197</v>
      </c>
      <c r="E1410" s="45"/>
      <c r="F1410" s="45"/>
      <c r="G1410" s="45"/>
      <c r="H1410" s="45"/>
      <c r="I1410" s="45"/>
      <c r="J1410" s="45"/>
      <c r="K1410" s="17"/>
      <c r="L1410" s="17"/>
      <c r="M1410" s="17"/>
      <c r="N1410" s="17"/>
      <c r="O1410" s="17"/>
      <c r="P1410" s="17"/>
      <c r="Q1410" s="17"/>
      <c r="R1410" s="17"/>
      <c r="S1410" s="17"/>
      <c r="T1410" s="17"/>
      <c r="U1410" s="17"/>
      <c r="V1410" s="17"/>
      <c r="W1410" s="17"/>
      <c r="X1410" s="17"/>
      <c r="Y1410" s="17"/>
      <c r="Z1410" s="17"/>
      <c r="AA1410" s="17"/>
      <c r="AB1410" s="17"/>
      <c r="AC1410" s="17"/>
      <c r="AD1410" s="17"/>
      <c r="AE1410" s="45"/>
      <c r="AF1410" s="17"/>
      <c r="AG1410" s="518"/>
      <c r="AI1410" s="449"/>
      <c r="AJ1410" s="453"/>
      <c r="AK1410" s="453"/>
    </row>
    <row r="1411" spans="1:100" s="448" customFormat="1" ht="10.5" customHeight="1">
      <c r="A1411" s="432"/>
      <c r="B1411" s="517"/>
      <c r="C1411" s="476"/>
      <c r="D1411" s="17"/>
      <c r="E1411" s="483" t="s">
        <v>191</v>
      </c>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477"/>
      <c r="AE1411" s="17"/>
      <c r="AF1411" s="17"/>
      <c r="AG1411" s="518"/>
      <c r="AI1411" s="449"/>
      <c r="AJ1411" s="449"/>
      <c r="AK1411" s="449"/>
      <c r="AL1411" s="449"/>
      <c r="AM1411" s="449"/>
      <c r="AN1411" s="449"/>
      <c r="AO1411" s="449"/>
      <c r="AP1411" s="449"/>
      <c r="AQ1411" s="449"/>
      <c r="AR1411" s="449"/>
      <c r="AS1411" s="449"/>
      <c r="AT1411" s="449"/>
      <c r="AU1411" s="449"/>
      <c r="AV1411" s="449"/>
      <c r="AW1411" s="449"/>
      <c r="AX1411" s="449"/>
      <c r="AY1411" s="449"/>
      <c r="AZ1411" s="449"/>
      <c r="BA1411" s="449"/>
      <c r="BB1411" s="449"/>
      <c r="BC1411" s="449"/>
      <c r="BD1411" s="449"/>
      <c r="BE1411" s="449"/>
      <c r="BF1411" s="449"/>
      <c r="BG1411" s="449"/>
      <c r="BH1411" s="449"/>
      <c r="BI1411" s="449"/>
      <c r="BJ1411" s="449"/>
      <c r="BK1411" s="449"/>
      <c r="BL1411" s="449"/>
      <c r="BM1411" s="449"/>
      <c r="BN1411" s="449"/>
      <c r="BO1411" s="449"/>
      <c r="BP1411" s="449"/>
      <c r="BQ1411" s="449"/>
      <c r="BR1411" s="449"/>
      <c r="BS1411" s="449"/>
      <c r="BT1411" s="449"/>
      <c r="BU1411" s="449"/>
      <c r="BV1411" s="449"/>
      <c r="BW1411" s="449"/>
      <c r="BX1411" s="449"/>
      <c r="BY1411" s="449"/>
      <c r="BZ1411" s="449"/>
      <c r="CA1411" s="449"/>
      <c r="CB1411" s="449"/>
      <c r="CC1411" s="449"/>
      <c r="CD1411" s="449"/>
      <c r="CE1411" s="449"/>
      <c r="CF1411" s="449"/>
      <c r="CG1411" s="449"/>
      <c r="CH1411" s="449"/>
      <c r="CI1411" s="449"/>
      <c r="CJ1411" s="449"/>
      <c r="CK1411" s="449"/>
      <c r="CL1411" s="449"/>
      <c r="CM1411" s="449"/>
      <c r="CN1411" s="449"/>
      <c r="CO1411" s="449"/>
      <c r="CP1411" s="449"/>
      <c r="CQ1411" s="449"/>
      <c r="CR1411" s="449"/>
      <c r="CS1411" s="449"/>
      <c r="CT1411" s="449"/>
      <c r="CU1411" s="449"/>
      <c r="CV1411" s="449"/>
    </row>
    <row r="1412" spans="1:100" s="448" customFormat="1" ht="11.25" customHeight="1">
      <c r="A1412" s="432"/>
      <c r="B1412" s="517"/>
      <c r="C1412" s="45"/>
      <c r="D1412" s="45">
        <v>1</v>
      </c>
      <c r="E1412" s="599" t="s">
        <v>161</v>
      </c>
      <c r="F1412" s="600"/>
      <c r="G1412" s="599" t="s">
        <v>335</v>
      </c>
      <c r="H1412" s="600"/>
      <c r="I1412" s="600"/>
      <c r="J1412" s="601" t="s">
        <v>218</v>
      </c>
      <c r="K1412" s="880">
        <v>0.21199999999999999</v>
      </c>
      <c r="L1412" s="881">
        <v>0</v>
      </c>
      <c r="M1412" s="880" t="s">
        <v>154</v>
      </c>
      <c r="N1412" s="881">
        <v>0</v>
      </c>
      <c r="O1412" s="880">
        <v>8.4000000000000005E-2</v>
      </c>
      <c r="P1412" s="881">
        <v>0</v>
      </c>
      <c r="Q1412" s="880">
        <v>0.28499999999999998</v>
      </c>
      <c r="R1412" s="881">
        <v>0</v>
      </c>
      <c r="S1412" s="880">
        <v>0.27600000000000002</v>
      </c>
      <c r="T1412" s="881">
        <v>0</v>
      </c>
      <c r="U1412" s="880" t="s">
        <v>154</v>
      </c>
      <c r="V1412" s="881">
        <v>0</v>
      </c>
      <c r="W1412" s="880" t="s">
        <v>154</v>
      </c>
      <c r="X1412" s="881">
        <v>0</v>
      </c>
      <c r="Y1412" s="880" t="s">
        <v>154</v>
      </c>
      <c r="Z1412" s="881">
        <v>0</v>
      </c>
      <c r="AA1412" s="880" t="s">
        <v>154</v>
      </c>
      <c r="AB1412" s="881">
        <v>0</v>
      </c>
      <c r="AC1412" s="880" t="s">
        <v>154</v>
      </c>
      <c r="AD1412" s="881">
        <v>0</v>
      </c>
      <c r="AE1412" s="45"/>
      <c r="AF1412" s="17"/>
      <c r="AG1412" s="518"/>
      <c r="AI1412" s="449"/>
      <c r="AJ1412" s="449"/>
      <c r="AK1412" s="449"/>
      <c r="AL1412" s="449"/>
      <c r="AM1412" s="449"/>
      <c r="AN1412" s="449"/>
      <c r="AO1412" s="449"/>
      <c r="AP1412" s="449"/>
      <c r="AQ1412" s="449"/>
      <c r="AR1412" s="449"/>
      <c r="AS1412" s="449"/>
      <c r="AT1412" s="449"/>
      <c r="AU1412" s="449"/>
      <c r="AV1412" s="449"/>
      <c r="AW1412" s="449"/>
      <c r="AX1412" s="449"/>
      <c r="AY1412" s="449"/>
      <c r="AZ1412" s="449"/>
      <c r="BA1412" s="449"/>
      <c r="BB1412" s="449"/>
      <c r="BC1412" s="449"/>
      <c r="BD1412" s="449"/>
      <c r="BE1412" s="449"/>
      <c r="BF1412" s="449"/>
      <c r="BG1412" s="449"/>
      <c r="BH1412" s="449"/>
      <c r="BI1412" s="449"/>
      <c r="BJ1412" s="449"/>
      <c r="BK1412" s="449"/>
      <c r="BL1412" s="449"/>
      <c r="BM1412" s="449"/>
      <c r="BN1412" s="449"/>
      <c r="BO1412" s="449"/>
      <c r="BP1412" s="449"/>
      <c r="BQ1412" s="449"/>
      <c r="BR1412" s="449"/>
      <c r="BS1412" s="449"/>
      <c r="BT1412" s="449"/>
      <c r="BU1412" s="449"/>
      <c r="BV1412" s="449"/>
      <c r="BW1412" s="449"/>
      <c r="BX1412" s="449"/>
      <c r="BY1412" s="449"/>
      <c r="BZ1412" s="449"/>
      <c r="CA1412" s="449"/>
      <c r="CB1412" s="449"/>
      <c r="CC1412" s="449"/>
      <c r="CD1412" s="449"/>
      <c r="CE1412" s="449"/>
      <c r="CF1412" s="449"/>
      <c r="CG1412" s="449"/>
      <c r="CH1412" s="449"/>
      <c r="CI1412" s="449"/>
      <c r="CJ1412" s="449"/>
      <c r="CK1412" s="449"/>
      <c r="CL1412" s="449"/>
      <c r="CM1412" s="449"/>
      <c r="CN1412" s="449"/>
      <c r="CO1412" s="449"/>
      <c r="CP1412" s="449"/>
      <c r="CQ1412" s="449"/>
      <c r="CR1412" s="449"/>
      <c r="CS1412" s="449"/>
      <c r="CT1412" s="449"/>
      <c r="CU1412" s="449"/>
      <c r="CV1412" s="449"/>
    </row>
    <row r="1413" spans="1:100" s="448" customFormat="1" ht="11.25" customHeight="1">
      <c r="A1413" s="432"/>
      <c r="B1413" s="517"/>
      <c r="C1413" s="45"/>
      <c r="D1413" s="45">
        <v>2</v>
      </c>
      <c r="E1413" s="599" t="s">
        <v>160</v>
      </c>
      <c r="F1413" s="600"/>
      <c r="G1413" s="599" t="s">
        <v>154</v>
      </c>
      <c r="H1413" s="600"/>
      <c r="I1413" s="600"/>
      <c r="J1413" s="601" t="s">
        <v>218</v>
      </c>
      <c r="K1413" s="880">
        <v>0</v>
      </c>
      <c r="L1413" s="881">
        <v>0</v>
      </c>
      <c r="M1413" s="880" t="s">
        <v>154</v>
      </c>
      <c r="N1413" s="881">
        <v>0</v>
      </c>
      <c r="O1413" s="880">
        <v>0.69799999999999995</v>
      </c>
      <c r="P1413" s="881">
        <v>0</v>
      </c>
      <c r="Q1413" s="880">
        <v>0</v>
      </c>
      <c r="R1413" s="881">
        <v>0</v>
      </c>
      <c r="S1413" s="880">
        <v>7.1999999999999995E-2</v>
      </c>
      <c r="T1413" s="881">
        <v>0</v>
      </c>
      <c r="U1413" s="880" t="s">
        <v>154</v>
      </c>
      <c r="V1413" s="881">
        <v>0</v>
      </c>
      <c r="W1413" s="880" t="s">
        <v>154</v>
      </c>
      <c r="X1413" s="881">
        <v>0</v>
      </c>
      <c r="Y1413" s="880" t="s">
        <v>154</v>
      </c>
      <c r="Z1413" s="881">
        <v>0</v>
      </c>
      <c r="AA1413" s="880" t="s">
        <v>154</v>
      </c>
      <c r="AB1413" s="881">
        <v>0</v>
      </c>
      <c r="AC1413" s="880" t="s">
        <v>154</v>
      </c>
      <c r="AD1413" s="881">
        <v>0</v>
      </c>
      <c r="AE1413" s="45"/>
      <c r="AF1413" s="17"/>
      <c r="AG1413" s="518"/>
      <c r="AI1413" s="449"/>
      <c r="AJ1413" s="449"/>
      <c r="AK1413" s="449"/>
      <c r="AL1413" s="449"/>
      <c r="AM1413" s="449"/>
      <c r="AN1413" s="449"/>
      <c r="AO1413" s="449"/>
      <c r="AP1413" s="449"/>
      <c r="AQ1413" s="449"/>
      <c r="AR1413" s="449"/>
      <c r="AS1413" s="449"/>
      <c r="AT1413" s="449"/>
      <c r="AU1413" s="449"/>
      <c r="AV1413" s="449"/>
      <c r="AW1413" s="449"/>
      <c r="AX1413" s="449"/>
      <c r="AY1413" s="449"/>
      <c r="AZ1413" s="449"/>
      <c r="BA1413" s="449"/>
      <c r="BB1413" s="449"/>
      <c r="BC1413" s="449"/>
      <c r="BD1413" s="449"/>
      <c r="BE1413" s="449"/>
      <c r="BF1413" s="449"/>
      <c r="BG1413" s="449"/>
      <c r="BH1413" s="449"/>
      <c r="BI1413" s="449"/>
      <c r="BJ1413" s="449"/>
      <c r="BK1413" s="449"/>
      <c r="BL1413" s="449"/>
      <c r="BM1413" s="449"/>
      <c r="BN1413" s="449"/>
      <c r="BO1413" s="449"/>
      <c r="BP1413" s="449"/>
      <c r="BQ1413" s="449"/>
      <c r="BR1413" s="449"/>
      <c r="BS1413" s="449"/>
      <c r="BT1413" s="449"/>
      <c r="BU1413" s="449"/>
      <c r="BV1413" s="449"/>
      <c r="BW1413" s="449"/>
      <c r="BX1413" s="449"/>
      <c r="BY1413" s="449"/>
      <c r="BZ1413" s="449"/>
      <c r="CA1413" s="449"/>
      <c r="CB1413" s="449"/>
      <c r="CC1413" s="449"/>
      <c r="CD1413" s="449"/>
      <c r="CE1413" s="449"/>
      <c r="CF1413" s="449"/>
      <c r="CG1413" s="449"/>
      <c r="CH1413" s="449"/>
      <c r="CI1413" s="449"/>
      <c r="CJ1413" s="449"/>
      <c r="CK1413" s="449"/>
      <c r="CL1413" s="449"/>
      <c r="CM1413" s="449"/>
      <c r="CN1413" s="449"/>
      <c r="CO1413" s="449"/>
      <c r="CP1413" s="449"/>
      <c r="CQ1413" s="449"/>
      <c r="CR1413" s="449"/>
      <c r="CS1413" s="449"/>
      <c r="CT1413" s="449"/>
      <c r="CU1413" s="449"/>
      <c r="CV1413" s="449"/>
    </row>
    <row r="1414" spans="1:100" s="448" customFormat="1" ht="11.25" customHeight="1">
      <c r="A1414" s="432"/>
      <c r="B1414" s="517"/>
      <c r="C1414" s="45"/>
      <c r="D1414" s="45">
        <v>3</v>
      </c>
      <c r="E1414" s="599" t="s">
        <v>162</v>
      </c>
      <c r="F1414" s="600"/>
      <c r="G1414" s="599" t="s">
        <v>154</v>
      </c>
      <c r="H1414" s="600"/>
      <c r="I1414" s="600"/>
      <c r="J1414" s="601" t="s">
        <v>223</v>
      </c>
      <c r="K1414" s="880">
        <v>0</v>
      </c>
      <c r="L1414" s="881">
        <v>0</v>
      </c>
      <c r="M1414" s="880" t="s">
        <v>154</v>
      </c>
      <c r="N1414" s="881">
        <v>0</v>
      </c>
      <c r="O1414" s="880">
        <v>4.3999999999999997E-2</v>
      </c>
      <c r="P1414" s="881">
        <v>0</v>
      </c>
      <c r="Q1414" s="880">
        <v>0.16200000000000001</v>
      </c>
      <c r="R1414" s="881">
        <v>0</v>
      </c>
      <c r="S1414" s="880">
        <v>6.7000000000000004E-2</v>
      </c>
      <c r="T1414" s="881">
        <v>0</v>
      </c>
      <c r="U1414" s="880" t="s">
        <v>154</v>
      </c>
      <c r="V1414" s="881">
        <v>0</v>
      </c>
      <c r="W1414" s="880" t="s">
        <v>154</v>
      </c>
      <c r="X1414" s="881">
        <v>0</v>
      </c>
      <c r="Y1414" s="880" t="s">
        <v>154</v>
      </c>
      <c r="Z1414" s="881">
        <v>0</v>
      </c>
      <c r="AA1414" s="880" t="s">
        <v>154</v>
      </c>
      <c r="AB1414" s="881">
        <v>0</v>
      </c>
      <c r="AC1414" s="880" t="s">
        <v>154</v>
      </c>
      <c r="AD1414" s="881">
        <v>0</v>
      </c>
      <c r="AE1414" s="45"/>
      <c r="AF1414" s="17"/>
      <c r="AG1414" s="518"/>
      <c r="AI1414" s="449"/>
      <c r="AJ1414" s="449"/>
      <c r="AK1414" s="449"/>
      <c r="AL1414" s="449"/>
      <c r="AM1414" s="449"/>
      <c r="AN1414" s="449"/>
      <c r="AO1414" s="449"/>
      <c r="AP1414" s="449"/>
      <c r="AQ1414" s="449"/>
      <c r="AR1414" s="449"/>
      <c r="AS1414" s="449"/>
      <c r="AT1414" s="449"/>
      <c r="AU1414" s="449"/>
      <c r="AV1414" s="449"/>
      <c r="AW1414" s="449"/>
      <c r="AX1414" s="449"/>
      <c r="AY1414" s="449"/>
      <c r="AZ1414" s="449"/>
      <c r="BA1414" s="449"/>
      <c r="BB1414" s="449"/>
      <c r="BC1414" s="449"/>
      <c r="BD1414" s="449"/>
      <c r="BE1414" s="449"/>
      <c r="BF1414" s="449"/>
      <c r="BG1414" s="449"/>
      <c r="BH1414" s="449"/>
      <c r="BI1414" s="449"/>
      <c r="BJ1414" s="449"/>
      <c r="BK1414" s="449"/>
      <c r="BL1414" s="449"/>
      <c r="BM1414" s="449"/>
      <c r="BN1414" s="449"/>
      <c r="BO1414" s="449"/>
      <c r="BP1414" s="449"/>
      <c r="BQ1414" s="449"/>
      <c r="BR1414" s="449"/>
      <c r="BS1414" s="449"/>
      <c r="BT1414" s="449"/>
      <c r="BU1414" s="449"/>
      <c r="BV1414" s="449"/>
      <c r="BW1414" s="449"/>
      <c r="BX1414" s="449"/>
      <c r="BY1414" s="449"/>
      <c r="BZ1414" s="449"/>
      <c r="CA1414" s="449"/>
      <c r="CB1414" s="449"/>
      <c r="CC1414" s="449"/>
      <c r="CD1414" s="449"/>
      <c r="CE1414" s="449"/>
      <c r="CF1414" s="449"/>
      <c r="CG1414" s="449"/>
      <c r="CH1414" s="449"/>
      <c r="CI1414" s="449"/>
      <c r="CJ1414" s="449"/>
      <c r="CK1414" s="449"/>
      <c r="CL1414" s="449"/>
      <c r="CM1414" s="449"/>
      <c r="CN1414" s="449"/>
      <c r="CO1414" s="449"/>
      <c r="CP1414" s="449"/>
      <c r="CQ1414" s="449"/>
      <c r="CR1414" s="449"/>
      <c r="CS1414" s="449"/>
      <c r="CT1414" s="449"/>
      <c r="CU1414" s="449"/>
      <c r="CV1414" s="449"/>
    </row>
    <row r="1415" spans="1:100" s="448" customFormat="1" ht="11.25" customHeight="1">
      <c r="A1415" s="432"/>
      <c r="B1415" s="517"/>
      <c r="C1415" s="45"/>
      <c r="D1415" s="45">
        <v>4</v>
      </c>
      <c r="E1415" s="599" t="s">
        <v>161</v>
      </c>
      <c r="F1415" s="600"/>
      <c r="G1415" s="599" t="s">
        <v>335</v>
      </c>
      <c r="H1415" s="600"/>
      <c r="I1415" s="600"/>
      <c r="J1415" s="601" t="s">
        <v>223</v>
      </c>
      <c r="K1415" s="880">
        <v>0.55600000000000005</v>
      </c>
      <c r="L1415" s="881">
        <v>0</v>
      </c>
      <c r="M1415" s="880" t="s">
        <v>154</v>
      </c>
      <c r="N1415" s="881">
        <v>0</v>
      </c>
      <c r="O1415" s="880">
        <v>0.17299999999999999</v>
      </c>
      <c r="P1415" s="881">
        <v>0</v>
      </c>
      <c r="Q1415" s="880">
        <v>0.52300000000000002</v>
      </c>
      <c r="R1415" s="881">
        <v>0</v>
      </c>
      <c r="S1415" s="880">
        <v>0.56999999999999995</v>
      </c>
      <c r="T1415" s="881">
        <v>0</v>
      </c>
      <c r="U1415" s="880" t="s">
        <v>154</v>
      </c>
      <c r="V1415" s="881">
        <v>0</v>
      </c>
      <c r="W1415" s="880" t="s">
        <v>154</v>
      </c>
      <c r="X1415" s="881">
        <v>0</v>
      </c>
      <c r="Y1415" s="880" t="s">
        <v>154</v>
      </c>
      <c r="Z1415" s="881">
        <v>0</v>
      </c>
      <c r="AA1415" s="880" t="s">
        <v>154</v>
      </c>
      <c r="AB1415" s="881">
        <v>0</v>
      </c>
      <c r="AC1415" s="880" t="s">
        <v>154</v>
      </c>
      <c r="AD1415" s="881">
        <v>0</v>
      </c>
      <c r="AE1415" s="45"/>
      <c r="AF1415" s="17"/>
      <c r="AG1415" s="518"/>
      <c r="AI1415" s="449"/>
      <c r="AJ1415" s="449"/>
      <c r="AK1415" s="449"/>
      <c r="AL1415" s="449"/>
      <c r="AM1415" s="449"/>
      <c r="AN1415" s="449"/>
      <c r="AO1415" s="449"/>
      <c r="AP1415" s="449"/>
      <c r="AQ1415" s="449"/>
      <c r="AR1415" s="449"/>
      <c r="AS1415" s="449"/>
      <c r="AT1415" s="449"/>
      <c r="AU1415" s="449"/>
      <c r="AV1415" s="449"/>
      <c r="AW1415" s="449"/>
      <c r="AX1415" s="449"/>
      <c r="AY1415" s="449"/>
      <c r="AZ1415" s="449"/>
      <c r="BA1415" s="449"/>
      <c r="BB1415" s="449"/>
      <c r="BC1415" s="449"/>
      <c r="BD1415" s="449"/>
      <c r="BE1415" s="449"/>
      <c r="BF1415" s="449"/>
      <c r="BG1415" s="449"/>
      <c r="BH1415" s="449"/>
      <c r="BI1415" s="449"/>
      <c r="BJ1415" s="449"/>
      <c r="BK1415" s="449"/>
      <c r="BL1415" s="449"/>
      <c r="BM1415" s="449"/>
      <c r="BN1415" s="449"/>
      <c r="BO1415" s="449"/>
      <c r="BP1415" s="449"/>
      <c r="BQ1415" s="449"/>
      <c r="BR1415" s="449"/>
      <c r="BS1415" s="449"/>
      <c r="BT1415" s="449"/>
      <c r="BU1415" s="449"/>
      <c r="BV1415" s="449"/>
      <c r="BW1415" s="449"/>
      <c r="BX1415" s="449"/>
      <c r="BY1415" s="449"/>
      <c r="BZ1415" s="449"/>
      <c r="CA1415" s="449"/>
      <c r="CB1415" s="449"/>
      <c r="CC1415" s="449"/>
      <c r="CD1415" s="449"/>
      <c r="CE1415" s="449"/>
      <c r="CF1415" s="449"/>
      <c r="CG1415" s="449"/>
      <c r="CH1415" s="449"/>
      <c r="CI1415" s="449"/>
      <c r="CJ1415" s="449"/>
      <c r="CK1415" s="449"/>
      <c r="CL1415" s="449"/>
      <c r="CM1415" s="449"/>
      <c r="CN1415" s="449"/>
      <c r="CO1415" s="449"/>
      <c r="CP1415" s="449"/>
      <c r="CQ1415" s="449"/>
      <c r="CR1415" s="449"/>
      <c r="CS1415" s="449"/>
      <c r="CT1415" s="449"/>
      <c r="CU1415" s="449"/>
      <c r="CV1415" s="449"/>
    </row>
    <row r="1416" spans="1:100" s="448" customFormat="1" ht="11.25" customHeight="1">
      <c r="A1416" s="432"/>
      <c r="B1416" s="517"/>
      <c r="C1416" s="45"/>
      <c r="D1416" s="45">
        <v>5</v>
      </c>
      <c r="E1416" s="599" t="s">
        <v>163</v>
      </c>
      <c r="F1416" s="600"/>
      <c r="G1416" s="599" t="s">
        <v>220</v>
      </c>
      <c r="H1416" s="600"/>
      <c r="I1416" s="600"/>
      <c r="J1416" s="601" t="s">
        <v>223</v>
      </c>
      <c r="K1416" s="880">
        <v>0.19800000000000001</v>
      </c>
      <c r="L1416" s="881">
        <v>0</v>
      </c>
      <c r="M1416" s="880" t="s">
        <v>154</v>
      </c>
      <c r="N1416" s="881">
        <v>0</v>
      </c>
      <c r="O1416" s="880">
        <v>0</v>
      </c>
      <c r="P1416" s="881">
        <v>0</v>
      </c>
      <c r="Q1416" s="880">
        <v>0</v>
      </c>
      <c r="R1416" s="881">
        <v>0</v>
      </c>
      <c r="S1416" s="880">
        <v>0</v>
      </c>
      <c r="T1416" s="881">
        <v>0</v>
      </c>
      <c r="U1416" s="880" t="s">
        <v>154</v>
      </c>
      <c r="V1416" s="881">
        <v>0</v>
      </c>
      <c r="W1416" s="880" t="s">
        <v>154</v>
      </c>
      <c r="X1416" s="881">
        <v>0</v>
      </c>
      <c r="Y1416" s="880" t="s">
        <v>154</v>
      </c>
      <c r="Z1416" s="881">
        <v>0</v>
      </c>
      <c r="AA1416" s="880" t="s">
        <v>154</v>
      </c>
      <c r="AB1416" s="881">
        <v>0</v>
      </c>
      <c r="AC1416" s="880" t="s">
        <v>154</v>
      </c>
      <c r="AD1416" s="881">
        <v>0</v>
      </c>
      <c r="AE1416" s="45"/>
      <c r="AF1416" s="17"/>
      <c r="AG1416" s="518"/>
      <c r="AI1416" s="449"/>
      <c r="AJ1416" s="449"/>
      <c r="AK1416" s="449"/>
      <c r="AL1416" s="449"/>
      <c r="AM1416" s="449"/>
      <c r="AN1416" s="449"/>
      <c r="AO1416" s="449"/>
      <c r="AP1416" s="449"/>
      <c r="AQ1416" s="449"/>
      <c r="AR1416" s="449"/>
      <c r="AS1416" s="449"/>
      <c r="AT1416" s="449"/>
      <c r="AU1416" s="449"/>
      <c r="AV1416" s="449"/>
      <c r="AW1416" s="449"/>
      <c r="AX1416" s="449"/>
      <c r="AY1416" s="449"/>
      <c r="AZ1416" s="449"/>
      <c r="BA1416" s="449"/>
      <c r="BB1416" s="449"/>
      <c r="BC1416" s="449"/>
      <c r="BD1416" s="449"/>
      <c r="BE1416" s="449"/>
      <c r="BF1416" s="449"/>
      <c r="BG1416" s="449"/>
      <c r="BH1416" s="449"/>
      <c r="BI1416" s="449"/>
      <c r="BJ1416" s="449"/>
      <c r="BK1416" s="449"/>
      <c r="BL1416" s="449"/>
      <c r="BM1416" s="449"/>
      <c r="BN1416" s="449"/>
      <c r="BO1416" s="449"/>
      <c r="BP1416" s="449"/>
      <c r="BQ1416" s="449"/>
      <c r="BR1416" s="449"/>
      <c r="BS1416" s="449"/>
      <c r="BT1416" s="449"/>
      <c r="BU1416" s="449"/>
      <c r="BV1416" s="449"/>
      <c r="BW1416" s="449"/>
      <c r="BX1416" s="449"/>
      <c r="BY1416" s="449"/>
      <c r="BZ1416" s="449"/>
      <c r="CA1416" s="449"/>
      <c r="CB1416" s="449"/>
      <c r="CC1416" s="449"/>
      <c r="CD1416" s="449"/>
      <c r="CE1416" s="449"/>
      <c r="CF1416" s="449"/>
      <c r="CG1416" s="449"/>
      <c r="CH1416" s="449"/>
      <c r="CI1416" s="449"/>
      <c r="CJ1416" s="449"/>
      <c r="CK1416" s="449"/>
      <c r="CL1416" s="449"/>
      <c r="CM1416" s="449"/>
      <c r="CN1416" s="449"/>
      <c r="CO1416" s="449"/>
      <c r="CP1416" s="449"/>
      <c r="CQ1416" s="449"/>
      <c r="CR1416" s="449"/>
      <c r="CS1416" s="449"/>
      <c r="CT1416" s="449"/>
      <c r="CU1416" s="449"/>
      <c r="CV1416" s="449"/>
    </row>
    <row r="1417" spans="1:100" s="448" customFormat="1" ht="11.25" customHeight="1">
      <c r="A1417" s="432"/>
      <c r="B1417" s="517"/>
      <c r="C1417" s="45"/>
      <c r="D1417" s="45">
        <v>6</v>
      </c>
      <c r="E1417" s="599" t="s">
        <v>154</v>
      </c>
      <c r="F1417" s="600"/>
      <c r="G1417" s="599" t="s">
        <v>154</v>
      </c>
      <c r="H1417" s="600"/>
      <c r="I1417" s="600"/>
      <c r="J1417" s="601" t="s">
        <v>154</v>
      </c>
      <c r="K1417" s="880" t="s">
        <v>154</v>
      </c>
      <c r="L1417" s="881">
        <v>0</v>
      </c>
      <c r="M1417" s="880" t="s">
        <v>154</v>
      </c>
      <c r="N1417" s="881">
        <v>0</v>
      </c>
      <c r="O1417" s="880" t="s">
        <v>154</v>
      </c>
      <c r="P1417" s="881">
        <v>0</v>
      </c>
      <c r="Q1417" s="880" t="s">
        <v>154</v>
      </c>
      <c r="R1417" s="881">
        <v>0</v>
      </c>
      <c r="S1417" s="880" t="s">
        <v>154</v>
      </c>
      <c r="T1417" s="881">
        <v>0</v>
      </c>
      <c r="U1417" s="880" t="s">
        <v>154</v>
      </c>
      <c r="V1417" s="881">
        <v>0</v>
      </c>
      <c r="W1417" s="880" t="s">
        <v>154</v>
      </c>
      <c r="X1417" s="881">
        <v>0</v>
      </c>
      <c r="Y1417" s="880" t="s">
        <v>154</v>
      </c>
      <c r="Z1417" s="881">
        <v>0</v>
      </c>
      <c r="AA1417" s="880" t="s">
        <v>154</v>
      </c>
      <c r="AB1417" s="881">
        <v>0</v>
      </c>
      <c r="AC1417" s="880" t="s">
        <v>154</v>
      </c>
      <c r="AD1417" s="881">
        <v>0</v>
      </c>
      <c r="AE1417" s="45"/>
      <c r="AF1417" s="17"/>
      <c r="AG1417" s="518"/>
      <c r="AI1417" s="449"/>
      <c r="AJ1417" s="449"/>
      <c r="AK1417" s="449"/>
      <c r="AL1417" s="449"/>
      <c r="AM1417" s="449"/>
      <c r="AN1417" s="449"/>
      <c r="AO1417" s="449"/>
      <c r="AP1417" s="449"/>
      <c r="AQ1417" s="449"/>
      <c r="AR1417" s="449"/>
      <c r="AS1417" s="449"/>
      <c r="AT1417" s="449"/>
      <c r="AU1417" s="449"/>
      <c r="AV1417" s="449"/>
      <c r="AW1417" s="449"/>
      <c r="AX1417" s="449"/>
      <c r="AY1417" s="449"/>
      <c r="AZ1417" s="449"/>
      <c r="BA1417" s="449"/>
      <c r="BB1417" s="449"/>
      <c r="BC1417" s="449"/>
      <c r="BD1417" s="449"/>
      <c r="BE1417" s="449"/>
      <c r="BF1417" s="449"/>
      <c r="BG1417" s="449"/>
      <c r="BH1417" s="449"/>
      <c r="BI1417" s="449"/>
      <c r="BJ1417" s="449"/>
      <c r="BK1417" s="449"/>
      <c r="BL1417" s="449"/>
      <c r="BM1417" s="449"/>
      <c r="BN1417" s="449"/>
      <c r="BO1417" s="449"/>
      <c r="BP1417" s="449"/>
      <c r="BQ1417" s="449"/>
      <c r="BR1417" s="449"/>
      <c r="BS1417" s="449"/>
      <c r="BT1417" s="449"/>
      <c r="BU1417" s="449"/>
      <c r="BV1417" s="449"/>
      <c r="BW1417" s="449"/>
      <c r="BX1417" s="449"/>
      <c r="BY1417" s="449"/>
      <c r="BZ1417" s="449"/>
      <c r="CA1417" s="449"/>
      <c r="CB1417" s="449"/>
      <c r="CC1417" s="449"/>
      <c r="CD1417" s="449"/>
      <c r="CE1417" s="449"/>
      <c r="CF1417" s="449"/>
      <c r="CG1417" s="449"/>
      <c r="CH1417" s="449"/>
      <c r="CI1417" s="449"/>
      <c r="CJ1417" s="449"/>
      <c r="CK1417" s="449"/>
      <c r="CL1417" s="449"/>
      <c r="CM1417" s="449"/>
      <c r="CN1417" s="449"/>
      <c r="CO1417" s="449"/>
      <c r="CP1417" s="449"/>
      <c r="CQ1417" s="449"/>
      <c r="CR1417" s="449"/>
      <c r="CS1417" s="449"/>
      <c r="CT1417" s="449"/>
      <c r="CU1417" s="449"/>
      <c r="CV1417" s="449"/>
    </row>
    <row r="1418" spans="1:100" s="448" customFormat="1" ht="11.25" customHeight="1">
      <c r="A1418" s="432"/>
      <c r="B1418" s="517"/>
      <c r="C1418" s="45"/>
      <c r="D1418" s="45">
        <v>7</v>
      </c>
      <c r="E1418" s="599" t="s">
        <v>154</v>
      </c>
      <c r="F1418" s="600"/>
      <c r="G1418" s="599" t="s">
        <v>154</v>
      </c>
      <c r="H1418" s="600"/>
      <c r="I1418" s="600"/>
      <c r="J1418" s="601" t="s">
        <v>154</v>
      </c>
      <c r="K1418" s="880" t="s">
        <v>154</v>
      </c>
      <c r="L1418" s="881">
        <v>0</v>
      </c>
      <c r="M1418" s="880" t="s">
        <v>154</v>
      </c>
      <c r="N1418" s="881">
        <v>0</v>
      </c>
      <c r="O1418" s="880" t="s">
        <v>154</v>
      </c>
      <c r="P1418" s="881">
        <v>0</v>
      </c>
      <c r="Q1418" s="880" t="s">
        <v>154</v>
      </c>
      <c r="R1418" s="881">
        <v>0</v>
      </c>
      <c r="S1418" s="880" t="s">
        <v>154</v>
      </c>
      <c r="T1418" s="881">
        <v>0</v>
      </c>
      <c r="U1418" s="880" t="s">
        <v>154</v>
      </c>
      <c r="V1418" s="881">
        <v>0</v>
      </c>
      <c r="W1418" s="880" t="s">
        <v>154</v>
      </c>
      <c r="X1418" s="881">
        <v>0</v>
      </c>
      <c r="Y1418" s="880" t="s">
        <v>154</v>
      </c>
      <c r="Z1418" s="881">
        <v>0</v>
      </c>
      <c r="AA1418" s="880" t="s">
        <v>154</v>
      </c>
      <c r="AB1418" s="881">
        <v>0</v>
      </c>
      <c r="AC1418" s="880" t="s">
        <v>154</v>
      </c>
      <c r="AD1418" s="881">
        <v>0</v>
      </c>
      <c r="AE1418" s="45"/>
      <c r="AF1418" s="17"/>
      <c r="AG1418" s="518"/>
      <c r="AI1418" s="449"/>
      <c r="AJ1418" s="449"/>
      <c r="AK1418" s="449"/>
      <c r="AL1418" s="449"/>
      <c r="AM1418" s="449"/>
      <c r="AN1418" s="449"/>
      <c r="AO1418" s="449"/>
      <c r="AP1418" s="449"/>
      <c r="AQ1418" s="449"/>
      <c r="AR1418" s="449"/>
      <c r="AS1418" s="449"/>
      <c r="AT1418" s="449"/>
      <c r="AU1418" s="449"/>
      <c r="AV1418" s="449"/>
      <c r="AW1418" s="449"/>
      <c r="AX1418" s="449"/>
      <c r="AY1418" s="449"/>
      <c r="AZ1418" s="449"/>
      <c r="BA1418" s="449"/>
      <c r="BB1418" s="449"/>
      <c r="BC1418" s="449"/>
      <c r="BD1418" s="449"/>
      <c r="BE1418" s="449"/>
      <c r="BF1418" s="449"/>
      <c r="BG1418" s="449"/>
      <c r="BH1418" s="449"/>
      <c r="BI1418" s="449"/>
      <c r="BJ1418" s="449"/>
      <c r="BK1418" s="449"/>
      <c r="BL1418" s="449"/>
      <c r="BM1418" s="449"/>
      <c r="BN1418" s="449"/>
      <c r="BO1418" s="449"/>
      <c r="BP1418" s="449"/>
      <c r="BQ1418" s="449"/>
      <c r="BR1418" s="449"/>
      <c r="BS1418" s="449"/>
      <c r="BT1418" s="449"/>
      <c r="BU1418" s="449"/>
      <c r="BV1418" s="449"/>
      <c r="BW1418" s="449"/>
      <c r="BX1418" s="449"/>
      <c r="BY1418" s="449"/>
      <c r="BZ1418" s="449"/>
      <c r="CA1418" s="449"/>
      <c r="CB1418" s="449"/>
      <c r="CC1418" s="449"/>
      <c r="CD1418" s="449"/>
      <c r="CE1418" s="449"/>
      <c r="CF1418" s="449"/>
      <c r="CG1418" s="449"/>
      <c r="CH1418" s="449"/>
      <c r="CI1418" s="449"/>
      <c r="CJ1418" s="449"/>
      <c r="CK1418" s="449"/>
      <c r="CL1418" s="449"/>
      <c r="CM1418" s="449"/>
      <c r="CN1418" s="449"/>
      <c r="CO1418" s="449"/>
      <c r="CP1418" s="449"/>
      <c r="CQ1418" s="449"/>
      <c r="CR1418" s="449"/>
      <c r="CS1418" s="449"/>
      <c r="CT1418" s="449"/>
      <c r="CU1418" s="449"/>
      <c r="CV1418" s="449"/>
    </row>
    <row r="1419" spans="1:100" s="448" customFormat="1" ht="11.25" customHeight="1">
      <c r="A1419" s="432"/>
      <c r="B1419" s="517"/>
      <c r="C1419" s="45"/>
      <c r="D1419" s="45">
        <v>8</v>
      </c>
      <c r="E1419" s="599" t="s">
        <v>154</v>
      </c>
      <c r="F1419" s="600"/>
      <c r="G1419" s="599" t="s">
        <v>154</v>
      </c>
      <c r="H1419" s="600"/>
      <c r="I1419" s="600"/>
      <c r="J1419" s="601" t="s">
        <v>154</v>
      </c>
      <c r="K1419" s="880" t="s">
        <v>154</v>
      </c>
      <c r="L1419" s="881">
        <v>0</v>
      </c>
      <c r="M1419" s="880" t="s">
        <v>154</v>
      </c>
      <c r="N1419" s="881">
        <v>0</v>
      </c>
      <c r="O1419" s="880" t="s">
        <v>154</v>
      </c>
      <c r="P1419" s="881">
        <v>0</v>
      </c>
      <c r="Q1419" s="880" t="s">
        <v>154</v>
      </c>
      <c r="R1419" s="881">
        <v>0</v>
      </c>
      <c r="S1419" s="880" t="s">
        <v>154</v>
      </c>
      <c r="T1419" s="881">
        <v>0</v>
      </c>
      <c r="U1419" s="880" t="s">
        <v>154</v>
      </c>
      <c r="V1419" s="881">
        <v>0</v>
      </c>
      <c r="W1419" s="880" t="s">
        <v>154</v>
      </c>
      <c r="X1419" s="881">
        <v>0</v>
      </c>
      <c r="Y1419" s="880" t="s">
        <v>154</v>
      </c>
      <c r="Z1419" s="881">
        <v>0</v>
      </c>
      <c r="AA1419" s="880" t="s">
        <v>154</v>
      </c>
      <c r="AB1419" s="881">
        <v>0</v>
      </c>
      <c r="AC1419" s="880" t="s">
        <v>154</v>
      </c>
      <c r="AD1419" s="881">
        <v>0</v>
      </c>
      <c r="AE1419" s="45"/>
      <c r="AF1419" s="17"/>
      <c r="AG1419" s="518"/>
      <c r="AI1419" s="449"/>
      <c r="AJ1419" s="449"/>
      <c r="AK1419" s="449"/>
      <c r="AL1419" s="449"/>
      <c r="AM1419" s="449"/>
      <c r="AN1419" s="449"/>
      <c r="AO1419" s="449"/>
      <c r="AP1419" s="449"/>
      <c r="AQ1419" s="449"/>
      <c r="AR1419" s="449"/>
      <c r="AS1419" s="449"/>
      <c r="AT1419" s="449"/>
      <c r="AU1419" s="449"/>
      <c r="AV1419" s="449"/>
      <c r="AW1419" s="449"/>
      <c r="AX1419" s="449"/>
      <c r="AY1419" s="449"/>
      <c r="AZ1419" s="449"/>
      <c r="BA1419" s="449"/>
      <c r="BB1419" s="449"/>
      <c r="BC1419" s="449"/>
      <c r="BD1419" s="449"/>
      <c r="BE1419" s="449"/>
      <c r="BF1419" s="449"/>
      <c r="BG1419" s="449"/>
      <c r="BH1419" s="449"/>
      <c r="BI1419" s="449"/>
      <c r="BJ1419" s="449"/>
      <c r="BK1419" s="449"/>
      <c r="BL1419" s="449"/>
      <c r="BM1419" s="449"/>
      <c r="BN1419" s="449"/>
      <c r="BO1419" s="449"/>
      <c r="BP1419" s="449"/>
      <c r="BQ1419" s="449"/>
      <c r="BR1419" s="449"/>
      <c r="BS1419" s="449"/>
      <c r="BT1419" s="449"/>
      <c r="BU1419" s="449"/>
      <c r="BV1419" s="449"/>
      <c r="BW1419" s="449"/>
      <c r="BX1419" s="449"/>
      <c r="BY1419" s="449"/>
      <c r="BZ1419" s="449"/>
      <c r="CA1419" s="449"/>
      <c r="CB1419" s="449"/>
      <c r="CC1419" s="449"/>
      <c r="CD1419" s="449"/>
      <c r="CE1419" s="449"/>
      <c r="CF1419" s="449"/>
      <c r="CG1419" s="449"/>
      <c r="CH1419" s="449"/>
      <c r="CI1419" s="449"/>
      <c r="CJ1419" s="449"/>
      <c r="CK1419" s="449"/>
      <c r="CL1419" s="449"/>
      <c r="CM1419" s="449"/>
      <c r="CN1419" s="449"/>
      <c r="CO1419" s="449"/>
      <c r="CP1419" s="449"/>
      <c r="CQ1419" s="449"/>
      <c r="CR1419" s="449"/>
      <c r="CS1419" s="449"/>
      <c r="CT1419" s="449"/>
      <c r="CU1419" s="449"/>
      <c r="CV1419" s="449"/>
    </row>
    <row r="1420" spans="1:100" s="448" customFormat="1" ht="11.25" customHeight="1">
      <c r="A1420" s="432"/>
      <c r="B1420" s="517"/>
      <c r="C1420" s="45"/>
      <c r="D1420" s="45">
        <v>9</v>
      </c>
      <c r="E1420" s="599" t="s">
        <v>154</v>
      </c>
      <c r="F1420" s="600"/>
      <c r="G1420" s="599" t="s">
        <v>154</v>
      </c>
      <c r="H1420" s="600"/>
      <c r="I1420" s="600"/>
      <c r="J1420" s="601" t="s">
        <v>154</v>
      </c>
      <c r="K1420" s="880" t="s">
        <v>154</v>
      </c>
      <c r="L1420" s="881">
        <v>0</v>
      </c>
      <c r="M1420" s="880" t="s">
        <v>154</v>
      </c>
      <c r="N1420" s="881">
        <v>0</v>
      </c>
      <c r="O1420" s="880" t="s">
        <v>154</v>
      </c>
      <c r="P1420" s="881">
        <v>0</v>
      </c>
      <c r="Q1420" s="880" t="s">
        <v>154</v>
      </c>
      <c r="R1420" s="881">
        <v>0</v>
      </c>
      <c r="S1420" s="880" t="s">
        <v>154</v>
      </c>
      <c r="T1420" s="881">
        <v>0</v>
      </c>
      <c r="U1420" s="880" t="s">
        <v>154</v>
      </c>
      <c r="V1420" s="881">
        <v>0</v>
      </c>
      <c r="W1420" s="880" t="s">
        <v>154</v>
      </c>
      <c r="X1420" s="881">
        <v>0</v>
      </c>
      <c r="Y1420" s="880" t="s">
        <v>154</v>
      </c>
      <c r="Z1420" s="881">
        <v>0</v>
      </c>
      <c r="AA1420" s="880" t="s">
        <v>154</v>
      </c>
      <c r="AB1420" s="881">
        <v>0</v>
      </c>
      <c r="AC1420" s="880" t="s">
        <v>154</v>
      </c>
      <c r="AD1420" s="881">
        <v>0</v>
      </c>
      <c r="AE1420" s="45"/>
      <c r="AF1420" s="17"/>
      <c r="AG1420" s="518"/>
      <c r="AI1420" s="449"/>
      <c r="AJ1420" s="449"/>
      <c r="AK1420" s="449"/>
      <c r="AL1420" s="449"/>
      <c r="AM1420" s="449"/>
      <c r="AN1420" s="449"/>
      <c r="AO1420" s="449"/>
      <c r="AP1420" s="449"/>
      <c r="AQ1420" s="449"/>
      <c r="AR1420" s="449"/>
      <c r="AS1420" s="449"/>
      <c r="AT1420" s="449"/>
      <c r="AU1420" s="449"/>
      <c r="AV1420" s="449"/>
      <c r="AW1420" s="449"/>
      <c r="AX1420" s="449"/>
      <c r="AY1420" s="449"/>
      <c r="AZ1420" s="449"/>
      <c r="BA1420" s="449"/>
      <c r="BB1420" s="449"/>
      <c r="BC1420" s="449"/>
      <c r="BD1420" s="449"/>
      <c r="BE1420" s="449"/>
      <c r="BF1420" s="449"/>
      <c r="BG1420" s="449"/>
      <c r="BH1420" s="449"/>
      <c r="BI1420" s="449"/>
      <c r="BJ1420" s="449"/>
      <c r="BK1420" s="449"/>
      <c r="BL1420" s="449"/>
      <c r="BM1420" s="449"/>
      <c r="BN1420" s="449"/>
      <c r="BO1420" s="449"/>
      <c r="BP1420" s="449"/>
      <c r="BQ1420" s="449"/>
      <c r="BR1420" s="449"/>
      <c r="BS1420" s="449"/>
      <c r="BT1420" s="449"/>
      <c r="BU1420" s="449"/>
      <c r="BV1420" s="449"/>
      <c r="BW1420" s="449"/>
      <c r="BX1420" s="449"/>
      <c r="BY1420" s="449"/>
      <c r="BZ1420" s="449"/>
      <c r="CA1420" s="449"/>
      <c r="CB1420" s="449"/>
      <c r="CC1420" s="449"/>
      <c r="CD1420" s="449"/>
      <c r="CE1420" s="449"/>
      <c r="CF1420" s="449"/>
      <c r="CG1420" s="449"/>
      <c r="CH1420" s="449"/>
      <c r="CI1420" s="449"/>
      <c r="CJ1420" s="449"/>
      <c r="CK1420" s="449"/>
      <c r="CL1420" s="449"/>
      <c r="CM1420" s="449"/>
      <c r="CN1420" s="449"/>
      <c r="CO1420" s="449"/>
      <c r="CP1420" s="449"/>
      <c r="CQ1420" s="449"/>
      <c r="CR1420" s="449"/>
      <c r="CS1420" s="449"/>
      <c r="CT1420" s="449"/>
      <c r="CU1420" s="449"/>
      <c r="CV1420" s="449"/>
    </row>
    <row r="1421" spans="1:100" s="448" customFormat="1" ht="11.25" customHeight="1">
      <c r="A1421" s="432"/>
      <c r="B1421" s="517"/>
      <c r="C1421" s="45"/>
      <c r="D1421" s="45">
        <v>10</v>
      </c>
      <c r="E1421" s="599" t="s">
        <v>154</v>
      </c>
      <c r="F1421" s="600"/>
      <c r="G1421" s="599" t="s">
        <v>154</v>
      </c>
      <c r="H1421" s="600"/>
      <c r="I1421" s="600"/>
      <c r="J1421" s="601" t="s">
        <v>154</v>
      </c>
      <c r="K1421" s="880" t="s">
        <v>154</v>
      </c>
      <c r="L1421" s="881">
        <v>0</v>
      </c>
      <c r="M1421" s="880" t="s">
        <v>154</v>
      </c>
      <c r="N1421" s="881">
        <v>0</v>
      </c>
      <c r="O1421" s="880" t="s">
        <v>154</v>
      </c>
      <c r="P1421" s="881">
        <v>0</v>
      </c>
      <c r="Q1421" s="880" t="s">
        <v>154</v>
      </c>
      <c r="R1421" s="881">
        <v>0</v>
      </c>
      <c r="S1421" s="880" t="s">
        <v>154</v>
      </c>
      <c r="T1421" s="881">
        <v>0</v>
      </c>
      <c r="U1421" s="880" t="s">
        <v>154</v>
      </c>
      <c r="V1421" s="881">
        <v>0</v>
      </c>
      <c r="W1421" s="880" t="s">
        <v>154</v>
      </c>
      <c r="X1421" s="881">
        <v>0</v>
      </c>
      <c r="Y1421" s="880" t="s">
        <v>154</v>
      </c>
      <c r="Z1421" s="881">
        <v>0</v>
      </c>
      <c r="AA1421" s="880" t="s">
        <v>154</v>
      </c>
      <c r="AB1421" s="881">
        <v>0</v>
      </c>
      <c r="AC1421" s="880" t="s">
        <v>154</v>
      </c>
      <c r="AD1421" s="881">
        <v>0</v>
      </c>
      <c r="AE1421" s="45"/>
      <c r="AF1421" s="17"/>
      <c r="AG1421" s="518"/>
      <c r="AI1421" s="449"/>
      <c r="AJ1421" s="449"/>
      <c r="AK1421" s="449"/>
      <c r="AL1421" s="449"/>
      <c r="AM1421" s="449"/>
      <c r="AN1421" s="449"/>
      <c r="AO1421" s="449"/>
      <c r="AP1421" s="449"/>
      <c r="AQ1421" s="449"/>
      <c r="AR1421" s="449"/>
      <c r="AS1421" s="449"/>
      <c r="AT1421" s="449"/>
      <c r="AU1421" s="449"/>
      <c r="AV1421" s="449"/>
      <c r="AW1421" s="449"/>
      <c r="AX1421" s="449"/>
      <c r="AY1421" s="449"/>
      <c r="AZ1421" s="449"/>
      <c r="BA1421" s="449"/>
      <c r="BB1421" s="449"/>
      <c r="BC1421" s="449"/>
      <c r="BD1421" s="449"/>
      <c r="BE1421" s="449"/>
      <c r="BF1421" s="449"/>
      <c r="BG1421" s="449"/>
      <c r="BH1421" s="449"/>
      <c r="BI1421" s="449"/>
      <c r="BJ1421" s="449"/>
      <c r="BK1421" s="449"/>
      <c r="BL1421" s="449"/>
      <c r="BM1421" s="449"/>
      <c r="BN1421" s="449"/>
      <c r="BO1421" s="449"/>
      <c r="BP1421" s="449"/>
      <c r="BQ1421" s="449"/>
      <c r="BR1421" s="449"/>
      <c r="BS1421" s="449"/>
      <c r="BT1421" s="449"/>
      <c r="BU1421" s="449"/>
      <c r="BV1421" s="449"/>
      <c r="BW1421" s="449"/>
      <c r="BX1421" s="449"/>
      <c r="BY1421" s="449"/>
      <c r="BZ1421" s="449"/>
      <c r="CA1421" s="449"/>
      <c r="CB1421" s="449"/>
      <c r="CC1421" s="449"/>
      <c r="CD1421" s="449"/>
      <c r="CE1421" s="449"/>
      <c r="CF1421" s="449"/>
      <c r="CG1421" s="449"/>
      <c r="CH1421" s="449"/>
      <c r="CI1421" s="449"/>
      <c r="CJ1421" s="449"/>
      <c r="CK1421" s="449"/>
      <c r="CL1421" s="449"/>
      <c r="CM1421" s="449"/>
      <c r="CN1421" s="449"/>
      <c r="CO1421" s="449"/>
      <c r="CP1421" s="449"/>
      <c r="CQ1421" s="449"/>
      <c r="CR1421" s="449"/>
      <c r="CS1421" s="449"/>
      <c r="CT1421" s="449"/>
      <c r="CU1421" s="449"/>
      <c r="CV1421" s="449"/>
    </row>
    <row r="1422" spans="1:100" s="448" customFormat="1" ht="11.25" customHeight="1">
      <c r="A1422" s="432"/>
      <c r="B1422" s="517"/>
      <c r="C1422" s="45"/>
      <c r="D1422" s="45">
        <v>11</v>
      </c>
      <c r="E1422" s="599" t="s">
        <v>154</v>
      </c>
      <c r="F1422" s="600"/>
      <c r="G1422" s="599" t="s">
        <v>154</v>
      </c>
      <c r="H1422" s="600"/>
      <c r="I1422" s="600"/>
      <c r="J1422" s="601" t="s">
        <v>154</v>
      </c>
      <c r="K1422" s="880" t="s">
        <v>154</v>
      </c>
      <c r="L1422" s="881">
        <v>0</v>
      </c>
      <c r="M1422" s="880" t="s">
        <v>154</v>
      </c>
      <c r="N1422" s="881">
        <v>0</v>
      </c>
      <c r="O1422" s="880" t="s">
        <v>154</v>
      </c>
      <c r="P1422" s="881">
        <v>0</v>
      </c>
      <c r="Q1422" s="880" t="s">
        <v>154</v>
      </c>
      <c r="R1422" s="881">
        <v>0</v>
      </c>
      <c r="S1422" s="880" t="s">
        <v>154</v>
      </c>
      <c r="T1422" s="881">
        <v>0</v>
      </c>
      <c r="U1422" s="880" t="s">
        <v>154</v>
      </c>
      <c r="V1422" s="881">
        <v>0</v>
      </c>
      <c r="W1422" s="880" t="s">
        <v>154</v>
      </c>
      <c r="X1422" s="881">
        <v>0</v>
      </c>
      <c r="Y1422" s="880" t="s">
        <v>154</v>
      </c>
      <c r="Z1422" s="881">
        <v>0</v>
      </c>
      <c r="AA1422" s="880" t="s">
        <v>154</v>
      </c>
      <c r="AB1422" s="881">
        <v>0</v>
      </c>
      <c r="AC1422" s="880" t="s">
        <v>154</v>
      </c>
      <c r="AD1422" s="881">
        <v>0</v>
      </c>
      <c r="AE1422" s="45"/>
      <c r="AF1422" s="17"/>
      <c r="AG1422" s="518"/>
      <c r="AI1422" s="449"/>
      <c r="AJ1422" s="449"/>
      <c r="AK1422" s="449"/>
      <c r="AL1422" s="449"/>
      <c r="AM1422" s="449"/>
      <c r="AN1422" s="449"/>
      <c r="AO1422" s="449"/>
      <c r="AP1422" s="449"/>
      <c r="AQ1422" s="449"/>
      <c r="AR1422" s="449"/>
      <c r="AS1422" s="449"/>
      <c r="AT1422" s="449"/>
      <c r="AU1422" s="449"/>
      <c r="AV1422" s="449"/>
      <c r="AW1422" s="449"/>
      <c r="AX1422" s="449"/>
      <c r="AY1422" s="449"/>
      <c r="AZ1422" s="449"/>
      <c r="BA1422" s="449"/>
      <c r="BB1422" s="449"/>
      <c r="BC1422" s="449"/>
      <c r="BD1422" s="449"/>
      <c r="BE1422" s="449"/>
      <c r="BF1422" s="449"/>
      <c r="BG1422" s="449"/>
      <c r="BH1422" s="449"/>
      <c r="BI1422" s="449"/>
      <c r="BJ1422" s="449"/>
      <c r="BK1422" s="449"/>
      <c r="BL1422" s="449"/>
      <c r="BM1422" s="449"/>
      <c r="BN1422" s="449"/>
      <c r="BO1422" s="449"/>
      <c r="BP1422" s="449"/>
      <c r="BQ1422" s="449"/>
      <c r="BR1422" s="449"/>
      <c r="BS1422" s="449"/>
      <c r="BT1422" s="449"/>
      <c r="BU1422" s="449"/>
      <c r="BV1422" s="449"/>
      <c r="BW1422" s="449"/>
      <c r="BX1422" s="449"/>
      <c r="BY1422" s="449"/>
      <c r="BZ1422" s="449"/>
      <c r="CA1422" s="449"/>
      <c r="CB1422" s="449"/>
      <c r="CC1422" s="449"/>
      <c r="CD1422" s="449"/>
      <c r="CE1422" s="449"/>
      <c r="CF1422" s="449"/>
      <c r="CG1422" s="449"/>
      <c r="CH1422" s="449"/>
      <c r="CI1422" s="449"/>
      <c r="CJ1422" s="449"/>
      <c r="CK1422" s="449"/>
      <c r="CL1422" s="449"/>
      <c r="CM1422" s="449"/>
      <c r="CN1422" s="449"/>
      <c r="CO1422" s="449"/>
      <c r="CP1422" s="449"/>
      <c r="CQ1422" s="449"/>
      <c r="CR1422" s="449"/>
      <c r="CS1422" s="449"/>
      <c r="CT1422" s="449"/>
      <c r="CU1422" s="449"/>
      <c r="CV1422" s="449"/>
    </row>
    <row r="1423" spans="1:100" s="448" customFormat="1" ht="11.25" customHeight="1">
      <c r="A1423" s="432"/>
      <c r="B1423" s="517"/>
      <c r="C1423" s="45"/>
      <c r="D1423" s="45">
        <v>12</v>
      </c>
      <c r="E1423" s="599" t="s">
        <v>154</v>
      </c>
      <c r="F1423" s="600"/>
      <c r="G1423" s="599" t="s">
        <v>154</v>
      </c>
      <c r="H1423" s="600"/>
      <c r="I1423" s="600"/>
      <c r="J1423" s="601" t="s">
        <v>154</v>
      </c>
      <c r="K1423" s="880" t="s">
        <v>154</v>
      </c>
      <c r="L1423" s="881">
        <v>0</v>
      </c>
      <c r="M1423" s="880" t="s">
        <v>154</v>
      </c>
      <c r="N1423" s="881">
        <v>0</v>
      </c>
      <c r="O1423" s="880" t="s">
        <v>154</v>
      </c>
      <c r="P1423" s="881">
        <v>0</v>
      </c>
      <c r="Q1423" s="880" t="s">
        <v>154</v>
      </c>
      <c r="R1423" s="881">
        <v>0</v>
      </c>
      <c r="S1423" s="880" t="s">
        <v>154</v>
      </c>
      <c r="T1423" s="881">
        <v>0</v>
      </c>
      <c r="U1423" s="880" t="s">
        <v>154</v>
      </c>
      <c r="V1423" s="881">
        <v>0</v>
      </c>
      <c r="W1423" s="880" t="s">
        <v>154</v>
      </c>
      <c r="X1423" s="881">
        <v>0</v>
      </c>
      <c r="Y1423" s="880" t="s">
        <v>154</v>
      </c>
      <c r="Z1423" s="881">
        <v>0</v>
      </c>
      <c r="AA1423" s="880" t="s">
        <v>154</v>
      </c>
      <c r="AB1423" s="881">
        <v>0</v>
      </c>
      <c r="AC1423" s="880" t="s">
        <v>154</v>
      </c>
      <c r="AD1423" s="881">
        <v>0</v>
      </c>
      <c r="AE1423" s="45"/>
      <c r="AF1423" s="17"/>
      <c r="AG1423" s="518"/>
      <c r="AI1423" s="449"/>
      <c r="AJ1423" s="449"/>
      <c r="AK1423" s="449"/>
      <c r="AL1423" s="449"/>
      <c r="AM1423" s="449"/>
      <c r="AN1423" s="449"/>
      <c r="AO1423" s="449"/>
      <c r="AP1423" s="449"/>
      <c r="AQ1423" s="449"/>
      <c r="AR1423" s="449"/>
      <c r="AS1423" s="449"/>
      <c r="AT1423" s="449"/>
      <c r="AU1423" s="449"/>
      <c r="AV1423" s="449"/>
      <c r="AW1423" s="449"/>
      <c r="AX1423" s="449"/>
      <c r="AY1423" s="449"/>
      <c r="AZ1423" s="449"/>
      <c r="BA1423" s="449"/>
      <c r="BB1423" s="449"/>
      <c r="BC1423" s="449"/>
      <c r="BD1423" s="449"/>
      <c r="BE1423" s="449"/>
      <c r="BF1423" s="449"/>
      <c r="BG1423" s="449"/>
      <c r="BH1423" s="449"/>
      <c r="BI1423" s="449"/>
      <c r="BJ1423" s="449"/>
      <c r="BK1423" s="449"/>
      <c r="BL1423" s="449"/>
      <c r="BM1423" s="449"/>
      <c r="BN1423" s="449"/>
      <c r="BO1423" s="449"/>
      <c r="BP1423" s="449"/>
      <c r="BQ1423" s="449"/>
      <c r="BR1423" s="449"/>
      <c r="BS1423" s="449"/>
      <c r="BT1423" s="449"/>
      <c r="BU1423" s="449"/>
      <c r="BV1423" s="449"/>
      <c r="BW1423" s="449"/>
      <c r="BX1423" s="449"/>
      <c r="BY1423" s="449"/>
      <c r="BZ1423" s="449"/>
      <c r="CA1423" s="449"/>
      <c r="CB1423" s="449"/>
      <c r="CC1423" s="449"/>
      <c r="CD1423" s="449"/>
      <c r="CE1423" s="449"/>
      <c r="CF1423" s="449"/>
      <c r="CG1423" s="449"/>
      <c r="CH1423" s="449"/>
      <c r="CI1423" s="449"/>
      <c r="CJ1423" s="449"/>
      <c r="CK1423" s="449"/>
      <c r="CL1423" s="449"/>
      <c r="CM1423" s="449"/>
      <c r="CN1423" s="449"/>
      <c r="CO1423" s="449"/>
      <c r="CP1423" s="449"/>
      <c r="CQ1423" s="449"/>
      <c r="CR1423" s="449"/>
      <c r="CS1423" s="449"/>
      <c r="CT1423" s="449"/>
      <c r="CU1423" s="449"/>
      <c r="CV1423" s="449"/>
    </row>
    <row r="1424" spans="1:100" s="448" customFormat="1" ht="11.25" customHeight="1">
      <c r="A1424" s="432"/>
      <c r="B1424" s="517"/>
      <c r="C1424" s="45"/>
      <c r="D1424" s="45">
        <v>13</v>
      </c>
      <c r="E1424" s="599" t="s">
        <v>154</v>
      </c>
      <c r="F1424" s="600"/>
      <c r="G1424" s="599" t="s">
        <v>154</v>
      </c>
      <c r="H1424" s="600"/>
      <c r="I1424" s="600"/>
      <c r="J1424" s="601" t="s">
        <v>154</v>
      </c>
      <c r="K1424" s="880" t="s">
        <v>154</v>
      </c>
      <c r="L1424" s="881">
        <v>0</v>
      </c>
      <c r="M1424" s="880" t="s">
        <v>154</v>
      </c>
      <c r="N1424" s="881">
        <v>0</v>
      </c>
      <c r="O1424" s="880" t="s">
        <v>154</v>
      </c>
      <c r="P1424" s="881">
        <v>0</v>
      </c>
      <c r="Q1424" s="880" t="s">
        <v>154</v>
      </c>
      <c r="R1424" s="881">
        <v>0</v>
      </c>
      <c r="S1424" s="880" t="s">
        <v>154</v>
      </c>
      <c r="T1424" s="881">
        <v>0</v>
      </c>
      <c r="U1424" s="880" t="s">
        <v>154</v>
      </c>
      <c r="V1424" s="881">
        <v>0</v>
      </c>
      <c r="W1424" s="880" t="s">
        <v>154</v>
      </c>
      <c r="X1424" s="881">
        <v>0</v>
      </c>
      <c r="Y1424" s="880" t="s">
        <v>154</v>
      </c>
      <c r="Z1424" s="881">
        <v>0</v>
      </c>
      <c r="AA1424" s="880" t="s">
        <v>154</v>
      </c>
      <c r="AB1424" s="881">
        <v>0</v>
      </c>
      <c r="AC1424" s="880" t="s">
        <v>154</v>
      </c>
      <c r="AD1424" s="881">
        <v>0</v>
      </c>
      <c r="AE1424" s="45"/>
      <c r="AF1424" s="17"/>
      <c r="AG1424" s="518"/>
      <c r="AI1424" s="449"/>
      <c r="AJ1424" s="449"/>
      <c r="AK1424" s="449"/>
      <c r="AL1424" s="449"/>
      <c r="AM1424" s="449"/>
      <c r="AN1424" s="449"/>
      <c r="AO1424" s="449"/>
      <c r="AP1424" s="449"/>
      <c r="AQ1424" s="449"/>
      <c r="AR1424" s="449"/>
      <c r="AS1424" s="449"/>
      <c r="AT1424" s="449"/>
      <c r="AU1424" s="449"/>
      <c r="AV1424" s="449"/>
      <c r="AW1424" s="449"/>
      <c r="AX1424" s="449"/>
      <c r="AY1424" s="449"/>
      <c r="AZ1424" s="449"/>
      <c r="BA1424" s="449"/>
      <c r="BB1424" s="449"/>
      <c r="BC1424" s="449"/>
      <c r="BD1424" s="449"/>
      <c r="BE1424" s="449"/>
      <c r="BF1424" s="449"/>
      <c r="BG1424" s="449"/>
      <c r="BH1424" s="449"/>
      <c r="BI1424" s="449"/>
      <c r="BJ1424" s="449"/>
      <c r="BK1424" s="449"/>
      <c r="BL1424" s="449"/>
      <c r="BM1424" s="449"/>
      <c r="BN1424" s="449"/>
      <c r="BO1424" s="449"/>
      <c r="BP1424" s="449"/>
      <c r="BQ1424" s="449"/>
      <c r="BR1424" s="449"/>
      <c r="BS1424" s="449"/>
      <c r="BT1424" s="449"/>
      <c r="BU1424" s="449"/>
      <c r="BV1424" s="449"/>
      <c r="BW1424" s="449"/>
      <c r="BX1424" s="449"/>
      <c r="BY1424" s="449"/>
      <c r="BZ1424" s="449"/>
      <c r="CA1424" s="449"/>
      <c r="CB1424" s="449"/>
      <c r="CC1424" s="449"/>
      <c r="CD1424" s="449"/>
      <c r="CE1424" s="449"/>
      <c r="CF1424" s="449"/>
      <c r="CG1424" s="449"/>
      <c r="CH1424" s="449"/>
      <c r="CI1424" s="449"/>
      <c r="CJ1424" s="449"/>
      <c r="CK1424" s="449"/>
      <c r="CL1424" s="449"/>
      <c r="CM1424" s="449"/>
      <c r="CN1424" s="449"/>
      <c r="CO1424" s="449"/>
      <c r="CP1424" s="449"/>
      <c r="CQ1424" s="449"/>
      <c r="CR1424" s="449"/>
      <c r="CS1424" s="449"/>
      <c r="CT1424" s="449"/>
      <c r="CU1424" s="449"/>
      <c r="CV1424" s="449"/>
    </row>
    <row r="1425" spans="1:100" s="448" customFormat="1" ht="11.25" customHeight="1">
      <c r="A1425" s="432"/>
      <c r="B1425" s="517"/>
      <c r="C1425" s="45"/>
      <c r="D1425" s="45">
        <v>14</v>
      </c>
      <c r="E1425" s="599" t="s">
        <v>154</v>
      </c>
      <c r="F1425" s="600"/>
      <c r="G1425" s="599" t="s">
        <v>154</v>
      </c>
      <c r="H1425" s="600"/>
      <c r="I1425" s="600"/>
      <c r="J1425" s="601" t="s">
        <v>154</v>
      </c>
      <c r="K1425" s="880" t="s">
        <v>154</v>
      </c>
      <c r="L1425" s="881">
        <v>0</v>
      </c>
      <c r="M1425" s="880" t="s">
        <v>154</v>
      </c>
      <c r="N1425" s="881">
        <v>0</v>
      </c>
      <c r="O1425" s="880" t="s">
        <v>154</v>
      </c>
      <c r="P1425" s="881">
        <v>0</v>
      </c>
      <c r="Q1425" s="880" t="s">
        <v>154</v>
      </c>
      <c r="R1425" s="881">
        <v>0</v>
      </c>
      <c r="S1425" s="880" t="s">
        <v>154</v>
      </c>
      <c r="T1425" s="881">
        <v>0</v>
      </c>
      <c r="U1425" s="880" t="s">
        <v>154</v>
      </c>
      <c r="V1425" s="881">
        <v>0</v>
      </c>
      <c r="W1425" s="880" t="s">
        <v>154</v>
      </c>
      <c r="X1425" s="881">
        <v>0</v>
      </c>
      <c r="Y1425" s="880" t="s">
        <v>154</v>
      </c>
      <c r="Z1425" s="881">
        <v>0</v>
      </c>
      <c r="AA1425" s="880" t="s">
        <v>154</v>
      </c>
      <c r="AB1425" s="881">
        <v>0</v>
      </c>
      <c r="AC1425" s="880" t="s">
        <v>154</v>
      </c>
      <c r="AD1425" s="881">
        <v>0</v>
      </c>
      <c r="AE1425" s="45"/>
      <c r="AF1425" s="17"/>
      <c r="AG1425" s="518"/>
      <c r="AI1425" s="449"/>
      <c r="AJ1425" s="449"/>
      <c r="AK1425" s="449"/>
      <c r="AL1425" s="449"/>
      <c r="AM1425" s="449"/>
      <c r="AN1425" s="449"/>
      <c r="AO1425" s="449"/>
      <c r="AP1425" s="449"/>
      <c r="AQ1425" s="449"/>
      <c r="AR1425" s="449"/>
      <c r="AS1425" s="449"/>
      <c r="AT1425" s="449"/>
      <c r="AU1425" s="449"/>
      <c r="AV1425" s="449"/>
      <c r="AW1425" s="449"/>
      <c r="AX1425" s="449"/>
      <c r="AY1425" s="449"/>
      <c r="AZ1425" s="449"/>
      <c r="BA1425" s="449"/>
      <c r="BB1425" s="449"/>
      <c r="BC1425" s="449"/>
      <c r="BD1425" s="449"/>
      <c r="BE1425" s="449"/>
      <c r="BF1425" s="449"/>
      <c r="BG1425" s="449"/>
      <c r="BH1425" s="449"/>
      <c r="BI1425" s="449"/>
      <c r="BJ1425" s="449"/>
      <c r="BK1425" s="449"/>
      <c r="BL1425" s="449"/>
      <c r="BM1425" s="449"/>
      <c r="BN1425" s="449"/>
      <c r="BO1425" s="449"/>
      <c r="BP1425" s="449"/>
      <c r="BQ1425" s="449"/>
      <c r="BR1425" s="449"/>
      <c r="BS1425" s="449"/>
      <c r="BT1425" s="449"/>
      <c r="BU1425" s="449"/>
      <c r="BV1425" s="449"/>
      <c r="BW1425" s="449"/>
      <c r="BX1425" s="449"/>
      <c r="BY1425" s="449"/>
      <c r="BZ1425" s="449"/>
      <c r="CA1425" s="449"/>
      <c r="CB1425" s="449"/>
      <c r="CC1425" s="449"/>
      <c r="CD1425" s="449"/>
      <c r="CE1425" s="449"/>
      <c r="CF1425" s="449"/>
      <c r="CG1425" s="449"/>
      <c r="CH1425" s="449"/>
      <c r="CI1425" s="449"/>
      <c r="CJ1425" s="449"/>
      <c r="CK1425" s="449"/>
      <c r="CL1425" s="449"/>
      <c r="CM1425" s="449"/>
      <c r="CN1425" s="449"/>
      <c r="CO1425" s="449"/>
      <c r="CP1425" s="449"/>
      <c r="CQ1425" s="449"/>
      <c r="CR1425" s="449"/>
      <c r="CS1425" s="449"/>
      <c r="CT1425" s="449"/>
      <c r="CU1425" s="449"/>
      <c r="CV1425" s="449"/>
    </row>
    <row r="1426" spans="1:100" s="448" customFormat="1" ht="11.25" customHeight="1">
      <c r="A1426" s="432"/>
      <c r="B1426" s="517"/>
      <c r="C1426" s="45"/>
      <c r="D1426" s="45">
        <v>15</v>
      </c>
      <c r="E1426" s="599" t="s">
        <v>154</v>
      </c>
      <c r="F1426" s="600"/>
      <c r="G1426" s="599" t="s">
        <v>154</v>
      </c>
      <c r="H1426" s="600"/>
      <c r="I1426" s="600"/>
      <c r="J1426" s="601" t="s">
        <v>154</v>
      </c>
      <c r="K1426" s="880" t="s">
        <v>154</v>
      </c>
      <c r="L1426" s="881">
        <v>0</v>
      </c>
      <c r="M1426" s="880" t="s">
        <v>154</v>
      </c>
      <c r="N1426" s="881">
        <v>0</v>
      </c>
      <c r="O1426" s="880" t="s">
        <v>154</v>
      </c>
      <c r="P1426" s="881">
        <v>0</v>
      </c>
      <c r="Q1426" s="880" t="s">
        <v>154</v>
      </c>
      <c r="R1426" s="881">
        <v>0</v>
      </c>
      <c r="S1426" s="880" t="s">
        <v>154</v>
      </c>
      <c r="T1426" s="881">
        <v>0</v>
      </c>
      <c r="U1426" s="880" t="s">
        <v>154</v>
      </c>
      <c r="V1426" s="881">
        <v>0</v>
      </c>
      <c r="W1426" s="880" t="s">
        <v>154</v>
      </c>
      <c r="X1426" s="881">
        <v>0</v>
      </c>
      <c r="Y1426" s="880" t="s">
        <v>154</v>
      </c>
      <c r="Z1426" s="881">
        <v>0</v>
      </c>
      <c r="AA1426" s="880" t="s">
        <v>154</v>
      </c>
      <c r="AB1426" s="881">
        <v>0</v>
      </c>
      <c r="AC1426" s="880" t="s">
        <v>154</v>
      </c>
      <c r="AD1426" s="881">
        <v>0</v>
      </c>
      <c r="AE1426" s="45"/>
      <c r="AF1426" s="17"/>
      <c r="AG1426" s="518"/>
      <c r="AI1426" s="449"/>
      <c r="AJ1426" s="449"/>
      <c r="AK1426" s="449"/>
      <c r="AL1426" s="449"/>
      <c r="AM1426" s="449"/>
      <c r="AN1426" s="449"/>
      <c r="AO1426" s="449"/>
      <c r="AP1426" s="449"/>
      <c r="AQ1426" s="449"/>
      <c r="AR1426" s="449"/>
      <c r="AS1426" s="449"/>
      <c r="AT1426" s="449"/>
      <c r="AU1426" s="449"/>
      <c r="AV1426" s="449"/>
      <c r="AW1426" s="449"/>
      <c r="AX1426" s="449"/>
      <c r="AY1426" s="449"/>
      <c r="AZ1426" s="449"/>
      <c r="BA1426" s="449"/>
      <c r="BB1426" s="449"/>
      <c r="BC1426" s="449"/>
      <c r="BD1426" s="449"/>
      <c r="BE1426" s="449"/>
      <c r="BF1426" s="449"/>
      <c r="BG1426" s="449"/>
      <c r="BH1426" s="449"/>
      <c r="BI1426" s="449"/>
      <c r="BJ1426" s="449"/>
      <c r="BK1426" s="449"/>
      <c r="BL1426" s="449"/>
      <c r="BM1426" s="449"/>
      <c r="BN1426" s="449"/>
      <c r="BO1426" s="449"/>
      <c r="BP1426" s="449"/>
      <c r="BQ1426" s="449"/>
      <c r="BR1426" s="449"/>
      <c r="BS1426" s="449"/>
      <c r="BT1426" s="449"/>
      <c r="BU1426" s="449"/>
      <c r="BV1426" s="449"/>
      <c r="BW1426" s="449"/>
      <c r="BX1426" s="449"/>
      <c r="BY1426" s="449"/>
      <c r="BZ1426" s="449"/>
      <c r="CA1426" s="449"/>
      <c r="CB1426" s="449"/>
      <c r="CC1426" s="449"/>
      <c r="CD1426" s="449"/>
      <c r="CE1426" s="449"/>
      <c r="CF1426" s="449"/>
      <c r="CG1426" s="449"/>
      <c r="CH1426" s="449"/>
      <c r="CI1426" s="449"/>
      <c r="CJ1426" s="449"/>
      <c r="CK1426" s="449"/>
      <c r="CL1426" s="449"/>
      <c r="CM1426" s="449"/>
      <c r="CN1426" s="449"/>
      <c r="CO1426" s="449"/>
      <c r="CP1426" s="449"/>
      <c r="CQ1426" s="449"/>
      <c r="CR1426" s="449"/>
      <c r="CS1426" s="449"/>
      <c r="CT1426" s="449"/>
      <c r="CU1426" s="449"/>
      <c r="CV1426" s="449"/>
    </row>
    <row r="1427" spans="1:100" s="448" customFormat="1" ht="11.25" customHeight="1">
      <c r="A1427" s="432"/>
      <c r="B1427" s="517"/>
      <c r="C1427" s="45"/>
      <c r="D1427" s="45">
        <v>16</v>
      </c>
      <c r="E1427" s="599" t="s">
        <v>154</v>
      </c>
      <c r="F1427" s="600"/>
      <c r="G1427" s="599" t="s">
        <v>154</v>
      </c>
      <c r="H1427" s="600"/>
      <c r="I1427" s="600"/>
      <c r="J1427" s="601" t="s">
        <v>154</v>
      </c>
      <c r="K1427" s="880" t="s">
        <v>154</v>
      </c>
      <c r="L1427" s="881">
        <v>0</v>
      </c>
      <c r="M1427" s="880" t="s">
        <v>154</v>
      </c>
      <c r="N1427" s="881">
        <v>0</v>
      </c>
      <c r="O1427" s="880" t="s">
        <v>154</v>
      </c>
      <c r="P1427" s="881">
        <v>0</v>
      </c>
      <c r="Q1427" s="880" t="s">
        <v>154</v>
      </c>
      <c r="R1427" s="881">
        <v>0</v>
      </c>
      <c r="S1427" s="880" t="s">
        <v>154</v>
      </c>
      <c r="T1427" s="881">
        <v>0</v>
      </c>
      <c r="U1427" s="880" t="s">
        <v>154</v>
      </c>
      <c r="V1427" s="881">
        <v>0</v>
      </c>
      <c r="W1427" s="880" t="s">
        <v>154</v>
      </c>
      <c r="X1427" s="881">
        <v>0</v>
      </c>
      <c r="Y1427" s="880" t="s">
        <v>154</v>
      </c>
      <c r="Z1427" s="881">
        <v>0</v>
      </c>
      <c r="AA1427" s="880" t="s">
        <v>154</v>
      </c>
      <c r="AB1427" s="881">
        <v>0</v>
      </c>
      <c r="AC1427" s="880" t="s">
        <v>154</v>
      </c>
      <c r="AD1427" s="881">
        <v>0</v>
      </c>
      <c r="AE1427" s="45"/>
      <c r="AF1427" s="17"/>
      <c r="AG1427" s="518"/>
      <c r="AI1427" s="449"/>
      <c r="AJ1427" s="449"/>
      <c r="AK1427" s="449"/>
      <c r="AL1427" s="449"/>
      <c r="AM1427" s="449"/>
      <c r="AN1427" s="449"/>
      <c r="AO1427" s="449"/>
      <c r="AP1427" s="449"/>
      <c r="AQ1427" s="449"/>
      <c r="AR1427" s="449"/>
      <c r="AS1427" s="449"/>
      <c r="AT1427" s="449"/>
      <c r="AU1427" s="449"/>
      <c r="AV1427" s="449"/>
      <c r="AW1427" s="449"/>
      <c r="AX1427" s="449"/>
      <c r="AY1427" s="449"/>
      <c r="AZ1427" s="449"/>
      <c r="BA1427" s="449"/>
      <c r="BB1427" s="449"/>
      <c r="BC1427" s="449"/>
      <c r="BD1427" s="449"/>
      <c r="BE1427" s="449"/>
      <c r="BF1427" s="449"/>
      <c r="BG1427" s="449"/>
      <c r="BH1427" s="449"/>
      <c r="BI1427" s="449"/>
      <c r="BJ1427" s="449"/>
      <c r="BK1427" s="449"/>
      <c r="BL1427" s="449"/>
      <c r="BM1427" s="449"/>
      <c r="BN1427" s="449"/>
      <c r="BO1427" s="449"/>
      <c r="BP1427" s="449"/>
      <c r="BQ1427" s="449"/>
      <c r="BR1427" s="449"/>
      <c r="BS1427" s="449"/>
      <c r="BT1427" s="449"/>
      <c r="BU1427" s="449"/>
      <c r="BV1427" s="449"/>
      <c r="BW1427" s="449"/>
      <c r="BX1427" s="449"/>
      <c r="BY1427" s="449"/>
      <c r="BZ1427" s="449"/>
      <c r="CA1427" s="449"/>
      <c r="CB1427" s="449"/>
      <c r="CC1427" s="449"/>
      <c r="CD1427" s="449"/>
      <c r="CE1427" s="449"/>
      <c r="CF1427" s="449"/>
      <c r="CG1427" s="449"/>
      <c r="CH1427" s="449"/>
      <c r="CI1427" s="449"/>
      <c r="CJ1427" s="449"/>
      <c r="CK1427" s="449"/>
      <c r="CL1427" s="449"/>
      <c r="CM1427" s="449"/>
      <c r="CN1427" s="449"/>
      <c r="CO1427" s="449"/>
      <c r="CP1427" s="449"/>
      <c r="CQ1427" s="449"/>
      <c r="CR1427" s="449"/>
      <c r="CS1427" s="449"/>
      <c r="CT1427" s="449"/>
      <c r="CU1427" s="449"/>
      <c r="CV1427" s="449"/>
    </row>
    <row r="1428" spans="1:100" s="448" customFormat="1" ht="11.25" customHeight="1">
      <c r="A1428" s="432"/>
      <c r="B1428" s="517"/>
      <c r="C1428" s="45"/>
      <c r="D1428" s="45">
        <v>17</v>
      </c>
      <c r="E1428" s="599" t="s">
        <v>154</v>
      </c>
      <c r="F1428" s="600"/>
      <c r="G1428" s="599" t="s">
        <v>154</v>
      </c>
      <c r="H1428" s="600"/>
      <c r="I1428" s="600"/>
      <c r="J1428" s="601" t="s">
        <v>154</v>
      </c>
      <c r="K1428" s="880" t="s">
        <v>154</v>
      </c>
      <c r="L1428" s="881">
        <v>0</v>
      </c>
      <c r="M1428" s="880" t="s">
        <v>154</v>
      </c>
      <c r="N1428" s="881">
        <v>0</v>
      </c>
      <c r="O1428" s="880" t="s">
        <v>154</v>
      </c>
      <c r="P1428" s="881">
        <v>0</v>
      </c>
      <c r="Q1428" s="880" t="s">
        <v>154</v>
      </c>
      <c r="R1428" s="881">
        <v>0</v>
      </c>
      <c r="S1428" s="880" t="s">
        <v>154</v>
      </c>
      <c r="T1428" s="881">
        <v>0</v>
      </c>
      <c r="U1428" s="880" t="s">
        <v>154</v>
      </c>
      <c r="V1428" s="881">
        <v>0</v>
      </c>
      <c r="W1428" s="880" t="s">
        <v>154</v>
      </c>
      <c r="X1428" s="881">
        <v>0</v>
      </c>
      <c r="Y1428" s="880" t="s">
        <v>154</v>
      </c>
      <c r="Z1428" s="881">
        <v>0</v>
      </c>
      <c r="AA1428" s="880" t="s">
        <v>154</v>
      </c>
      <c r="AB1428" s="881">
        <v>0</v>
      </c>
      <c r="AC1428" s="880" t="s">
        <v>154</v>
      </c>
      <c r="AD1428" s="881">
        <v>0</v>
      </c>
      <c r="AE1428" s="45"/>
      <c r="AF1428" s="17"/>
      <c r="AG1428" s="518"/>
      <c r="AI1428" s="449"/>
      <c r="AJ1428" s="449"/>
      <c r="AK1428" s="449"/>
      <c r="AL1428" s="449"/>
      <c r="AM1428" s="449"/>
      <c r="AN1428" s="449"/>
      <c r="AO1428" s="449"/>
      <c r="AP1428" s="449"/>
      <c r="AQ1428" s="449"/>
      <c r="AR1428" s="449"/>
      <c r="AS1428" s="449"/>
      <c r="AT1428" s="449"/>
      <c r="AU1428" s="449"/>
      <c r="AV1428" s="449"/>
      <c r="AW1428" s="449"/>
      <c r="AX1428" s="449"/>
      <c r="AY1428" s="449"/>
      <c r="AZ1428" s="449"/>
      <c r="BA1428" s="449"/>
      <c r="BB1428" s="449"/>
      <c r="BC1428" s="449"/>
      <c r="BD1428" s="449"/>
      <c r="BE1428" s="449"/>
      <c r="BF1428" s="449"/>
      <c r="BG1428" s="449"/>
      <c r="BH1428" s="449"/>
      <c r="BI1428" s="449"/>
      <c r="BJ1428" s="449"/>
      <c r="BK1428" s="449"/>
      <c r="BL1428" s="449"/>
      <c r="BM1428" s="449"/>
      <c r="BN1428" s="449"/>
      <c r="BO1428" s="449"/>
      <c r="BP1428" s="449"/>
      <c r="BQ1428" s="449"/>
      <c r="BR1428" s="449"/>
      <c r="BS1428" s="449"/>
      <c r="BT1428" s="449"/>
      <c r="BU1428" s="449"/>
      <c r="BV1428" s="449"/>
      <c r="BW1428" s="449"/>
      <c r="BX1428" s="449"/>
      <c r="BY1428" s="449"/>
      <c r="BZ1428" s="449"/>
      <c r="CA1428" s="449"/>
      <c r="CB1428" s="449"/>
      <c r="CC1428" s="449"/>
      <c r="CD1428" s="449"/>
      <c r="CE1428" s="449"/>
      <c r="CF1428" s="449"/>
      <c r="CG1428" s="449"/>
      <c r="CH1428" s="449"/>
      <c r="CI1428" s="449"/>
      <c r="CJ1428" s="449"/>
      <c r="CK1428" s="449"/>
      <c r="CL1428" s="449"/>
      <c r="CM1428" s="449"/>
      <c r="CN1428" s="449"/>
      <c r="CO1428" s="449"/>
      <c r="CP1428" s="449"/>
      <c r="CQ1428" s="449"/>
      <c r="CR1428" s="449"/>
      <c r="CS1428" s="449"/>
      <c r="CT1428" s="449"/>
      <c r="CU1428" s="449"/>
      <c r="CV1428" s="449"/>
    </row>
    <row r="1429" spans="1:100" s="448" customFormat="1" ht="11.25" customHeight="1">
      <c r="A1429" s="432"/>
      <c r="B1429" s="517"/>
      <c r="C1429" s="45"/>
      <c r="D1429" s="45">
        <v>18</v>
      </c>
      <c r="E1429" s="599" t="s">
        <v>154</v>
      </c>
      <c r="F1429" s="600"/>
      <c r="G1429" s="599" t="s">
        <v>154</v>
      </c>
      <c r="H1429" s="600"/>
      <c r="I1429" s="600"/>
      <c r="J1429" s="601" t="s">
        <v>154</v>
      </c>
      <c r="K1429" s="880" t="s">
        <v>154</v>
      </c>
      <c r="L1429" s="881">
        <v>0</v>
      </c>
      <c r="M1429" s="880" t="s">
        <v>154</v>
      </c>
      <c r="N1429" s="881">
        <v>0</v>
      </c>
      <c r="O1429" s="880" t="s">
        <v>154</v>
      </c>
      <c r="P1429" s="881">
        <v>0</v>
      </c>
      <c r="Q1429" s="880" t="s">
        <v>154</v>
      </c>
      <c r="R1429" s="881">
        <v>0</v>
      </c>
      <c r="S1429" s="880" t="s">
        <v>154</v>
      </c>
      <c r="T1429" s="881">
        <v>0</v>
      </c>
      <c r="U1429" s="880" t="s">
        <v>154</v>
      </c>
      <c r="V1429" s="881">
        <v>0</v>
      </c>
      <c r="W1429" s="880" t="s">
        <v>154</v>
      </c>
      <c r="X1429" s="881">
        <v>0</v>
      </c>
      <c r="Y1429" s="880" t="s">
        <v>154</v>
      </c>
      <c r="Z1429" s="881">
        <v>0</v>
      </c>
      <c r="AA1429" s="880" t="s">
        <v>154</v>
      </c>
      <c r="AB1429" s="881">
        <v>0</v>
      </c>
      <c r="AC1429" s="880" t="s">
        <v>154</v>
      </c>
      <c r="AD1429" s="881">
        <v>0</v>
      </c>
      <c r="AE1429" s="45"/>
      <c r="AF1429" s="17"/>
      <c r="AG1429" s="518"/>
      <c r="AI1429" s="449"/>
      <c r="AJ1429" s="449"/>
      <c r="AK1429" s="449"/>
      <c r="AL1429" s="449"/>
      <c r="AM1429" s="449"/>
      <c r="AN1429" s="449"/>
      <c r="AO1429" s="449"/>
      <c r="AP1429" s="449"/>
      <c r="AQ1429" s="449"/>
      <c r="AR1429" s="449"/>
      <c r="AS1429" s="449"/>
      <c r="AT1429" s="449"/>
      <c r="AU1429" s="449"/>
      <c r="AV1429" s="449"/>
      <c r="AW1429" s="449"/>
      <c r="AX1429" s="449"/>
      <c r="AY1429" s="449"/>
      <c r="AZ1429" s="449"/>
      <c r="BA1429" s="449"/>
      <c r="BB1429" s="449"/>
      <c r="BC1429" s="449"/>
      <c r="BD1429" s="449"/>
      <c r="BE1429" s="449"/>
      <c r="BF1429" s="449"/>
      <c r="BG1429" s="449"/>
      <c r="BH1429" s="449"/>
      <c r="BI1429" s="449"/>
      <c r="BJ1429" s="449"/>
      <c r="BK1429" s="449"/>
      <c r="BL1429" s="449"/>
      <c r="BM1429" s="449"/>
      <c r="BN1429" s="449"/>
      <c r="BO1429" s="449"/>
      <c r="BP1429" s="449"/>
      <c r="BQ1429" s="449"/>
      <c r="BR1429" s="449"/>
      <c r="BS1429" s="449"/>
      <c r="BT1429" s="449"/>
      <c r="BU1429" s="449"/>
      <c r="BV1429" s="449"/>
      <c r="BW1429" s="449"/>
      <c r="BX1429" s="449"/>
      <c r="BY1429" s="449"/>
      <c r="BZ1429" s="449"/>
      <c r="CA1429" s="449"/>
      <c r="CB1429" s="449"/>
      <c r="CC1429" s="449"/>
      <c r="CD1429" s="449"/>
      <c r="CE1429" s="449"/>
      <c r="CF1429" s="449"/>
      <c r="CG1429" s="449"/>
      <c r="CH1429" s="449"/>
      <c r="CI1429" s="449"/>
      <c r="CJ1429" s="449"/>
      <c r="CK1429" s="449"/>
      <c r="CL1429" s="449"/>
      <c r="CM1429" s="449"/>
      <c r="CN1429" s="449"/>
      <c r="CO1429" s="449"/>
      <c r="CP1429" s="449"/>
      <c r="CQ1429" s="449"/>
      <c r="CR1429" s="449"/>
      <c r="CS1429" s="449"/>
      <c r="CT1429" s="449"/>
      <c r="CU1429" s="449"/>
      <c r="CV1429" s="449"/>
    </row>
    <row r="1430" spans="1:100" s="448" customFormat="1" ht="11.25" customHeight="1">
      <c r="A1430" s="432"/>
      <c r="B1430" s="517"/>
      <c r="C1430" s="45"/>
      <c r="D1430" s="45">
        <v>19</v>
      </c>
      <c r="E1430" s="599" t="s">
        <v>154</v>
      </c>
      <c r="F1430" s="600"/>
      <c r="G1430" s="599" t="s">
        <v>154</v>
      </c>
      <c r="H1430" s="600"/>
      <c r="I1430" s="600"/>
      <c r="J1430" s="601" t="s">
        <v>154</v>
      </c>
      <c r="K1430" s="880" t="s">
        <v>154</v>
      </c>
      <c r="L1430" s="881">
        <v>0</v>
      </c>
      <c r="M1430" s="880" t="s">
        <v>154</v>
      </c>
      <c r="N1430" s="881">
        <v>0</v>
      </c>
      <c r="O1430" s="880" t="s">
        <v>154</v>
      </c>
      <c r="P1430" s="881">
        <v>0</v>
      </c>
      <c r="Q1430" s="880" t="s">
        <v>154</v>
      </c>
      <c r="R1430" s="881">
        <v>0</v>
      </c>
      <c r="S1430" s="880" t="s">
        <v>154</v>
      </c>
      <c r="T1430" s="881">
        <v>0</v>
      </c>
      <c r="U1430" s="880" t="s">
        <v>154</v>
      </c>
      <c r="V1430" s="881">
        <v>0</v>
      </c>
      <c r="W1430" s="880" t="s">
        <v>154</v>
      </c>
      <c r="X1430" s="881">
        <v>0</v>
      </c>
      <c r="Y1430" s="880" t="s">
        <v>154</v>
      </c>
      <c r="Z1430" s="881">
        <v>0</v>
      </c>
      <c r="AA1430" s="880" t="s">
        <v>154</v>
      </c>
      <c r="AB1430" s="881">
        <v>0</v>
      </c>
      <c r="AC1430" s="880" t="s">
        <v>154</v>
      </c>
      <c r="AD1430" s="881">
        <v>0</v>
      </c>
      <c r="AE1430" s="45"/>
      <c r="AF1430" s="17"/>
      <c r="AG1430" s="518"/>
      <c r="AI1430" s="449"/>
      <c r="AJ1430" s="449"/>
      <c r="AK1430" s="449"/>
      <c r="AL1430" s="449"/>
      <c r="AM1430" s="449"/>
      <c r="AN1430" s="449"/>
      <c r="AO1430" s="449"/>
      <c r="AP1430" s="449"/>
      <c r="AQ1430" s="449"/>
      <c r="AR1430" s="449"/>
      <c r="AS1430" s="449"/>
      <c r="AT1430" s="449"/>
      <c r="AU1430" s="449"/>
      <c r="AV1430" s="449"/>
      <c r="AW1430" s="449"/>
      <c r="AX1430" s="449"/>
      <c r="AY1430" s="449"/>
      <c r="AZ1430" s="449"/>
      <c r="BA1430" s="449"/>
      <c r="BB1430" s="449"/>
      <c r="BC1430" s="449"/>
      <c r="BD1430" s="449"/>
      <c r="BE1430" s="449"/>
      <c r="BF1430" s="449"/>
      <c r="BG1430" s="449"/>
      <c r="BH1430" s="449"/>
      <c r="BI1430" s="449"/>
      <c r="BJ1430" s="449"/>
      <c r="BK1430" s="449"/>
      <c r="BL1430" s="449"/>
      <c r="BM1430" s="449"/>
      <c r="BN1430" s="449"/>
      <c r="BO1430" s="449"/>
      <c r="BP1430" s="449"/>
      <c r="BQ1430" s="449"/>
      <c r="BR1430" s="449"/>
      <c r="BS1430" s="449"/>
      <c r="BT1430" s="449"/>
      <c r="BU1430" s="449"/>
      <c r="BV1430" s="449"/>
      <c r="BW1430" s="449"/>
      <c r="BX1430" s="449"/>
      <c r="BY1430" s="449"/>
      <c r="BZ1430" s="449"/>
      <c r="CA1430" s="449"/>
      <c r="CB1430" s="449"/>
      <c r="CC1430" s="449"/>
      <c r="CD1430" s="449"/>
      <c r="CE1430" s="449"/>
      <c r="CF1430" s="449"/>
      <c r="CG1430" s="449"/>
      <c r="CH1430" s="449"/>
      <c r="CI1430" s="449"/>
      <c r="CJ1430" s="449"/>
      <c r="CK1430" s="449"/>
      <c r="CL1430" s="449"/>
      <c r="CM1430" s="449"/>
      <c r="CN1430" s="449"/>
      <c r="CO1430" s="449"/>
      <c r="CP1430" s="449"/>
      <c r="CQ1430" s="449"/>
      <c r="CR1430" s="449"/>
      <c r="CS1430" s="449"/>
      <c r="CT1430" s="449"/>
      <c r="CU1430" s="449"/>
      <c r="CV1430" s="449"/>
    </row>
    <row r="1431" spans="1:100" s="448" customFormat="1" ht="11.25" customHeight="1">
      <c r="A1431" s="432"/>
      <c r="B1431" s="517"/>
      <c r="C1431" s="45"/>
      <c r="D1431" s="45">
        <v>20</v>
      </c>
      <c r="E1431" s="494" t="s">
        <v>154</v>
      </c>
      <c r="F1431" s="495"/>
      <c r="G1431" s="494" t="s">
        <v>154</v>
      </c>
      <c r="H1431" s="495"/>
      <c r="I1431" s="495"/>
      <c r="J1431" s="496" t="s">
        <v>154</v>
      </c>
      <c r="K1431" s="796" t="s">
        <v>154</v>
      </c>
      <c r="L1431" s="797">
        <v>0</v>
      </c>
      <c r="M1431" s="796" t="s">
        <v>154</v>
      </c>
      <c r="N1431" s="797">
        <v>0</v>
      </c>
      <c r="O1431" s="796" t="s">
        <v>154</v>
      </c>
      <c r="P1431" s="797">
        <v>0</v>
      </c>
      <c r="Q1431" s="796" t="s">
        <v>154</v>
      </c>
      <c r="R1431" s="797">
        <v>0</v>
      </c>
      <c r="S1431" s="796" t="s">
        <v>154</v>
      </c>
      <c r="T1431" s="797">
        <v>0</v>
      </c>
      <c r="U1431" s="796" t="s">
        <v>154</v>
      </c>
      <c r="V1431" s="797">
        <v>0</v>
      </c>
      <c r="W1431" s="796" t="s">
        <v>154</v>
      </c>
      <c r="X1431" s="797">
        <v>0</v>
      </c>
      <c r="Y1431" s="796" t="s">
        <v>154</v>
      </c>
      <c r="Z1431" s="797">
        <v>0</v>
      </c>
      <c r="AA1431" s="796" t="s">
        <v>154</v>
      </c>
      <c r="AB1431" s="797">
        <v>0</v>
      </c>
      <c r="AC1431" s="796" t="s">
        <v>154</v>
      </c>
      <c r="AD1431" s="797">
        <v>0</v>
      </c>
      <c r="AE1431" s="45"/>
      <c r="AF1431" s="17"/>
      <c r="AG1431" s="518"/>
      <c r="AI1431" s="449"/>
      <c r="AJ1431" s="449"/>
      <c r="AK1431" s="449"/>
      <c r="AL1431" s="449"/>
      <c r="AM1431" s="449"/>
      <c r="AN1431" s="449"/>
      <c r="AO1431" s="449"/>
      <c r="AP1431" s="449"/>
      <c r="AQ1431" s="449"/>
      <c r="AR1431" s="449"/>
      <c r="AS1431" s="449"/>
      <c r="AT1431" s="449"/>
      <c r="AU1431" s="449"/>
      <c r="AV1431" s="449"/>
      <c r="AW1431" s="449"/>
      <c r="AX1431" s="449"/>
      <c r="AY1431" s="449"/>
      <c r="AZ1431" s="449"/>
      <c r="BA1431" s="449"/>
      <c r="BB1431" s="449"/>
      <c r="BC1431" s="449"/>
      <c r="BD1431" s="449"/>
      <c r="BE1431" s="449"/>
      <c r="BF1431" s="449"/>
      <c r="BG1431" s="449"/>
      <c r="BH1431" s="449"/>
      <c r="BI1431" s="449"/>
      <c r="BJ1431" s="449"/>
      <c r="BK1431" s="449"/>
      <c r="BL1431" s="449"/>
      <c r="BM1431" s="449"/>
      <c r="BN1431" s="449"/>
      <c r="BO1431" s="449"/>
      <c r="BP1431" s="449"/>
      <c r="BQ1431" s="449"/>
      <c r="BR1431" s="449"/>
      <c r="BS1431" s="449"/>
      <c r="BT1431" s="449"/>
      <c r="BU1431" s="449"/>
      <c r="BV1431" s="449"/>
      <c r="BW1431" s="449"/>
      <c r="BX1431" s="449"/>
      <c r="BY1431" s="449"/>
      <c r="BZ1431" s="449"/>
      <c r="CA1431" s="449"/>
      <c r="CB1431" s="449"/>
      <c r="CC1431" s="449"/>
      <c r="CD1431" s="449"/>
      <c r="CE1431" s="449"/>
      <c r="CF1431" s="449"/>
      <c r="CG1431" s="449"/>
      <c r="CH1431" s="449"/>
      <c r="CI1431" s="449"/>
      <c r="CJ1431" s="449"/>
      <c r="CK1431" s="449"/>
      <c r="CL1431" s="449"/>
      <c r="CM1431" s="449"/>
      <c r="CN1431" s="449"/>
      <c r="CO1431" s="449"/>
      <c r="CP1431" s="449"/>
      <c r="CQ1431" s="449"/>
      <c r="CR1431" s="449"/>
      <c r="CS1431" s="449"/>
      <c r="CT1431" s="449"/>
      <c r="CU1431" s="449"/>
      <c r="CV1431" s="449"/>
    </row>
    <row r="1432" spans="1:100" s="448" customFormat="1" ht="11.25" customHeight="1">
      <c r="A1432" s="432"/>
      <c r="B1432" s="517"/>
      <c r="C1432" s="45"/>
      <c r="D1432" s="479"/>
      <c r="E1432" s="497" t="s">
        <v>192</v>
      </c>
      <c r="F1432" s="497"/>
      <c r="G1432" s="497"/>
      <c r="H1432" s="497"/>
      <c r="I1432" s="497"/>
      <c r="J1432" s="497"/>
      <c r="K1432" s="798">
        <v>0.96599999999999997</v>
      </c>
      <c r="L1432" s="799">
        <v>0</v>
      </c>
      <c r="M1432" s="798" t="s">
        <v>154</v>
      </c>
      <c r="N1432" s="799">
        <v>0</v>
      </c>
      <c r="O1432" s="798">
        <v>0.99899999999999989</v>
      </c>
      <c r="P1432" s="799">
        <v>0</v>
      </c>
      <c r="Q1432" s="798">
        <v>0.97</v>
      </c>
      <c r="R1432" s="799">
        <v>0</v>
      </c>
      <c r="S1432" s="798">
        <v>0.98499999999999999</v>
      </c>
      <c r="T1432" s="799">
        <v>0</v>
      </c>
      <c r="U1432" s="798" t="s">
        <v>154</v>
      </c>
      <c r="V1432" s="799">
        <v>0</v>
      </c>
      <c r="W1432" s="798" t="s">
        <v>154</v>
      </c>
      <c r="X1432" s="799">
        <v>0</v>
      </c>
      <c r="Y1432" s="798" t="s">
        <v>154</v>
      </c>
      <c r="Z1432" s="799">
        <v>0</v>
      </c>
      <c r="AA1432" s="798" t="s">
        <v>154</v>
      </c>
      <c r="AB1432" s="799">
        <v>0</v>
      </c>
      <c r="AC1432" s="798" t="s">
        <v>154</v>
      </c>
      <c r="AD1432" s="799">
        <v>0</v>
      </c>
      <c r="AE1432" s="45"/>
      <c r="AF1432" s="17"/>
      <c r="AG1432" s="518"/>
      <c r="AI1432" s="449"/>
      <c r="AJ1432" s="449"/>
      <c r="AK1432" s="449"/>
      <c r="AL1432" s="449"/>
      <c r="AM1432" s="449"/>
      <c r="AN1432" s="449"/>
      <c r="AO1432" s="449"/>
      <c r="AP1432" s="449"/>
      <c r="AQ1432" s="449"/>
      <c r="AR1432" s="449"/>
      <c r="AS1432" s="449"/>
      <c r="AT1432" s="449"/>
      <c r="AU1432" s="449"/>
      <c r="AV1432" s="449"/>
      <c r="AW1432" s="449"/>
      <c r="AX1432" s="449"/>
      <c r="AY1432" s="449"/>
      <c r="AZ1432" s="449"/>
      <c r="BA1432" s="449"/>
      <c r="BB1432" s="449"/>
      <c r="BC1432" s="449"/>
      <c r="BD1432" s="449"/>
      <c r="BE1432" s="449"/>
      <c r="BF1432" s="449"/>
      <c r="BG1432" s="449"/>
      <c r="BH1432" s="449"/>
      <c r="BI1432" s="449"/>
      <c r="BJ1432" s="449"/>
      <c r="BK1432" s="449"/>
      <c r="BL1432" s="449"/>
      <c r="BM1432" s="449"/>
      <c r="BN1432" s="449"/>
      <c r="BO1432" s="449"/>
      <c r="BP1432" s="449"/>
      <c r="BQ1432" s="449"/>
      <c r="BR1432" s="449"/>
      <c r="BS1432" s="449"/>
      <c r="BT1432" s="449"/>
      <c r="BU1432" s="449"/>
      <c r="BV1432" s="449"/>
      <c r="BW1432" s="449"/>
      <c r="BX1432" s="449"/>
      <c r="BY1432" s="449"/>
      <c r="BZ1432" s="449"/>
      <c r="CA1432" s="449"/>
      <c r="CB1432" s="449"/>
      <c r="CC1432" s="449"/>
      <c r="CD1432" s="449"/>
      <c r="CE1432" s="449"/>
      <c r="CF1432" s="449"/>
      <c r="CG1432" s="449"/>
      <c r="CH1432" s="449"/>
      <c r="CI1432" s="449"/>
      <c r="CJ1432" s="449"/>
      <c r="CK1432" s="449"/>
      <c r="CL1432" s="449"/>
      <c r="CM1432" s="449"/>
      <c r="CN1432" s="449"/>
      <c r="CO1432" s="449"/>
      <c r="CP1432" s="449"/>
      <c r="CQ1432" s="449"/>
      <c r="CR1432" s="449"/>
      <c r="CS1432" s="449"/>
      <c r="CT1432" s="449"/>
      <c r="CU1432" s="449"/>
      <c r="CV1432" s="449"/>
    </row>
    <row r="1433" spans="1:100" s="448" customFormat="1" ht="11.25" customHeight="1">
      <c r="A1433" s="432"/>
      <c r="B1433" s="517"/>
      <c r="C1433" s="45"/>
      <c r="D1433" s="479"/>
      <c r="E1433" s="483"/>
      <c r="F1433" s="483" t="s">
        <v>193</v>
      </c>
      <c r="G1433" s="483"/>
      <c r="H1433" s="483" t="s">
        <v>194</v>
      </c>
      <c r="I1433" s="479"/>
      <c r="J1433" s="479"/>
      <c r="K1433" s="880">
        <v>0.21199999999999999</v>
      </c>
      <c r="L1433" s="881">
        <v>0</v>
      </c>
      <c r="M1433" s="880">
        <v>0</v>
      </c>
      <c r="N1433" s="881">
        <v>0</v>
      </c>
      <c r="O1433" s="880">
        <v>0.78199999999999992</v>
      </c>
      <c r="P1433" s="881">
        <v>0</v>
      </c>
      <c r="Q1433" s="880">
        <v>0.28499999999999998</v>
      </c>
      <c r="R1433" s="881">
        <v>0</v>
      </c>
      <c r="S1433" s="880">
        <v>0.34800000000000003</v>
      </c>
      <c r="T1433" s="881">
        <v>0</v>
      </c>
      <c r="U1433" s="880">
        <v>0</v>
      </c>
      <c r="V1433" s="881">
        <v>0</v>
      </c>
      <c r="W1433" s="880">
        <v>0</v>
      </c>
      <c r="X1433" s="881">
        <v>0</v>
      </c>
      <c r="Y1433" s="880">
        <v>0</v>
      </c>
      <c r="Z1433" s="881">
        <v>0</v>
      </c>
      <c r="AA1433" s="880">
        <v>0</v>
      </c>
      <c r="AB1433" s="881">
        <v>0</v>
      </c>
      <c r="AC1433" s="880">
        <v>0</v>
      </c>
      <c r="AD1433" s="881">
        <v>0</v>
      </c>
      <c r="AE1433" s="45"/>
      <c r="AF1433" s="17"/>
      <c r="AG1433" s="518"/>
      <c r="AI1433" s="449"/>
      <c r="AJ1433" s="449"/>
      <c r="AK1433" s="449"/>
      <c r="AL1433" s="449"/>
      <c r="AM1433" s="449"/>
      <c r="AN1433" s="449"/>
      <c r="AO1433" s="449"/>
      <c r="AP1433" s="449"/>
      <c r="AQ1433" s="449"/>
      <c r="AR1433" s="449"/>
      <c r="AS1433" s="449"/>
      <c r="AT1433" s="449"/>
      <c r="AU1433" s="449"/>
      <c r="AV1433" s="449"/>
      <c r="AW1433" s="449"/>
      <c r="AX1433" s="449"/>
      <c r="AY1433" s="449"/>
      <c r="AZ1433" s="449"/>
      <c r="BA1433" s="449"/>
      <c r="BB1433" s="449"/>
      <c r="BC1433" s="449"/>
      <c r="BD1433" s="449"/>
      <c r="BE1433" s="449"/>
      <c r="BF1433" s="449"/>
      <c r="BG1433" s="449"/>
      <c r="BH1433" s="449"/>
      <c r="BI1433" s="449"/>
      <c r="BJ1433" s="449"/>
      <c r="BK1433" s="449"/>
      <c r="BL1433" s="449"/>
      <c r="BM1433" s="449"/>
      <c r="BN1433" s="449"/>
      <c r="BO1433" s="449"/>
      <c r="BP1433" s="449"/>
      <c r="BQ1433" s="449"/>
      <c r="BR1433" s="449"/>
      <c r="BS1433" s="449"/>
      <c r="BT1433" s="449"/>
      <c r="BU1433" s="449"/>
      <c r="BV1433" s="449"/>
      <c r="BW1433" s="449"/>
      <c r="BX1433" s="449"/>
      <c r="BY1433" s="449"/>
      <c r="BZ1433" s="449"/>
      <c r="CA1433" s="449"/>
      <c r="CB1433" s="449"/>
      <c r="CC1433" s="449"/>
      <c r="CD1433" s="449"/>
      <c r="CE1433" s="449"/>
      <c r="CF1433" s="449"/>
      <c r="CG1433" s="449"/>
      <c r="CH1433" s="449"/>
      <c r="CI1433" s="449"/>
      <c r="CJ1433" s="449"/>
      <c r="CK1433" s="449"/>
      <c r="CL1433" s="449"/>
      <c r="CM1433" s="449"/>
      <c r="CN1433" s="449"/>
      <c r="CO1433" s="449"/>
      <c r="CP1433" s="449"/>
      <c r="CQ1433" s="449"/>
      <c r="CR1433" s="449"/>
      <c r="CS1433" s="449"/>
      <c r="CT1433" s="449"/>
      <c r="CU1433" s="449"/>
      <c r="CV1433" s="449"/>
    </row>
    <row r="1434" spans="1:100" s="448" customFormat="1" ht="11.25" customHeight="1">
      <c r="A1434" s="432"/>
      <c r="B1434" s="517"/>
      <c r="C1434" s="45"/>
      <c r="D1434" s="479"/>
      <c r="E1434" s="616"/>
      <c r="F1434" s="616"/>
      <c r="G1434" s="616"/>
      <c r="H1434" s="616" t="s">
        <v>195</v>
      </c>
      <c r="I1434" s="617"/>
      <c r="J1434" s="617"/>
      <c r="K1434" s="882">
        <v>0.754</v>
      </c>
      <c r="L1434" s="795">
        <v>0</v>
      </c>
      <c r="M1434" s="882">
        <v>0</v>
      </c>
      <c r="N1434" s="795">
        <v>0</v>
      </c>
      <c r="O1434" s="882">
        <v>0.21699999999999997</v>
      </c>
      <c r="P1434" s="795">
        <v>0</v>
      </c>
      <c r="Q1434" s="882">
        <v>0.68500000000000005</v>
      </c>
      <c r="R1434" s="795">
        <v>0</v>
      </c>
      <c r="S1434" s="882">
        <v>0.63700000000000001</v>
      </c>
      <c r="T1434" s="795">
        <v>0</v>
      </c>
      <c r="U1434" s="882">
        <v>0</v>
      </c>
      <c r="V1434" s="795">
        <v>0</v>
      </c>
      <c r="W1434" s="882">
        <v>0</v>
      </c>
      <c r="X1434" s="795">
        <v>0</v>
      </c>
      <c r="Y1434" s="882">
        <v>0</v>
      </c>
      <c r="Z1434" s="795">
        <v>0</v>
      </c>
      <c r="AA1434" s="882">
        <v>0</v>
      </c>
      <c r="AB1434" s="795">
        <v>0</v>
      </c>
      <c r="AC1434" s="882">
        <v>0</v>
      </c>
      <c r="AD1434" s="795">
        <v>0</v>
      </c>
      <c r="AE1434" s="45"/>
      <c r="AF1434" s="17"/>
      <c r="AG1434" s="518"/>
      <c r="AI1434" s="449"/>
      <c r="AJ1434" s="449"/>
      <c r="AK1434" s="449"/>
      <c r="AL1434" s="449"/>
      <c r="AM1434" s="449"/>
      <c r="AN1434" s="449"/>
      <c r="AO1434" s="449"/>
      <c r="AP1434" s="449"/>
      <c r="AQ1434" s="449"/>
      <c r="AR1434" s="449"/>
      <c r="AS1434" s="449"/>
      <c r="AT1434" s="449"/>
      <c r="AU1434" s="449"/>
      <c r="AV1434" s="449"/>
      <c r="AW1434" s="449"/>
      <c r="AX1434" s="449"/>
      <c r="AY1434" s="449"/>
      <c r="AZ1434" s="449"/>
      <c r="BA1434" s="449"/>
      <c r="BB1434" s="449"/>
      <c r="BC1434" s="449"/>
      <c r="BD1434" s="449"/>
      <c r="BE1434" s="449"/>
      <c r="BF1434" s="449"/>
      <c r="BG1434" s="449"/>
      <c r="BH1434" s="449"/>
      <c r="BI1434" s="449"/>
      <c r="BJ1434" s="449"/>
      <c r="BK1434" s="449"/>
      <c r="BL1434" s="449"/>
      <c r="BM1434" s="449"/>
      <c r="BN1434" s="449"/>
      <c r="BO1434" s="449"/>
      <c r="BP1434" s="449"/>
      <c r="BQ1434" s="449"/>
      <c r="BR1434" s="449"/>
      <c r="BS1434" s="449"/>
      <c r="BT1434" s="449"/>
      <c r="BU1434" s="449"/>
      <c r="BV1434" s="449"/>
      <c r="BW1434" s="449"/>
      <c r="BX1434" s="449"/>
      <c r="BY1434" s="449"/>
      <c r="BZ1434" s="449"/>
      <c r="CA1434" s="449"/>
      <c r="CB1434" s="449"/>
      <c r="CC1434" s="449"/>
      <c r="CD1434" s="449"/>
      <c r="CE1434" s="449"/>
      <c r="CF1434" s="449"/>
      <c r="CG1434" s="449"/>
      <c r="CH1434" s="449"/>
      <c r="CI1434" s="449"/>
      <c r="CJ1434" s="449"/>
      <c r="CK1434" s="449"/>
      <c r="CL1434" s="449"/>
      <c r="CM1434" s="449"/>
      <c r="CN1434" s="449"/>
      <c r="CO1434" s="449"/>
      <c r="CP1434" s="449"/>
      <c r="CQ1434" s="449"/>
      <c r="CR1434" s="449"/>
      <c r="CS1434" s="449"/>
      <c r="CT1434" s="449"/>
      <c r="CU1434" s="449"/>
      <c r="CV1434" s="449"/>
    </row>
    <row r="1435" spans="1:100" s="448" customFormat="1" ht="11.25" customHeight="1">
      <c r="A1435" s="432"/>
      <c r="B1435" s="517"/>
      <c r="C1435" s="45"/>
      <c r="D1435" s="479"/>
      <c r="E1435" s="500" t="s">
        <v>196</v>
      </c>
      <c r="F1435" s="501"/>
      <c r="G1435" s="501"/>
      <c r="H1435" s="501"/>
      <c r="I1435" s="501"/>
      <c r="J1435" s="502"/>
      <c r="K1435" s="801">
        <v>3.400000000000003E-2</v>
      </c>
      <c r="L1435" s="801">
        <v>0</v>
      </c>
      <c r="M1435" s="801" t="s">
        <v>154</v>
      </c>
      <c r="N1435" s="801">
        <v>0</v>
      </c>
      <c r="O1435" s="801">
        <v>1.0000000000001119E-3</v>
      </c>
      <c r="P1435" s="801">
        <v>0</v>
      </c>
      <c r="Q1435" s="801">
        <v>3.0000000000000027E-2</v>
      </c>
      <c r="R1435" s="801">
        <v>0</v>
      </c>
      <c r="S1435" s="801">
        <v>1.5000000000000013E-2</v>
      </c>
      <c r="T1435" s="801">
        <v>0</v>
      </c>
      <c r="U1435" s="801" t="s">
        <v>154</v>
      </c>
      <c r="V1435" s="801">
        <v>0</v>
      </c>
      <c r="W1435" s="801" t="s">
        <v>154</v>
      </c>
      <c r="X1435" s="801">
        <v>0</v>
      </c>
      <c r="Y1435" s="801" t="s">
        <v>154</v>
      </c>
      <c r="Z1435" s="801">
        <v>0</v>
      </c>
      <c r="AA1435" s="801" t="s">
        <v>154</v>
      </c>
      <c r="AB1435" s="801">
        <v>0</v>
      </c>
      <c r="AC1435" s="801" t="s">
        <v>154</v>
      </c>
      <c r="AD1435" s="801">
        <v>0</v>
      </c>
      <c r="AE1435" s="45"/>
      <c r="AF1435" s="17"/>
      <c r="AG1435" s="518"/>
      <c r="AI1435" s="449"/>
      <c r="AJ1435" s="449"/>
    </row>
    <row r="1436" spans="1:100" s="448" customFormat="1" ht="24.75" customHeight="1">
      <c r="A1436" s="432"/>
      <c r="B1436" s="517"/>
      <c r="C1436" s="45"/>
      <c r="D1436" s="479"/>
      <c r="E1436" s="45"/>
      <c r="F1436" s="45"/>
      <c r="G1436" s="45"/>
      <c r="H1436" s="45"/>
      <c r="I1436" s="45"/>
      <c r="J1436" s="45"/>
      <c r="K1436" s="17"/>
      <c r="L1436" s="17"/>
      <c r="M1436" s="17"/>
      <c r="N1436" s="17"/>
      <c r="O1436" s="17"/>
      <c r="P1436" s="17"/>
      <c r="Q1436" s="17"/>
      <c r="R1436" s="17"/>
      <c r="S1436" s="17"/>
      <c r="T1436" s="17"/>
      <c r="U1436" s="17"/>
      <c r="V1436" s="17"/>
      <c r="W1436" s="17"/>
      <c r="X1436" s="17"/>
      <c r="Y1436" s="17"/>
      <c r="Z1436" s="17"/>
      <c r="AA1436" s="17"/>
      <c r="AB1436" s="17"/>
      <c r="AC1436" s="17"/>
      <c r="AD1436" s="17"/>
      <c r="AE1436" s="45"/>
      <c r="AF1436" s="17"/>
      <c r="AG1436" s="518"/>
      <c r="AI1436" s="449"/>
      <c r="AJ1436" s="449"/>
    </row>
    <row r="1437" spans="1:100" s="448" customFormat="1" ht="12.75" customHeight="1">
      <c r="A1437" s="432"/>
      <c r="B1437" s="517"/>
      <c r="C1437" s="476" t="s">
        <v>198</v>
      </c>
      <c r="D1437" s="479"/>
      <c r="E1437" s="45"/>
      <c r="F1437" s="45"/>
      <c r="G1437" s="45"/>
      <c r="H1437" s="45"/>
      <c r="I1437" s="45"/>
      <c r="J1437" s="45"/>
      <c r="K1437" s="17"/>
      <c r="L1437" s="17"/>
      <c r="M1437" s="17"/>
      <c r="N1437" s="17"/>
      <c r="O1437" s="17"/>
      <c r="P1437" s="17"/>
      <c r="Q1437" s="17"/>
      <c r="R1437" s="17"/>
      <c r="S1437" s="17"/>
      <c r="T1437" s="484" t="s">
        <v>199</v>
      </c>
      <c r="U1437" s="875" t="s">
        <v>320</v>
      </c>
      <c r="V1437" s="876"/>
      <c r="W1437" s="876"/>
      <c r="X1437" s="877"/>
      <c r="Y1437" s="485" t="s">
        <v>200</v>
      </c>
      <c r="Z1437" s="17"/>
      <c r="AA1437" s="17"/>
      <c r="AB1437" s="17"/>
      <c r="AC1437" s="17"/>
      <c r="AD1437" s="17"/>
      <c r="AE1437" s="17"/>
      <c r="AF1437" s="17"/>
      <c r="AG1437" s="518"/>
      <c r="AI1437" s="449"/>
    </row>
    <row r="1438" spans="1:100" s="448" customFormat="1" ht="5.25" customHeight="1">
      <c r="A1438" s="432"/>
      <c r="B1438" s="517"/>
      <c r="C1438" s="486"/>
      <c r="D1438" s="479"/>
      <c r="E1438" s="45"/>
      <c r="F1438" s="45"/>
      <c r="G1438" s="45"/>
      <c r="H1438" s="45"/>
      <c r="I1438" s="45"/>
      <c r="J1438" s="45"/>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518"/>
      <c r="AI1438" s="449"/>
    </row>
    <row r="1439" spans="1:100" s="448" customFormat="1" ht="12.75" customHeight="1">
      <c r="A1439" s="432"/>
      <c r="B1439" s="517"/>
      <c r="C1439" s="45"/>
      <c r="D1439" s="45"/>
      <c r="E1439" s="45"/>
      <c r="F1439" s="45"/>
      <c r="G1439" s="45"/>
      <c r="H1439" s="45"/>
      <c r="I1439" s="602" t="s">
        <v>397</v>
      </c>
      <c r="J1439" s="603"/>
      <c r="K1439" s="603"/>
      <c r="L1439" s="603"/>
      <c r="M1439" s="603"/>
      <c r="N1439" s="603"/>
      <c r="O1439" s="603"/>
      <c r="P1439" s="603"/>
      <c r="Q1439" s="603"/>
      <c r="R1439" s="603"/>
      <c r="S1439" s="603"/>
      <c r="T1439" s="603"/>
      <c r="U1439" s="603"/>
      <c r="V1439" s="603"/>
      <c r="W1439" s="603"/>
      <c r="X1439" s="603"/>
      <c r="Y1439" s="603"/>
      <c r="Z1439" s="603"/>
      <c r="AA1439" s="603"/>
      <c r="AB1439" s="604"/>
      <c r="AC1439" s="17"/>
      <c r="AD1439" s="17"/>
      <c r="AE1439" s="17"/>
      <c r="AF1439" s="17"/>
      <c r="AG1439" s="518"/>
      <c r="AI1439" s="449"/>
      <c r="AJ1439" s="453"/>
    </row>
    <row r="1440" spans="1:100" s="448" customFormat="1" ht="3.75" customHeight="1">
      <c r="A1440" s="432"/>
      <c r="B1440" s="517"/>
      <c r="C1440" s="17"/>
      <c r="D1440" s="17"/>
      <c r="E1440" s="17"/>
      <c r="F1440" s="17"/>
      <c r="G1440" s="17"/>
      <c r="H1440" s="17"/>
      <c r="I1440" s="487"/>
      <c r="J1440" s="487"/>
      <c r="K1440" s="487"/>
      <c r="L1440" s="487"/>
      <c r="M1440" s="487"/>
      <c r="N1440" s="487"/>
      <c r="O1440" s="487"/>
      <c r="P1440" s="487"/>
      <c r="Q1440" s="487"/>
      <c r="R1440" s="487"/>
      <c r="S1440" s="487"/>
      <c r="T1440" s="487"/>
      <c r="U1440" s="487"/>
      <c r="V1440" s="487"/>
      <c r="W1440" s="487"/>
      <c r="X1440" s="487"/>
      <c r="Y1440" s="487"/>
      <c r="Z1440" s="487"/>
      <c r="AA1440" s="487"/>
      <c r="AB1440" s="487"/>
      <c r="AC1440" s="17"/>
      <c r="AD1440" s="17"/>
      <c r="AE1440" s="17"/>
      <c r="AF1440" s="17"/>
      <c r="AG1440" s="518"/>
      <c r="AI1440" s="449"/>
      <c r="AJ1440" s="453"/>
    </row>
    <row r="1441" spans="1:36" s="448" customFormat="1" ht="12.75" customHeight="1">
      <c r="A1441" s="432"/>
      <c r="B1441" s="517"/>
      <c r="C1441" s="17"/>
      <c r="D1441" s="17"/>
      <c r="E1441" s="17"/>
      <c r="F1441" s="17"/>
      <c r="G1441" s="17"/>
      <c r="H1441" s="17"/>
      <c r="I1441" s="488" t="s">
        <v>201</v>
      </c>
      <c r="J1441" s="487"/>
      <c r="K1441" s="463"/>
      <c r="L1441" s="878" t="s">
        <v>239</v>
      </c>
      <c r="M1441" s="879">
        <v>0</v>
      </c>
      <c r="N1441" s="488" t="s">
        <v>202</v>
      </c>
      <c r="O1441" s="487"/>
      <c r="P1441" s="487"/>
      <c r="Q1441" s="487"/>
      <c r="R1441" s="487"/>
      <c r="S1441" s="487"/>
      <c r="T1441" s="487"/>
      <c r="U1441" s="487"/>
      <c r="V1441" s="487"/>
      <c r="W1441" s="487"/>
      <c r="X1441" s="487"/>
      <c r="Y1441" s="487"/>
      <c r="Z1441" s="487"/>
      <c r="AA1441" s="487"/>
      <c r="AB1441" s="487"/>
      <c r="AC1441" s="17"/>
      <c r="AD1441" s="17"/>
      <c r="AE1441" s="17"/>
      <c r="AF1441" s="17"/>
      <c r="AG1441" s="518"/>
      <c r="AI1441" s="449"/>
      <c r="AJ1441" s="453"/>
    </row>
    <row r="1442" spans="1:36" s="448" customFormat="1" ht="12.75" customHeight="1">
      <c r="A1442" s="432"/>
      <c r="B1442" s="517"/>
      <c r="C1442" s="45"/>
      <c r="D1442" s="45"/>
      <c r="E1442" s="45"/>
      <c r="F1442" s="45"/>
      <c r="G1442" s="45"/>
      <c r="H1442" s="45"/>
      <c r="I1442" s="488"/>
      <c r="J1442" s="488"/>
      <c r="K1442" s="488"/>
      <c r="L1442" s="489"/>
      <c r="M1442" s="489"/>
      <c r="N1442" s="489"/>
      <c r="O1442" s="489"/>
      <c r="P1442" s="489"/>
      <c r="Q1442" s="489"/>
      <c r="R1442" s="489"/>
      <c r="S1442" s="489"/>
      <c r="T1442" s="489"/>
      <c r="U1442" s="489"/>
      <c r="V1442" s="489"/>
      <c r="W1442" s="489"/>
      <c r="X1442" s="487"/>
      <c r="Y1442" s="487"/>
      <c r="Z1442" s="487"/>
      <c r="AA1442" s="487"/>
      <c r="AB1442" s="490"/>
      <c r="AC1442" s="802" t="s">
        <v>131</v>
      </c>
      <c r="AD1442" s="782"/>
      <c r="AE1442" s="781" t="s">
        <v>203</v>
      </c>
      <c r="AF1442" s="781"/>
      <c r="AG1442" s="518"/>
      <c r="AI1442" s="449"/>
      <c r="AJ1442" s="453"/>
    </row>
    <row r="1443" spans="1:36" s="448" customFormat="1" ht="15" customHeight="1">
      <c r="A1443" s="432"/>
      <c r="B1443" s="517"/>
      <c r="C1443" s="17"/>
      <c r="D1443" s="605" t="s">
        <v>204</v>
      </c>
      <c r="E1443" s="606"/>
      <c r="F1443" s="606"/>
      <c r="G1443" s="606"/>
      <c r="H1443" s="607"/>
      <c r="I1443" s="868">
        <v>135466.35690079301</v>
      </c>
      <c r="J1443" s="872"/>
      <c r="K1443" s="868">
        <v>0</v>
      </c>
      <c r="L1443" s="872"/>
      <c r="M1443" s="868">
        <v>13321.210162743369</v>
      </c>
      <c r="N1443" s="872"/>
      <c r="O1443" s="868">
        <v>50343.216944687934</v>
      </c>
      <c r="P1443" s="872"/>
      <c r="Q1443" s="868">
        <v>8797.1890516178901</v>
      </c>
      <c r="R1443" s="872"/>
      <c r="S1443" s="868">
        <v>0</v>
      </c>
      <c r="T1443" s="872"/>
      <c r="U1443" s="868">
        <v>0</v>
      </c>
      <c r="V1443" s="872"/>
      <c r="W1443" s="868">
        <v>0</v>
      </c>
      <c r="X1443" s="872"/>
      <c r="Y1443" s="868">
        <v>0</v>
      </c>
      <c r="Z1443" s="872"/>
      <c r="AA1443" s="868">
        <v>0</v>
      </c>
      <c r="AB1443" s="869"/>
      <c r="AC1443" s="870">
        <v>207927.97305984222</v>
      </c>
      <c r="AD1443" s="871"/>
      <c r="AE1443" s="869">
        <v>158.62447298966694</v>
      </c>
      <c r="AF1443" s="872"/>
      <c r="AG1443" s="518"/>
      <c r="AI1443" s="449"/>
      <c r="AJ1443" s="453"/>
    </row>
    <row r="1444" spans="1:36" s="448" customFormat="1" ht="15" customHeight="1">
      <c r="A1444" s="432"/>
      <c r="B1444" s="517"/>
      <c r="C1444" s="17"/>
      <c r="D1444" s="608" t="s">
        <v>205</v>
      </c>
      <c r="E1444" s="504"/>
      <c r="F1444" s="504"/>
      <c r="G1444" s="504"/>
      <c r="H1444" s="609"/>
      <c r="I1444" s="873">
        <v>173762.35982687335</v>
      </c>
      <c r="J1444" s="806"/>
      <c r="K1444" s="873">
        <v>0</v>
      </c>
      <c r="L1444" s="806"/>
      <c r="M1444" s="873">
        <v>20465.192395832953</v>
      </c>
      <c r="N1444" s="806"/>
      <c r="O1444" s="873">
        <v>83947.241204909558</v>
      </c>
      <c r="P1444" s="806"/>
      <c r="Q1444" s="873">
        <v>14518.602864714971</v>
      </c>
      <c r="R1444" s="806"/>
      <c r="S1444" s="873">
        <v>0</v>
      </c>
      <c r="T1444" s="806"/>
      <c r="U1444" s="873">
        <v>0</v>
      </c>
      <c r="V1444" s="806"/>
      <c r="W1444" s="873">
        <v>0</v>
      </c>
      <c r="X1444" s="806"/>
      <c r="Y1444" s="873">
        <v>0</v>
      </c>
      <c r="Z1444" s="806"/>
      <c r="AA1444" s="873">
        <v>0</v>
      </c>
      <c r="AB1444" s="810"/>
      <c r="AC1444" s="874">
        <v>292693.39629233081</v>
      </c>
      <c r="AD1444" s="812"/>
      <c r="AE1444" s="810">
        <v>223.29047434644357</v>
      </c>
      <c r="AF1444" s="806"/>
      <c r="AG1444" s="518"/>
      <c r="AH1444" s="464"/>
      <c r="AI1444" s="464"/>
      <c r="AJ1444" s="453"/>
    </row>
    <row r="1445" spans="1:36" s="448" customFormat="1" ht="15" customHeight="1">
      <c r="A1445" s="432"/>
      <c r="B1445" s="517"/>
      <c r="C1445" s="17"/>
      <c r="D1445" s="500" t="s">
        <v>161</v>
      </c>
      <c r="E1445" s="501"/>
      <c r="F1445" s="501"/>
      <c r="G1445" s="501"/>
      <c r="H1445" s="506">
        <v>1.0869565217391304</v>
      </c>
      <c r="I1445" s="813">
        <v>132385.18755086052</v>
      </c>
      <c r="J1445" s="817"/>
      <c r="K1445" s="813">
        <v>0</v>
      </c>
      <c r="L1445" s="817"/>
      <c r="M1445" s="813">
        <v>9039.7570005707676</v>
      </c>
      <c r="N1445" s="817"/>
      <c r="O1445" s="813">
        <v>76949.989055830854</v>
      </c>
      <c r="P1445" s="817"/>
      <c r="Q1445" s="813">
        <v>14270.055167695733</v>
      </c>
      <c r="R1445" s="817"/>
      <c r="S1445" s="813">
        <v>0</v>
      </c>
      <c r="T1445" s="817"/>
      <c r="U1445" s="813">
        <v>0</v>
      </c>
      <c r="V1445" s="817"/>
      <c r="W1445" s="813">
        <v>0</v>
      </c>
      <c r="X1445" s="817"/>
      <c r="Y1445" s="813">
        <v>0</v>
      </c>
      <c r="Z1445" s="817"/>
      <c r="AA1445" s="813">
        <v>0</v>
      </c>
      <c r="AB1445" s="814"/>
      <c r="AC1445" s="815">
        <v>232644.98877495789</v>
      </c>
      <c r="AD1445" s="816"/>
      <c r="AE1445" s="814">
        <v>177.48063521733962</v>
      </c>
      <c r="AF1445" s="817"/>
      <c r="AG1445" s="518"/>
      <c r="AI1445" s="449"/>
      <c r="AJ1445" s="453"/>
    </row>
    <row r="1446" spans="1:36" s="448" customFormat="1" ht="15" customHeight="1">
      <c r="A1446" s="432"/>
      <c r="B1446" s="517"/>
      <c r="C1446" s="17"/>
      <c r="D1446" s="605" t="s">
        <v>141</v>
      </c>
      <c r="E1446" s="606"/>
      <c r="F1446" s="606"/>
      <c r="G1446" s="606"/>
      <c r="H1446" s="610">
        <v>1.0526315789473684</v>
      </c>
      <c r="I1446" s="868">
        <v>0</v>
      </c>
      <c r="J1446" s="872"/>
      <c r="K1446" s="868">
        <v>0</v>
      </c>
      <c r="L1446" s="872"/>
      <c r="M1446" s="868">
        <v>0</v>
      </c>
      <c r="N1446" s="872"/>
      <c r="O1446" s="868">
        <v>0</v>
      </c>
      <c r="P1446" s="872"/>
      <c r="Q1446" s="868">
        <v>0</v>
      </c>
      <c r="R1446" s="872"/>
      <c r="S1446" s="868">
        <v>0</v>
      </c>
      <c r="T1446" s="872"/>
      <c r="U1446" s="868">
        <v>0</v>
      </c>
      <c r="V1446" s="872"/>
      <c r="W1446" s="868">
        <v>0</v>
      </c>
      <c r="X1446" s="872"/>
      <c r="Y1446" s="868">
        <v>0</v>
      </c>
      <c r="Z1446" s="872"/>
      <c r="AA1446" s="868">
        <v>0</v>
      </c>
      <c r="AB1446" s="869"/>
      <c r="AC1446" s="870">
        <v>0</v>
      </c>
      <c r="AD1446" s="871"/>
      <c r="AE1446" s="869">
        <v>0</v>
      </c>
      <c r="AF1446" s="872"/>
      <c r="AG1446" s="518"/>
      <c r="AI1446" s="449"/>
      <c r="AJ1446" s="453"/>
    </row>
    <row r="1447" spans="1:36" s="448" customFormat="1" ht="15" customHeight="1">
      <c r="A1447" s="432"/>
      <c r="B1447" s="517"/>
      <c r="C1447" s="17"/>
      <c r="D1447" s="605" t="s">
        <v>142</v>
      </c>
      <c r="E1447" s="606"/>
      <c r="F1447" s="606"/>
      <c r="G1447" s="606"/>
      <c r="H1447" s="610">
        <v>1.0526315789473684</v>
      </c>
      <c r="I1447" s="868">
        <v>0</v>
      </c>
      <c r="J1447" s="872"/>
      <c r="K1447" s="868">
        <v>0</v>
      </c>
      <c r="L1447" s="872"/>
      <c r="M1447" s="868">
        <v>0</v>
      </c>
      <c r="N1447" s="872"/>
      <c r="O1447" s="868">
        <v>0</v>
      </c>
      <c r="P1447" s="872"/>
      <c r="Q1447" s="868">
        <v>0</v>
      </c>
      <c r="R1447" s="872"/>
      <c r="S1447" s="868">
        <v>0</v>
      </c>
      <c r="T1447" s="872"/>
      <c r="U1447" s="868">
        <v>0</v>
      </c>
      <c r="V1447" s="872"/>
      <c r="W1447" s="868">
        <v>0</v>
      </c>
      <c r="X1447" s="872"/>
      <c r="Y1447" s="868">
        <v>0</v>
      </c>
      <c r="Z1447" s="872"/>
      <c r="AA1447" s="868">
        <v>0</v>
      </c>
      <c r="AB1447" s="869"/>
      <c r="AC1447" s="870">
        <v>0</v>
      </c>
      <c r="AD1447" s="871"/>
      <c r="AE1447" s="869">
        <v>0</v>
      </c>
      <c r="AF1447" s="872"/>
      <c r="AG1447" s="518"/>
      <c r="AI1447" s="449"/>
      <c r="AJ1447" s="453"/>
    </row>
    <row r="1448" spans="1:36" s="448" customFormat="1" ht="15" customHeight="1">
      <c r="A1448" s="432"/>
      <c r="B1448" s="517"/>
      <c r="C1448" s="17"/>
      <c r="D1448" s="605" t="s">
        <v>143</v>
      </c>
      <c r="E1448" s="606"/>
      <c r="F1448" s="606"/>
      <c r="G1448" s="606"/>
      <c r="H1448" s="610">
        <v>1.0526315789473684</v>
      </c>
      <c r="I1448" s="868">
        <v>51724.906344986739</v>
      </c>
      <c r="J1448" s="872"/>
      <c r="K1448" s="868">
        <v>0</v>
      </c>
      <c r="L1448" s="872"/>
      <c r="M1448" s="868">
        <v>56.565723777477828</v>
      </c>
      <c r="N1448" s="872"/>
      <c r="O1448" s="868">
        <v>7019.7686906317213</v>
      </c>
      <c r="P1448" s="872"/>
      <c r="Q1448" s="868">
        <v>0</v>
      </c>
      <c r="R1448" s="872"/>
      <c r="S1448" s="868">
        <v>0</v>
      </c>
      <c r="T1448" s="872"/>
      <c r="U1448" s="868">
        <v>0</v>
      </c>
      <c r="V1448" s="872"/>
      <c r="W1448" s="868">
        <v>0</v>
      </c>
      <c r="X1448" s="872"/>
      <c r="Y1448" s="868">
        <v>0</v>
      </c>
      <c r="Z1448" s="872"/>
      <c r="AA1448" s="868">
        <v>0</v>
      </c>
      <c r="AB1448" s="869"/>
      <c r="AC1448" s="870">
        <v>58801.240759395943</v>
      </c>
      <c r="AD1448" s="871"/>
      <c r="AE1448" s="869">
        <v>44.858398268102569</v>
      </c>
      <c r="AF1448" s="872"/>
      <c r="AG1448" s="518"/>
      <c r="AI1448" s="449"/>
      <c r="AJ1448" s="453"/>
    </row>
    <row r="1449" spans="1:36" s="448" customFormat="1" ht="15" customHeight="1">
      <c r="A1449" s="432"/>
      <c r="B1449" s="517"/>
      <c r="C1449" s="17"/>
      <c r="D1449" s="605" t="s">
        <v>160</v>
      </c>
      <c r="E1449" s="606"/>
      <c r="F1449" s="606"/>
      <c r="G1449" s="606"/>
      <c r="H1449" s="610"/>
      <c r="I1449" s="868">
        <v>0</v>
      </c>
      <c r="J1449" s="872"/>
      <c r="K1449" s="868">
        <v>0</v>
      </c>
      <c r="L1449" s="872"/>
      <c r="M1449" s="868">
        <v>11823.515084459828</v>
      </c>
      <c r="N1449" s="872"/>
      <c r="O1449" s="868">
        <v>448.90496119588812</v>
      </c>
      <c r="P1449" s="872"/>
      <c r="Q1449" s="868">
        <v>683.7829313964213</v>
      </c>
      <c r="R1449" s="872"/>
      <c r="S1449" s="868">
        <v>0</v>
      </c>
      <c r="T1449" s="872"/>
      <c r="U1449" s="868">
        <v>0</v>
      </c>
      <c r="V1449" s="872"/>
      <c r="W1449" s="868">
        <v>0</v>
      </c>
      <c r="X1449" s="872"/>
      <c r="Y1449" s="868">
        <v>0</v>
      </c>
      <c r="Z1449" s="872"/>
      <c r="AA1449" s="868">
        <v>0</v>
      </c>
      <c r="AB1449" s="869"/>
      <c r="AC1449" s="870">
        <v>12956.202977052139</v>
      </c>
      <c r="AD1449" s="871"/>
      <c r="AE1449" s="869">
        <v>9.8840518615095903</v>
      </c>
      <c r="AF1449" s="872"/>
      <c r="AG1449" s="518"/>
      <c r="AI1449" s="449"/>
      <c r="AJ1449" s="453"/>
    </row>
    <row r="1450" spans="1:36" s="448" customFormat="1" ht="15" customHeight="1">
      <c r="A1450" s="432"/>
      <c r="B1450" s="517"/>
      <c r="C1450" s="17"/>
      <c r="D1450" s="605" t="s">
        <v>162</v>
      </c>
      <c r="E1450" s="606"/>
      <c r="F1450" s="606"/>
      <c r="G1450" s="606"/>
      <c r="H1450" s="610"/>
      <c r="I1450" s="868">
        <v>2829.3262523442522</v>
      </c>
      <c r="J1450" s="872"/>
      <c r="K1450" s="868">
        <v>0</v>
      </c>
      <c r="L1450" s="872"/>
      <c r="M1450" s="868">
        <v>271.36343325941363</v>
      </c>
      <c r="N1450" s="872"/>
      <c r="O1450" s="868">
        <v>6035.5660562491521</v>
      </c>
      <c r="P1450" s="872"/>
      <c r="Q1450" s="868">
        <v>706.36917903847609</v>
      </c>
      <c r="R1450" s="872"/>
      <c r="S1450" s="868">
        <v>0</v>
      </c>
      <c r="T1450" s="872"/>
      <c r="U1450" s="868">
        <v>0</v>
      </c>
      <c r="V1450" s="872"/>
      <c r="W1450" s="868">
        <v>0</v>
      </c>
      <c r="X1450" s="872"/>
      <c r="Y1450" s="868">
        <v>0</v>
      </c>
      <c r="Z1450" s="872"/>
      <c r="AA1450" s="868">
        <v>0</v>
      </c>
      <c r="AB1450" s="869"/>
      <c r="AC1450" s="870">
        <v>9842.6249208912941</v>
      </c>
      <c r="AD1450" s="871"/>
      <c r="AE1450" s="869">
        <v>7.5087597302841154</v>
      </c>
      <c r="AF1450" s="872"/>
      <c r="AG1450" s="518"/>
      <c r="AI1450" s="449"/>
      <c r="AJ1450" s="453"/>
    </row>
    <row r="1451" spans="1:36" s="448" customFormat="1" ht="15" customHeight="1">
      <c r="A1451" s="432"/>
      <c r="B1451" s="517"/>
      <c r="C1451" s="17"/>
      <c r="D1451" s="611" t="s">
        <v>206</v>
      </c>
      <c r="E1451" s="606"/>
      <c r="F1451" s="606"/>
      <c r="G1451" s="606"/>
      <c r="H1451" s="610"/>
      <c r="I1451" s="868">
        <v>0</v>
      </c>
      <c r="J1451" s="872"/>
      <c r="K1451" s="868">
        <v>0</v>
      </c>
      <c r="L1451" s="872"/>
      <c r="M1451" s="868">
        <v>0</v>
      </c>
      <c r="N1451" s="872"/>
      <c r="O1451" s="868">
        <v>0</v>
      </c>
      <c r="P1451" s="872"/>
      <c r="Q1451" s="868">
        <v>0</v>
      </c>
      <c r="R1451" s="872"/>
      <c r="S1451" s="868">
        <v>0</v>
      </c>
      <c r="T1451" s="872"/>
      <c r="U1451" s="868">
        <v>0</v>
      </c>
      <c r="V1451" s="872"/>
      <c r="W1451" s="868">
        <v>0</v>
      </c>
      <c r="X1451" s="872"/>
      <c r="Y1451" s="868">
        <v>0</v>
      </c>
      <c r="Z1451" s="872"/>
      <c r="AA1451" s="868">
        <v>0</v>
      </c>
      <c r="AB1451" s="869"/>
      <c r="AC1451" s="870">
        <v>0</v>
      </c>
      <c r="AD1451" s="871"/>
      <c r="AE1451" s="869">
        <v>0</v>
      </c>
      <c r="AF1451" s="872"/>
      <c r="AG1451" s="518"/>
      <c r="AI1451" s="449"/>
      <c r="AJ1451" s="453"/>
    </row>
    <row r="1452" spans="1:36" s="448" customFormat="1" ht="15" customHeight="1">
      <c r="A1452" s="432"/>
      <c r="B1452" s="517"/>
      <c r="C1452" s="17"/>
      <c r="D1452" s="612" t="s">
        <v>207</v>
      </c>
      <c r="E1452" s="613"/>
      <c r="F1452" s="613"/>
      <c r="G1452" s="613"/>
      <c r="H1452" s="614"/>
      <c r="I1452" s="863">
        <v>186939.42014819151</v>
      </c>
      <c r="J1452" s="867"/>
      <c r="K1452" s="863">
        <v>0</v>
      </c>
      <c r="L1452" s="867"/>
      <c r="M1452" s="863">
        <v>21191.201242067484</v>
      </c>
      <c r="N1452" s="867"/>
      <c r="O1452" s="863">
        <v>90454.228763907624</v>
      </c>
      <c r="P1452" s="867"/>
      <c r="Q1452" s="863">
        <v>15660.207278130631</v>
      </c>
      <c r="R1452" s="867"/>
      <c r="S1452" s="863">
        <v>0</v>
      </c>
      <c r="T1452" s="867"/>
      <c r="U1452" s="863">
        <v>0</v>
      </c>
      <c r="V1452" s="867"/>
      <c r="W1452" s="863">
        <v>0</v>
      </c>
      <c r="X1452" s="867"/>
      <c r="Y1452" s="863">
        <v>0</v>
      </c>
      <c r="Z1452" s="867"/>
      <c r="AA1452" s="863">
        <v>0</v>
      </c>
      <c r="AB1452" s="864"/>
      <c r="AC1452" s="865">
        <v>314245.05743229727</v>
      </c>
      <c r="AD1452" s="866"/>
      <c r="AE1452" s="864">
        <v>239.7318450772359</v>
      </c>
      <c r="AF1452" s="867"/>
      <c r="AG1452" s="518"/>
      <c r="AI1452" s="449"/>
      <c r="AJ1452" s="453"/>
    </row>
    <row r="1453" spans="1:36" s="448" customFormat="1" ht="15" customHeight="1">
      <c r="A1453" s="432"/>
      <c r="B1453" s="517"/>
      <c r="C1453" s="17"/>
      <c r="D1453" s="508" t="s">
        <v>203</v>
      </c>
      <c r="E1453" s="507"/>
      <c r="F1453" s="507"/>
      <c r="G1453" s="507"/>
      <c r="H1453" s="615"/>
      <c r="I1453" s="825">
        <v>314.4539598683769</v>
      </c>
      <c r="J1453" s="832"/>
      <c r="K1453" s="825" t="s">
        <v>154</v>
      </c>
      <c r="L1453" s="832"/>
      <c r="M1453" s="825">
        <v>151.94092809971667</v>
      </c>
      <c r="N1453" s="832"/>
      <c r="O1453" s="825">
        <v>184.23913256634972</v>
      </c>
      <c r="P1453" s="832"/>
      <c r="Q1453" s="825">
        <v>182.30954118360668</v>
      </c>
      <c r="R1453" s="832"/>
      <c r="S1453" s="825" t="s">
        <v>154</v>
      </c>
      <c r="T1453" s="832"/>
      <c r="U1453" s="825" t="s">
        <v>154</v>
      </c>
      <c r="V1453" s="832"/>
      <c r="W1453" s="825" t="s">
        <v>154</v>
      </c>
      <c r="X1453" s="832"/>
      <c r="Y1453" s="825" t="s">
        <v>154</v>
      </c>
      <c r="Z1453" s="832"/>
      <c r="AA1453" s="825" t="s">
        <v>154</v>
      </c>
      <c r="AB1453" s="826"/>
      <c r="AC1453" s="827"/>
      <c r="AD1453" s="828"/>
      <c r="AE1453" s="829"/>
      <c r="AF1453" s="830"/>
      <c r="AG1453" s="518"/>
      <c r="AI1453" s="449"/>
      <c r="AJ1453" s="453"/>
    </row>
    <row r="1454" spans="1:36" s="448" customFormat="1" ht="15" customHeight="1">
      <c r="A1454" s="432"/>
      <c r="B1454" s="517"/>
      <c r="C1454" s="17"/>
      <c r="D1454" s="500" t="s">
        <v>208</v>
      </c>
      <c r="E1454" s="501"/>
      <c r="F1454" s="501"/>
      <c r="G1454" s="501"/>
      <c r="H1454" s="502"/>
      <c r="I1454" s="813">
        <v>0</v>
      </c>
      <c r="J1454" s="817"/>
      <c r="K1454" s="813">
        <v>0</v>
      </c>
      <c r="L1454" s="817"/>
      <c r="M1454" s="813">
        <v>0</v>
      </c>
      <c r="N1454" s="817"/>
      <c r="O1454" s="813">
        <v>0</v>
      </c>
      <c r="P1454" s="817"/>
      <c r="Q1454" s="813">
        <v>0</v>
      </c>
      <c r="R1454" s="817"/>
      <c r="S1454" s="813">
        <v>0</v>
      </c>
      <c r="T1454" s="817"/>
      <c r="U1454" s="813">
        <v>0</v>
      </c>
      <c r="V1454" s="817"/>
      <c r="W1454" s="813">
        <v>0</v>
      </c>
      <c r="X1454" s="817"/>
      <c r="Y1454" s="813">
        <v>0</v>
      </c>
      <c r="Z1454" s="817"/>
      <c r="AA1454" s="813">
        <v>0</v>
      </c>
      <c r="AB1454" s="814"/>
      <c r="AC1454" s="815">
        <v>0</v>
      </c>
      <c r="AD1454" s="816"/>
      <c r="AE1454" s="814">
        <v>0</v>
      </c>
      <c r="AF1454" s="817"/>
      <c r="AG1454" s="518"/>
      <c r="AI1454" s="449"/>
      <c r="AJ1454" s="453"/>
    </row>
    <row r="1455" spans="1:36" s="470" customFormat="1" ht="7.5" customHeight="1">
      <c r="B1455" s="519"/>
      <c r="C1455" s="491"/>
      <c r="D1455" s="491"/>
      <c r="E1455" s="491"/>
      <c r="F1455" s="491"/>
      <c r="G1455" s="491"/>
      <c r="H1455" s="491"/>
      <c r="I1455" s="492"/>
      <c r="J1455" s="492"/>
      <c r="K1455" s="492"/>
      <c r="L1455" s="492"/>
      <c r="M1455" s="492"/>
      <c r="N1455" s="492"/>
      <c r="O1455" s="492"/>
      <c r="P1455" s="492"/>
      <c r="Q1455" s="492"/>
      <c r="R1455" s="492"/>
      <c r="S1455" s="492"/>
      <c r="T1455" s="492"/>
      <c r="U1455" s="492"/>
      <c r="V1455" s="492"/>
      <c r="W1455" s="492"/>
      <c r="X1455" s="492"/>
      <c r="Y1455" s="492"/>
      <c r="Z1455" s="492"/>
      <c r="AA1455" s="492"/>
      <c r="AB1455" s="492"/>
      <c r="AC1455" s="491"/>
      <c r="AD1455" s="491"/>
      <c r="AE1455" s="491"/>
      <c r="AF1455" s="491"/>
      <c r="AG1455" s="520"/>
      <c r="AI1455" s="471"/>
      <c r="AJ1455" s="448"/>
    </row>
    <row r="1456" spans="1:36" s="448" customFormat="1" ht="12" customHeight="1">
      <c r="A1456" s="432"/>
      <c r="B1456" s="837" t="s">
        <v>209</v>
      </c>
      <c r="C1456" s="838"/>
      <c r="D1456" s="839">
        <v>42390</v>
      </c>
      <c r="E1456" s="839"/>
      <c r="F1456" s="839"/>
      <c r="G1456" s="521"/>
      <c r="H1456" s="521"/>
      <c r="I1456" s="521"/>
      <c r="J1456" s="521"/>
      <c r="K1456" s="521"/>
      <c r="L1456" s="521"/>
      <c r="M1456" s="521"/>
      <c r="N1456" s="522"/>
      <c r="O1456" s="521"/>
      <c r="P1456" s="521"/>
      <c r="Q1456" s="521"/>
      <c r="R1456" s="521"/>
      <c r="S1456" s="523"/>
      <c r="T1456" s="523"/>
      <c r="U1456" s="521"/>
      <c r="V1456" s="521"/>
      <c r="W1456" s="521"/>
      <c r="X1456" s="521"/>
      <c r="Y1456" s="521"/>
      <c r="Z1456" s="523"/>
      <c r="AA1456" s="521"/>
      <c r="AB1456" s="521"/>
      <c r="AC1456" s="523"/>
      <c r="AD1456" s="523"/>
      <c r="AE1456" s="521"/>
      <c r="AF1456" s="524"/>
      <c r="AG1456" s="525"/>
      <c r="AI1456" s="449"/>
      <c r="AJ1456" s="449"/>
    </row>
    <row r="1457" spans="1:100" s="432" customFormat="1" ht="9" customHeight="1">
      <c r="B1457" s="472"/>
      <c r="C1457" s="473"/>
      <c r="D1457" s="473"/>
      <c r="E1457" s="473"/>
      <c r="F1457" s="473"/>
      <c r="G1457" s="473"/>
      <c r="H1457" s="473"/>
      <c r="I1457" s="473"/>
      <c r="J1457" s="473"/>
      <c r="K1457" s="473"/>
      <c r="L1457" s="473"/>
      <c r="M1457" s="473"/>
      <c r="N1457" s="473"/>
      <c r="O1457" s="473"/>
      <c r="P1457" s="473"/>
      <c r="Q1457" s="473"/>
      <c r="R1457" s="473"/>
      <c r="S1457" s="473"/>
      <c r="T1457" s="473"/>
      <c r="U1457" s="473"/>
      <c r="V1457" s="473"/>
      <c r="W1457" s="473"/>
      <c r="X1457" s="473"/>
      <c r="Y1457" s="473"/>
      <c r="Z1457" s="473"/>
      <c r="AA1457" s="473"/>
      <c r="AB1457" s="473"/>
      <c r="AC1457" s="473"/>
      <c r="AD1457" s="473"/>
      <c r="AE1457" s="473"/>
      <c r="AF1457" s="473"/>
      <c r="AG1457" s="473"/>
      <c r="AH1457" s="474"/>
      <c r="AI1457" s="438"/>
      <c r="AJ1457" s="438"/>
    </row>
    <row r="1458" spans="1:100" s="432" customFormat="1" ht="7.5" customHeight="1">
      <c r="AI1458" s="438"/>
      <c r="AJ1458" s="453"/>
    </row>
    <row r="1460" spans="1:100" s="432" customFormat="1" ht="7.5" customHeight="1"/>
    <row r="1461" spans="1:100" s="432" customFormat="1" ht="22.5" customHeight="1" collapsed="1">
      <c r="B1461" s="510" t="s">
        <v>240</v>
      </c>
      <c r="C1461" s="433"/>
      <c r="D1461" s="434"/>
      <c r="E1461" s="434"/>
      <c r="F1461" s="435"/>
      <c r="G1461" s="434"/>
      <c r="H1461" s="434"/>
      <c r="I1461" s="434"/>
      <c r="J1461" s="434"/>
      <c r="K1461" s="434"/>
      <c r="L1461" s="434"/>
      <c r="M1461" s="434"/>
      <c r="N1461" s="434"/>
      <c r="O1461" s="434"/>
      <c r="P1461" s="434"/>
      <c r="Q1461" s="434"/>
      <c r="R1461" s="434"/>
      <c r="S1461" s="434"/>
      <c r="T1461" s="434"/>
      <c r="U1461" s="434"/>
      <c r="V1461" s="434"/>
      <c r="W1461" s="434"/>
      <c r="X1461" s="434"/>
      <c r="Y1461" s="434"/>
      <c r="Z1461" s="434"/>
      <c r="AA1461" s="434"/>
      <c r="AB1461" s="434"/>
      <c r="AC1461" s="436"/>
      <c r="AD1461" s="434"/>
      <c r="AE1461" s="434"/>
      <c r="AF1461" s="511" t="s">
        <v>179</v>
      </c>
      <c r="AG1461" s="437"/>
      <c r="AI1461" s="438"/>
      <c r="AJ1461" s="438"/>
      <c r="AK1461" s="438"/>
      <c r="AL1461" s="438"/>
      <c r="AM1461" s="438"/>
      <c r="AN1461" s="438"/>
      <c r="AO1461" s="438"/>
      <c r="AP1461" s="438"/>
      <c r="AQ1461" s="438"/>
      <c r="AR1461" s="438"/>
      <c r="AS1461" s="438"/>
      <c r="AT1461" s="438"/>
      <c r="AU1461" s="438"/>
      <c r="AV1461" s="438"/>
      <c r="AW1461" s="438"/>
      <c r="AX1461" s="438"/>
      <c r="AY1461" s="438"/>
      <c r="AZ1461" s="438"/>
      <c r="BA1461" s="438"/>
      <c r="BB1461" s="438"/>
      <c r="BC1461" s="438"/>
      <c r="BD1461" s="438"/>
      <c r="BE1461" s="438"/>
      <c r="BF1461" s="438"/>
      <c r="BG1461" s="438"/>
      <c r="BH1461" s="438"/>
      <c r="BI1461" s="438"/>
      <c r="BJ1461" s="438"/>
      <c r="BK1461" s="438"/>
      <c r="BL1461" s="438"/>
      <c r="BM1461" s="438"/>
      <c r="BN1461" s="438"/>
      <c r="BO1461" s="438"/>
      <c r="BP1461" s="438"/>
      <c r="BQ1461" s="438"/>
      <c r="BR1461" s="438"/>
      <c r="BS1461" s="438"/>
      <c r="BT1461" s="438"/>
      <c r="BU1461" s="438"/>
      <c r="BV1461" s="438"/>
      <c r="BW1461" s="438"/>
      <c r="BX1461" s="438"/>
      <c r="BY1461" s="438"/>
      <c r="BZ1461" s="438"/>
      <c r="CA1461" s="438"/>
      <c r="CB1461" s="438"/>
      <c r="CC1461" s="438"/>
      <c r="CD1461" s="438"/>
      <c r="CE1461" s="438"/>
      <c r="CF1461" s="438"/>
      <c r="CG1461" s="438"/>
      <c r="CH1461" s="438"/>
      <c r="CI1461" s="438"/>
      <c r="CJ1461" s="438"/>
      <c r="CK1461" s="438"/>
      <c r="CL1461" s="438"/>
      <c r="CM1461" s="438"/>
      <c r="CN1461" s="438"/>
      <c r="CO1461" s="438"/>
      <c r="CP1461" s="438"/>
      <c r="CQ1461" s="438"/>
      <c r="CR1461" s="438"/>
      <c r="CS1461" s="438"/>
      <c r="CT1461" s="438"/>
      <c r="CU1461" s="438"/>
      <c r="CV1461" s="438"/>
    </row>
    <row r="1462" spans="1:100" s="432" customFormat="1" ht="8.25" customHeight="1" thickBot="1">
      <c r="B1462" s="512"/>
      <c r="C1462" s="513"/>
      <c r="D1462" s="513"/>
      <c r="E1462" s="513"/>
      <c r="F1462" s="514"/>
      <c r="G1462" s="515"/>
      <c r="H1462" s="513"/>
      <c r="I1462" s="513"/>
      <c r="J1462" s="513"/>
      <c r="K1462" s="513"/>
      <c r="L1462" s="513"/>
      <c r="M1462" s="513"/>
      <c r="N1462" s="513"/>
      <c r="O1462" s="513"/>
      <c r="P1462" s="513"/>
      <c r="Q1462" s="513"/>
      <c r="R1462" s="513"/>
      <c r="S1462" s="513"/>
      <c r="T1462" s="513"/>
      <c r="U1462" s="513"/>
      <c r="V1462" s="513"/>
      <c r="W1462" s="513"/>
      <c r="X1462" s="513"/>
      <c r="Y1462" s="513"/>
      <c r="Z1462" s="513"/>
      <c r="AA1462" s="513"/>
      <c r="AB1462" s="513"/>
      <c r="AC1462" s="513"/>
      <c r="AD1462" s="513"/>
      <c r="AE1462" s="513"/>
      <c r="AF1462" s="513"/>
      <c r="AG1462" s="516"/>
      <c r="AI1462" s="438"/>
      <c r="AJ1462" s="438"/>
      <c r="AK1462" s="438"/>
      <c r="AL1462" s="438"/>
      <c r="AM1462" s="438"/>
      <c r="AN1462" s="438"/>
      <c r="AO1462" s="438"/>
      <c r="AP1462" s="438"/>
      <c r="AQ1462" s="438"/>
      <c r="AR1462" s="438"/>
      <c r="AS1462" s="438"/>
      <c r="AT1462" s="438"/>
      <c r="AU1462" s="438"/>
      <c r="AV1462" s="438"/>
      <c r="AW1462" s="438"/>
      <c r="AX1462" s="438"/>
      <c r="AY1462" s="438"/>
      <c r="AZ1462" s="438"/>
      <c r="BA1462" s="438"/>
      <c r="BB1462" s="438"/>
      <c r="BC1462" s="438"/>
      <c r="BD1462" s="438"/>
      <c r="BE1462" s="438"/>
      <c r="BF1462" s="438"/>
      <c r="BG1462" s="438"/>
      <c r="BH1462" s="438"/>
      <c r="BI1462" s="438"/>
      <c r="BJ1462" s="438"/>
      <c r="BK1462" s="438"/>
      <c r="BL1462" s="438"/>
      <c r="BM1462" s="438"/>
      <c r="BN1462" s="438"/>
      <c r="BO1462" s="438"/>
      <c r="BP1462" s="438"/>
      <c r="BQ1462" s="438"/>
      <c r="BR1462" s="438"/>
      <c r="BS1462" s="438"/>
      <c r="BT1462" s="438"/>
      <c r="BU1462" s="438"/>
      <c r="BV1462" s="438"/>
      <c r="BW1462" s="438"/>
      <c r="BX1462" s="438"/>
      <c r="BY1462" s="438"/>
      <c r="BZ1462" s="438"/>
      <c r="CA1462" s="438"/>
      <c r="CB1462" s="438"/>
      <c r="CC1462" s="438"/>
      <c r="CD1462" s="438"/>
      <c r="CE1462" s="438"/>
      <c r="CF1462" s="438"/>
      <c r="CG1462" s="438"/>
      <c r="CH1462" s="438"/>
      <c r="CI1462" s="438"/>
      <c r="CJ1462" s="438"/>
      <c r="CK1462" s="438"/>
      <c r="CL1462" s="438"/>
      <c r="CM1462" s="438"/>
      <c r="CN1462" s="438"/>
      <c r="CO1462" s="438"/>
      <c r="CP1462" s="438"/>
      <c r="CQ1462" s="438"/>
      <c r="CR1462" s="438"/>
      <c r="CS1462" s="438"/>
      <c r="CT1462" s="438"/>
      <c r="CU1462" s="438"/>
      <c r="CV1462" s="438"/>
    </row>
    <row r="1463" spans="1:100" s="432" customFormat="1" ht="15" customHeight="1" thickTop="1" thickBot="1">
      <c r="B1463" s="517"/>
      <c r="C1463" s="17"/>
      <c r="D1463" s="17"/>
      <c r="E1463" s="17"/>
      <c r="F1463" s="475" t="s">
        <v>52</v>
      </c>
      <c r="G1463" s="45"/>
      <c r="H1463" s="45"/>
      <c r="I1463" s="439"/>
      <c r="J1463" s="440" t="s">
        <v>102</v>
      </c>
      <c r="K1463" s="441" t="s">
        <v>321</v>
      </c>
      <c r="L1463" s="442"/>
      <c r="M1463" s="443"/>
      <c r="N1463" s="597" t="s">
        <v>398</v>
      </c>
      <c r="O1463" s="597"/>
      <c r="P1463" s="597"/>
      <c r="Q1463" s="597"/>
      <c r="R1463" s="597"/>
      <c r="S1463" s="597"/>
      <c r="T1463" s="597"/>
      <c r="U1463" s="597"/>
      <c r="V1463" s="597"/>
      <c r="W1463" s="597"/>
      <c r="X1463" s="597"/>
      <c r="Y1463" s="597"/>
      <c r="Z1463" s="597"/>
      <c r="AA1463" s="597"/>
      <c r="AB1463" s="598"/>
      <c r="AC1463" s="446"/>
      <c r="AD1463" s="447" t="s">
        <v>67</v>
      </c>
      <c r="AE1463" s="894">
        <v>2015</v>
      </c>
      <c r="AF1463" s="895"/>
      <c r="AG1463" s="518"/>
      <c r="AI1463" s="438"/>
      <c r="AJ1463" s="438"/>
      <c r="AK1463" s="438"/>
      <c r="AL1463" s="438"/>
      <c r="AM1463" s="438"/>
      <c r="AN1463" s="438"/>
      <c r="AO1463" s="438"/>
      <c r="AP1463" s="438"/>
      <c r="AQ1463" s="438"/>
      <c r="AR1463" s="438"/>
      <c r="AS1463" s="438"/>
      <c r="AT1463" s="438"/>
      <c r="AU1463" s="438"/>
      <c r="AV1463" s="438"/>
      <c r="AW1463" s="438"/>
      <c r="AX1463" s="438"/>
      <c r="AY1463" s="438"/>
      <c r="AZ1463" s="438"/>
      <c r="BA1463" s="438"/>
      <c r="BB1463" s="438"/>
      <c r="BC1463" s="438"/>
      <c r="BD1463" s="438"/>
      <c r="BE1463" s="438"/>
      <c r="BF1463" s="438"/>
      <c r="BG1463" s="438"/>
      <c r="BH1463" s="438"/>
      <c r="BI1463" s="438"/>
      <c r="BJ1463" s="438"/>
      <c r="BK1463" s="438"/>
      <c r="BL1463" s="438"/>
      <c r="BM1463" s="438"/>
      <c r="BN1463" s="438"/>
      <c r="BO1463" s="438"/>
      <c r="BP1463" s="438"/>
      <c r="BQ1463" s="438"/>
      <c r="BR1463" s="438"/>
      <c r="BS1463" s="438"/>
      <c r="BT1463" s="438"/>
      <c r="BU1463" s="438"/>
      <c r="BV1463" s="438"/>
      <c r="BW1463" s="438"/>
      <c r="BX1463" s="438"/>
      <c r="BY1463" s="438"/>
      <c r="BZ1463" s="438"/>
      <c r="CA1463" s="438"/>
      <c r="CB1463" s="438"/>
      <c r="CC1463" s="438"/>
      <c r="CD1463" s="438"/>
      <c r="CE1463" s="438"/>
      <c r="CF1463" s="438"/>
      <c r="CG1463" s="438"/>
      <c r="CH1463" s="438"/>
      <c r="CI1463" s="438"/>
      <c r="CJ1463" s="438"/>
      <c r="CK1463" s="438"/>
      <c r="CL1463" s="438"/>
      <c r="CM1463" s="438"/>
      <c r="CN1463" s="438"/>
      <c r="CO1463" s="438"/>
      <c r="CP1463" s="438"/>
      <c r="CQ1463" s="438"/>
      <c r="CR1463" s="438"/>
      <c r="CS1463" s="438"/>
      <c r="CT1463" s="438"/>
      <c r="CU1463" s="438"/>
      <c r="CV1463" s="438"/>
    </row>
    <row r="1464" spans="1:100" s="448" customFormat="1" ht="15" customHeight="1" thickTop="1">
      <c r="A1464" s="432"/>
      <c r="B1464" s="517"/>
      <c r="C1464" s="17"/>
      <c r="D1464" s="17"/>
      <c r="E1464" s="17"/>
      <c r="F1464" s="475" t="s">
        <v>180</v>
      </c>
      <c r="G1464" s="45"/>
      <c r="H1464" s="45"/>
      <c r="I1464" s="439"/>
      <c r="J1464" s="896" t="s">
        <v>399</v>
      </c>
      <c r="K1464" s="897" t="s">
        <v>398</v>
      </c>
      <c r="L1464" s="897" t="s">
        <v>398</v>
      </c>
      <c r="M1464" s="897" t="s">
        <v>398</v>
      </c>
      <c r="N1464" s="897" t="s">
        <v>398</v>
      </c>
      <c r="O1464" s="897" t="s">
        <v>398</v>
      </c>
      <c r="P1464" s="897" t="s">
        <v>398</v>
      </c>
      <c r="Q1464" s="897" t="s">
        <v>398</v>
      </c>
      <c r="R1464" s="897" t="s">
        <v>398</v>
      </c>
      <c r="S1464" s="897" t="s">
        <v>398</v>
      </c>
      <c r="T1464" s="897" t="s">
        <v>398</v>
      </c>
      <c r="U1464" s="897" t="s">
        <v>398</v>
      </c>
      <c r="V1464" s="897" t="s">
        <v>398</v>
      </c>
      <c r="W1464" s="897" t="s">
        <v>398</v>
      </c>
      <c r="X1464" s="897" t="s">
        <v>398</v>
      </c>
      <c r="Y1464" s="897" t="s">
        <v>398</v>
      </c>
      <c r="Z1464" s="897" t="s">
        <v>398</v>
      </c>
      <c r="AA1464" s="897" t="s">
        <v>398</v>
      </c>
      <c r="AB1464" s="897" t="s">
        <v>398</v>
      </c>
      <c r="AC1464" s="897" t="s">
        <v>398</v>
      </c>
      <c r="AD1464" s="897" t="s">
        <v>398</v>
      </c>
      <c r="AE1464" s="897" t="s">
        <v>398</v>
      </c>
      <c r="AF1464" s="898" t="s">
        <v>398</v>
      </c>
      <c r="AG1464" s="518"/>
      <c r="AI1464" s="449"/>
      <c r="AJ1464" s="449"/>
      <c r="AK1464" s="449"/>
      <c r="AL1464" s="449"/>
      <c r="AM1464" s="449"/>
      <c r="AN1464" s="449"/>
      <c r="AO1464" s="449"/>
      <c r="AP1464" s="449"/>
      <c r="AQ1464" s="449"/>
      <c r="AR1464" s="449"/>
      <c r="AS1464" s="449"/>
      <c r="AT1464" s="449"/>
      <c r="AU1464" s="449"/>
      <c r="AV1464" s="449"/>
      <c r="AW1464" s="449"/>
      <c r="AX1464" s="449"/>
      <c r="AY1464" s="449"/>
      <c r="AZ1464" s="449"/>
      <c r="BA1464" s="449"/>
      <c r="BB1464" s="449"/>
      <c r="BC1464" s="449"/>
      <c r="BD1464" s="449"/>
      <c r="BE1464" s="449"/>
      <c r="BF1464" s="449"/>
      <c r="BG1464" s="449"/>
      <c r="BH1464" s="449"/>
      <c r="BI1464" s="449"/>
      <c r="BJ1464" s="449"/>
      <c r="BK1464" s="449"/>
      <c r="BL1464" s="449"/>
      <c r="BM1464" s="449"/>
      <c r="BN1464" s="449"/>
      <c r="BO1464" s="449"/>
      <c r="BP1464" s="449"/>
      <c r="BQ1464" s="449"/>
      <c r="BR1464" s="449"/>
      <c r="BS1464" s="449"/>
      <c r="BT1464" s="449"/>
      <c r="BU1464" s="449"/>
      <c r="BV1464" s="449"/>
      <c r="BW1464" s="449"/>
      <c r="BX1464" s="449"/>
      <c r="BY1464" s="449"/>
      <c r="BZ1464" s="449"/>
      <c r="CA1464" s="449"/>
      <c r="CB1464" s="449"/>
      <c r="CC1464" s="449"/>
      <c r="CD1464" s="449"/>
      <c r="CE1464" s="449"/>
      <c r="CF1464" s="449"/>
      <c r="CG1464" s="449"/>
      <c r="CH1464" s="449"/>
      <c r="CI1464" s="449"/>
      <c r="CJ1464" s="449"/>
      <c r="CK1464" s="449"/>
      <c r="CL1464" s="449"/>
      <c r="CM1464" s="449"/>
      <c r="CN1464" s="449"/>
      <c r="CO1464" s="449"/>
      <c r="CP1464" s="449"/>
      <c r="CQ1464" s="449"/>
      <c r="CR1464" s="449"/>
      <c r="CS1464" s="449"/>
      <c r="CT1464" s="449"/>
      <c r="CU1464" s="449"/>
      <c r="CV1464" s="449"/>
    </row>
    <row r="1465" spans="1:100" s="448" customFormat="1" ht="4.5" customHeight="1">
      <c r="A1465" s="432"/>
      <c r="B1465" s="517"/>
      <c r="C1465" s="45"/>
      <c r="D1465" s="45"/>
      <c r="E1465" s="45"/>
      <c r="F1465" s="45"/>
      <c r="G1465" s="45"/>
      <c r="H1465" s="45"/>
      <c r="I1465" s="45"/>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45"/>
      <c r="AF1465" s="17"/>
      <c r="AG1465" s="518"/>
      <c r="AI1465" s="449"/>
      <c r="AJ1465" s="449"/>
      <c r="AK1465" s="449"/>
      <c r="AL1465" s="449"/>
      <c r="AM1465" s="449"/>
      <c r="AN1465" s="449"/>
      <c r="AO1465" s="449"/>
      <c r="AP1465" s="449"/>
      <c r="AQ1465" s="449"/>
      <c r="AR1465" s="449"/>
      <c r="AS1465" s="449"/>
      <c r="AT1465" s="449"/>
      <c r="AU1465" s="449"/>
      <c r="AV1465" s="449"/>
      <c r="AW1465" s="449"/>
      <c r="AX1465" s="449"/>
      <c r="AY1465" s="449"/>
      <c r="AZ1465" s="449"/>
      <c r="BA1465" s="449"/>
      <c r="BB1465" s="449"/>
      <c r="BC1465" s="449"/>
      <c r="BD1465" s="449"/>
      <c r="BE1465" s="449"/>
      <c r="BF1465" s="449"/>
      <c r="BG1465" s="449"/>
      <c r="BH1465" s="449"/>
      <c r="BI1465" s="449"/>
      <c r="BJ1465" s="449"/>
      <c r="BK1465" s="449"/>
      <c r="BL1465" s="449"/>
      <c r="BM1465" s="449"/>
      <c r="BN1465" s="449"/>
      <c r="BO1465" s="449"/>
      <c r="BP1465" s="449"/>
      <c r="BQ1465" s="449"/>
      <c r="BR1465" s="449"/>
      <c r="BS1465" s="449"/>
      <c r="BT1465" s="449"/>
      <c r="BU1465" s="449"/>
      <c r="BV1465" s="449"/>
      <c r="BW1465" s="449"/>
      <c r="BX1465" s="449"/>
      <c r="BY1465" s="449"/>
      <c r="BZ1465" s="449"/>
      <c r="CA1465" s="449"/>
      <c r="CB1465" s="449"/>
      <c r="CC1465" s="449"/>
      <c r="CD1465" s="449"/>
      <c r="CE1465" s="449"/>
      <c r="CF1465" s="449"/>
      <c r="CG1465" s="449"/>
      <c r="CH1465" s="449"/>
      <c r="CI1465" s="449"/>
      <c r="CJ1465" s="449"/>
      <c r="CK1465" s="449"/>
      <c r="CL1465" s="449"/>
      <c r="CM1465" s="449"/>
      <c r="CN1465" s="449"/>
      <c r="CO1465" s="449"/>
      <c r="CP1465" s="449"/>
      <c r="CQ1465" s="449"/>
      <c r="CR1465" s="449"/>
      <c r="CS1465" s="449"/>
      <c r="CT1465" s="449"/>
      <c r="CU1465" s="449"/>
      <c r="CV1465" s="449"/>
    </row>
    <row r="1466" spans="1:100" s="448" customFormat="1" ht="15" customHeight="1">
      <c r="A1466" s="432"/>
      <c r="B1466" s="517"/>
      <c r="C1466" s="17"/>
      <c r="D1466" s="450" t="s">
        <v>181</v>
      </c>
      <c r="E1466" s="45"/>
      <c r="F1466" s="45"/>
      <c r="G1466" s="451"/>
      <c r="H1466" s="451"/>
      <c r="I1466" s="452"/>
      <c r="J1466" s="896" t="s">
        <v>154</v>
      </c>
      <c r="K1466" s="897"/>
      <c r="L1466" s="897"/>
      <c r="M1466" s="897"/>
      <c r="N1466" s="897"/>
      <c r="O1466" s="897"/>
      <c r="P1466" s="897"/>
      <c r="Q1466" s="897"/>
      <c r="R1466" s="897"/>
      <c r="S1466" s="897"/>
      <c r="T1466" s="897"/>
      <c r="U1466" s="897"/>
      <c r="V1466" s="897"/>
      <c r="W1466" s="897"/>
      <c r="X1466" s="897"/>
      <c r="Y1466" s="897"/>
      <c r="Z1466" s="897"/>
      <c r="AA1466" s="897"/>
      <c r="AB1466" s="897"/>
      <c r="AC1466" s="897"/>
      <c r="AD1466" s="897"/>
      <c r="AE1466" s="897"/>
      <c r="AF1466" s="898"/>
      <c r="AG1466" s="518"/>
      <c r="AI1466" s="449"/>
      <c r="AJ1466" s="449"/>
      <c r="AK1466" s="449"/>
      <c r="AL1466" s="449"/>
      <c r="AM1466" s="449"/>
      <c r="AN1466" s="449"/>
      <c r="AO1466" s="449"/>
      <c r="AP1466" s="449"/>
      <c r="AQ1466" s="449"/>
      <c r="AR1466" s="449"/>
      <c r="AS1466" s="449"/>
      <c r="AT1466" s="449"/>
      <c r="AU1466" s="449"/>
      <c r="AV1466" s="449"/>
      <c r="AW1466" s="449"/>
      <c r="AX1466" s="449"/>
      <c r="AY1466" s="449"/>
      <c r="AZ1466" s="449"/>
      <c r="BA1466" s="449"/>
      <c r="BB1466" s="449"/>
      <c r="BC1466" s="449"/>
      <c r="BD1466" s="449"/>
      <c r="BE1466" s="449"/>
      <c r="BF1466" s="449"/>
      <c r="BG1466" s="449"/>
      <c r="BH1466" s="449"/>
      <c r="BI1466" s="449"/>
      <c r="BJ1466" s="449"/>
      <c r="BK1466" s="449"/>
      <c r="BL1466" s="449"/>
      <c r="BM1466" s="449"/>
      <c r="BN1466" s="449"/>
      <c r="BO1466" s="449"/>
      <c r="BP1466" s="449"/>
      <c r="BQ1466" s="449"/>
      <c r="BR1466" s="449"/>
      <c r="BS1466" s="449"/>
      <c r="BT1466" s="449"/>
      <c r="BU1466" s="449"/>
      <c r="BV1466" s="449"/>
      <c r="BW1466" s="449"/>
      <c r="BX1466" s="449"/>
      <c r="BY1466" s="449"/>
      <c r="BZ1466" s="449"/>
      <c r="CA1466" s="449"/>
      <c r="CB1466" s="449"/>
      <c r="CC1466" s="449"/>
      <c r="CD1466" s="449"/>
      <c r="CE1466" s="449"/>
      <c r="CF1466" s="449"/>
      <c r="CG1466" s="449"/>
      <c r="CH1466" s="449"/>
      <c r="CI1466" s="449"/>
      <c r="CJ1466" s="449"/>
      <c r="CK1466" s="449"/>
      <c r="CL1466" s="449"/>
      <c r="CM1466" s="449"/>
      <c r="CN1466" s="449"/>
      <c r="CO1466" s="449"/>
      <c r="CP1466" s="449"/>
      <c r="CQ1466" s="449"/>
      <c r="CR1466" s="449"/>
      <c r="CS1466" s="449"/>
      <c r="CT1466" s="449"/>
      <c r="CU1466" s="449"/>
      <c r="CV1466" s="449"/>
    </row>
    <row r="1467" spans="1:100" s="448" customFormat="1" ht="4.5" customHeight="1">
      <c r="A1467" s="432"/>
      <c r="B1467" s="517"/>
      <c r="C1467" s="17"/>
      <c r="D1467" s="17"/>
      <c r="E1467" s="45"/>
      <c r="F1467" s="45"/>
      <c r="G1467" s="45"/>
      <c r="H1467" s="45"/>
      <c r="I1467" s="45"/>
      <c r="J1467" s="45"/>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518"/>
      <c r="AI1467" s="449"/>
      <c r="AJ1467" s="449"/>
      <c r="AK1467" s="449"/>
      <c r="AL1467" s="449"/>
      <c r="AM1467" s="449"/>
      <c r="AN1467" s="449"/>
      <c r="AO1467" s="449"/>
      <c r="AP1467" s="449"/>
      <c r="AQ1467" s="449"/>
      <c r="AR1467" s="449"/>
      <c r="AS1467" s="449"/>
      <c r="AT1467" s="449"/>
      <c r="AU1467" s="449"/>
      <c r="AV1467" s="449"/>
      <c r="AW1467" s="449"/>
      <c r="AX1467" s="449"/>
      <c r="AY1467" s="449"/>
      <c r="AZ1467" s="449"/>
      <c r="BA1467" s="449"/>
      <c r="BB1467" s="449"/>
      <c r="BC1467" s="449"/>
      <c r="BD1467" s="449"/>
      <c r="BE1467" s="449"/>
      <c r="BF1467" s="449"/>
      <c r="BG1467" s="449"/>
      <c r="BH1467" s="449"/>
      <c r="BI1467" s="449"/>
      <c r="BJ1467" s="449"/>
      <c r="BK1467" s="449"/>
      <c r="BL1467" s="449"/>
      <c r="BM1467" s="449"/>
      <c r="BN1467" s="449"/>
      <c r="BO1467" s="449"/>
      <c r="BP1467" s="449"/>
      <c r="BQ1467" s="449"/>
      <c r="BR1467" s="449"/>
      <c r="BS1467" s="449"/>
      <c r="BT1467" s="449"/>
      <c r="BU1467" s="449"/>
      <c r="BV1467" s="449"/>
      <c r="BW1467" s="449"/>
      <c r="BX1467" s="449"/>
      <c r="BY1467" s="449"/>
      <c r="BZ1467" s="449"/>
      <c r="CA1467" s="449"/>
      <c r="CB1467" s="449"/>
      <c r="CC1467" s="449"/>
      <c r="CD1467" s="449"/>
      <c r="CE1467" s="449"/>
      <c r="CF1467" s="449"/>
      <c r="CG1467" s="449"/>
      <c r="CH1467" s="449"/>
      <c r="CI1467" s="449"/>
      <c r="CJ1467" s="449"/>
      <c r="CK1467" s="449"/>
      <c r="CL1467" s="449"/>
      <c r="CM1467" s="449"/>
      <c r="CN1467" s="449"/>
      <c r="CO1467" s="449"/>
      <c r="CP1467" s="449"/>
      <c r="CQ1467" s="449"/>
      <c r="CR1467" s="449"/>
      <c r="CS1467" s="449"/>
      <c r="CT1467" s="449"/>
      <c r="CU1467" s="449"/>
      <c r="CV1467" s="449"/>
    </row>
    <row r="1468" spans="1:100" s="448" customFormat="1" ht="15">
      <c r="A1468" s="432"/>
      <c r="B1468" s="517"/>
      <c r="C1468" s="17"/>
      <c r="D1468" s="45"/>
      <c r="E1468" s="17"/>
      <c r="F1468" s="17"/>
      <c r="G1468" s="17"/>
      <c r="H1468" s="17"/>
      <c r="I1468" s="17"/>
      <c r="J1468" s="17"/>
      <c r="K1468" s="778">
        <v>1</v>
      </c>
      <c r="L1468" s="778"/>
      <c r="M1468" s="778">
        <v>2</v>
      </c>
      <c r="N1468" s="778"/>
      <c r="O1468" s="778">
        <v>3</v>
      </c>
      <c r="P1468" s="778"/>
      <c r="Q1468" s="778">
        <v>4</v>
      </c>
      <c r="R1468" s="778"/>
      <c r="S1468" s="778">
        <v>5</v>
      </c>
      <c r="T1468" s="778"/>
      <c r="U1468" s="778">
        <v>6</v>
      </c>
      <c r="V1468" s="778"/>
      <c r="W1468" s="778">
        <v>7</v>
      </c>
      <c r="X1468" s="778"/>
      <c r="Y1468" s="778">
        <v>8</v>
      </c>
      <c r="Z1468" s="778"/>
      <c r="AA1468" s="778">
        <v>9</v>
      </c>
      <c r="AB1468" s="778"/>
      <c r="AC1468" s="778">
        <v>10</v>
      </c>
      <c r="AD1468" s="778"/>
      <c r="AE1468" s="17"/>
      <c r="AF1468" s="17"/>
      <c r="AG1468" s="518"/>
      <c r="AI1468" s="449"/>
      <c r="AJ1468" s="449"/>
      <c r="AK1468" s="449"/>
      <c r="AL1468" s="449"/>
      <c r="AM1468" s="449"/>
      <c r="AN1468" s="449"/>
      <c r="AO1468" s="449"/>
      <c r="AP1468" s="449"/>
      <c r="AQ1468" s="449"/>
      <c r="AR1468" s="449"/>
      <c r="AS1468" s="449"/>
      <c r="AT1468" s="449"/>
      <c r="AU1468" s="449"/>
      <c r="AV1468" s="449"/>
      <c r="AW1468" s="449"/>
      <c r="AX1468" s="449"/>
      <c r="AY1468" s="449"/>
      <c r="AZ1468" s="449"/>
      <c r="BA1468" s="449"/>
      <c r="BB1468" s="449"/>
      <c r="BC1468" s="449"/>
      <c r="BD1468" s="449"/>
      <c r="BE1468" s="449"/>
      <c r="BF1468" s="449"/>
      <c r="BG1468" s="449"/>
      <c r="BH1468" s="449"/>
      <c r="BI1468" s="449"/>
      <c r="BJ1468" s="449"/>
      <c r="BK1468" s="449"/>
      <c r="BL1468" s="449"/>
      <c r="BM1468" s="449"/>
      <c r="BN1468" s="449"/>
      <c r="BO1468" s="449"/>
      <c r="BP1468" s="449"/>
      <c r="BQ1468" s="449"/>
      <c r="BR1468" s="449"/>
      <c r="BS1468" s="449"/>
      <c r="BT1468" s="449"/>
      <c r="BU1468" s="449"/>
      <c r="BV1468" s="449"/>
      <c r="BW1468" s="449"/>
      <c r="BX1468" s="449"/>
      <c r="BY1468" s="449"/>
      <c r="BZ1468" s="449"/>
      <c r="CA1468" s="449"/>
      <c r="CB1468" s="449"/>
      <c r="CC1468" s="449"/>
      <c r="CD1468" s="449"/>
      <c r="CE1468" s="449"/>
      <c r="CF1468" s="449"/>
      <c r="CG1468" s="449"/>
      <c r="CH1468" s="449"/>
      <c r="CI1468" s="449"/>
      <c r="CJ1468" s="449"/>
      <c r="CK1468" s="449"/>
      <c r="CL1468" s="449"/>
      <c r="CM1468" s="449"/>
      <c r="CN1468" s="449"/>
      <c r="CO1468" s="449"/>
      <c r="CP1468" s="449"/>
      <c r="CQ1468" s="449"/>
      <c r="CR1468" s="449"/>
      <c r="CS1468" s="449"/>
      <c r="CT1468" s="449"/>
      <c r="CU1468" s="449"/>
      <c r="CV1468" s="449"/>
    </row>
    <row r="1469" spans="1:100" s="448" customFormat="1" ht="32.25" customHeight="1">
      <c r="A1469" s="432"/>
      <c r="B1469" s="517"/>
      <c r="C1469" s="45"/>
      <c r="D1469" s="45" t="s">
        <v>182</v>
      </c>
      <c r="E1469" s="45"/>
      <c r="F1469" s="45"/>
      <c r="G1469" s="45"/>
      <c r="H1469" s="45"/>
      <c r="I1469" s="45"/>
      <c r="J1469" s="45"/>
      <c r="K1469" s="892" t="s">
        <v>400</v>
      </c>
      <c r="L1469" s="893"/>
      <c r="M1469" s="892" t="s">
        <v>401</v>
      </c>
      <c r="N1469" s="893"/>
      <c r="O1469" s="892" t="s">
        <v>402</v>
      </c>
      <c r="P1469" s="893"/>
      <c r="Q1469" s="892" t="s">
        <v>403</v>
      </c>
      <c r="R1469" s="893"/>
      <c r="S1469" s="892" t="s">
        <v>404</v>
      </c>
      <c r="T1469" s="893"/>
      <c r="U1469" s="892" t="s">
        <v>405</v>
      </c>
      <c r="V1469" s="893"/>
      <c r="W1469" s="892" t="s">
        <v>154</v>
      </c>
      <c r="X1469" s="893"/>
      <c r="Y1469" s="892" t="s">
        <v>154</v>
      </c>
      <c r="Z1469" s="893"/>
      <c r="AA1469" s="892" t="s">
        <v>154</v>
      </c>
      <c r="AB1469" s="893"/>
      <c r="AC1469" s="892" t="s">
        <v>154</v>
      </c>
      <c r="AD1469" s="893"/>
      <c r="AE1469" s="45"/>
      <c r="AF1469" s="17"/>
      <c r="AG1469" s="518"/>
      <c r="AI1469" s="449"/>
      <c r="AJ1469" s="449"/>
      <c r="AK1469" s="449"/>
      <c r="AL1469" s="449"/>
      <c r="AM1469" s="449"/>
      <c r="AN1469" s="449"/>
      <c r="AO1469" s="449"/>
      <c r="AP1469" s="449"/>
      <c r="AQ1469" s="449"/>
      <c r="AR1469" s="449"/>
      <c r="AS1469" s="449"/>
      <c r="AT1469" s="449"/>
      <c r="AU1469" s="449"/>
      <c r="AV1469" s="449"/>
      <c r="AW1469" s="449"/>
      <c r="AX1469" s="449"/>
      <c r="AY1469" s="449"/>
      <c r="AZ1469" s="449"/>
      <c r="BA1469" s="449"/>
      <c r="BB1469" s="449"/>
      <c r="BC1469" s="449"/>
      <c r="BD1469" s="449"/>
      <c r="BE1469" s="449"/>
      <c r="BF1469" s="449"/>
      <c r="BG1469" s="449"/>
      <c r="BH1469" s="449"/>
      <c r="BI1469" s="449"/>
      <c r="BJ1469" s="449"/>
      <c r="BK1469" s="449"/>
      <c r="BL1469" s="449"/>
      <c r="BM1469" s="449"/>
      <c r="BN1469" s="449"/>
      <c r="BO1469" s="449"/>
      <c r="BP1469" s="449"/>
      <c r="BQ1469" s="449"/>
      <c r="BR1469" s="449"/>
      <c r="BS1469" s="449"/>
      <c r="BT1469" s="449"/>
      <c r="BU1469" s="449"/>
      <c r="BV1469" s="449"/>
      <c r="BW1469" s="449"/>
      <c r="BX1469" s="449"/>
      <c r="BY1469" s="449"/>
      <c r="BZ1469" s="449"/>
      <c r="CA1469" s="449"/>
      <c r="CB1469" s="449"/>
      <c r="CC1469" s="449"/>
      <c r="CD1469" s="449"/>
      <c r="CE1469" s="449"/>
      <c r="CF1469" s="449"/>
      <c r="CG1469" s="449"/>
      <c r="CH1469" s="449"/>
      <c r="CI1469" s="449"/>
      <c r="CJ1469" s="449"/>
      <c r="CK1469" s="449"/>
      <c r="CL1469" s="449"/>
      <c r="CM1469" s="449"/>
      <c r="CN1469" s="449"/>
      <c r="CO1469" s="449"/>
      <c r="CP1469" s="449"/>
      <c r="CQ1469" s="449"/>
      <c r="CR1469" s="449"/>
      <c r="CS1469" s="449"/>
      <c r="CT1469" s="449"/>
      <c r="CU1469" s="449"/>
      <c r="CV1469" s="449"/>
    </row>
    <row r="1470" spans="1:100" s="448" customFormat="1" ht="18.75" customHeight="1">
      <c r="A1470" s="432"/>
      <c r="B1470" s="517"/>
      <c r="C1470" s="45"/>
      <c r="D1470" s="45"/>
      <c r="E1470" s="45" t="s">
        <v>183</v>
      </c>
      <c r="F1470" s="45"/>
      <c r="G1470" s="45"/>
      <c r="H1470" s="45"/>
      <c r="I1470" s="45"/>
      <c r="J1470" s="45"/>
      <c r="K1470" s="892" t="s">
        <v>154</v>
      </c>
      <c r="L1470" s="893"/>
      <c r="M1470" s="892" t="s">
        <v>154</v>
      </c>
      <c r="N1470" s="893"/>
      <c r="O1470" s="892" t="s">
        <v>154</v>
      </c>
      <c r="P1470" s="893"/>
      <c r="Q1470" s="892" t="s">
        <v>154</v>
      </c>
      <c r="R1470" s="893"/>
      <c r="S1470" s="892" t="s">
        <v>154</v>
      </c>
      <c r="T1470" s="893"/>
      <c r="U1470" s="892" t="s">
        <v>154</v>
      </c>
      <c r="V1470" s="893"/>
      <c r="W1470" s="892" t="s">
        <v>154</v>
      </c>
      <c r="X1470" s="893"/>
      <c r="Y1470" s="892" t="s">
        <v>154</v>
      </c>
      <c r="Z1470" s="893"/>
      <c r="AA1470" s="892" t="s">
        <v>154</v>
      </c>
      <c r="AB1470" s="893"/>
      <c r="AC1470" s="892" t="s">
        <v>154</v>
      </c>
      <c r="AD1470" s="893"/>
      <c r="AE1470" s="45"/>
      <c r="AF1470" s="17"/>
      <c r="AG1470" s="518"/>
      <c r="AI1470" s="449"/>
      <c r="AJ1470" s="449"/>
      <c r="AK1470" s="449"/>
      <c r="AL1470" s="449"/>
      <c r="AM1470" s="449"/>
      <c r="AN1470" s="449"/>
      <c r="AO1470" s="449"/>
      <c r="AP1470" s="449"/>
      <c r="AQ1470" s="449"/>
      <c r="AR1470" s="449"/>
      <c r="AS1470" s="449"/>
      <c r="AT1470" s="449"/>
      <c r="AU1470" s="449"/>
      <c r="AV1470" s="449"/>
      <c r="AW1470" s="449"/>
      <c r="AX1470" s="449"/>
      <c r="AY1470" s="449"/>
      <c r="AZ1470" s="449"/>
      <c r="BA1470" s="449"/>
      <c r="BB1470" s="449"/>
      <c r="BC1470" s="449"/>
      <c r="BD1470" s="449"/>
      <c r="BE1470" s="449"/>
      <c r="BF1470" s="449"/>
      <c r="BG1470" s="449"/>
      <c r="BH1470" s="449"/>
      <c r="BI1470" s="449"/>
      <c r="BJ1470" s="449"/>
      <c r="BK1470" s="449"/>
      <c r="BL1470" s="449"/>
      <c r="BM1470" s="449"/>
      <c r="BN1470" s="449"/>
      <c r="BO1470" s="449"/>
      <c r="BP1470" s="449"/>
      <c r="BQ1470" s="449"/>
      <c r="BR1470" s="449"/>
      <c r="BS1470" s="449"/>
      <c r="BT1470" s="449"/>
      <c r="BU1470" s="449"/>
      <c r="BV1470" s="449"/>
      <c r="BW1470" s="449"/>
      <c r="BX1470" s="449"/>
      <c r="BY1470" s="449"/>
      <c r="BZ1470" s="449"/>
      <c r="CA1470" s="449"/>
      <c r="CB1470" s="449"/>
      <c r="CC1470" s="449"/>
      <c r="CD1470" s="449"/>
      <c r="CE1470" s="449"/>
      <c r="CF1470" s="449"/>
      <c r="CG1470" s="449"/>
      <c r="CH1470" s="449"/>
      <c r="CI1470" s="449"/>
      <c r="CJ1470" s="449"/>
      <c r="CK1470" s="449"/>
      <c r="CL1470" s="449"/>
      <c r="CM1470" s="449"/>
      <c r="CN1470" s="449"/>
      <c r="CO1470" s="449"/>
      <c r="CP1470" s="449"/>
      <c r="CQ1470" s="449"/>
      <c r="CR1470" s="449"/>
      <c r="CS1470" s="449"/>
      <c r="CT1470" s="449"/>
      <c r="CU1470" s="449"/>
      <c r="CV1470" s="449"/>
    </row>
    <row r="1471" spans="1:100" s="448" customFormat="1" ht="21" customHeight="1">
      <c r="A1471" s="432"/>
      <c r="B1471" s="517"/>
      <c r="C1471" s="45"/>
      <c r="D1471" s="45"/>
      <c r="E1471" s="45" t="s">
        <v>184</v>
      </c>
      <c r="F1471" s="45"/>
      <c r="G1471" s="45"/>
      <c r="H1471" s="45"/>
      <c r="I1471" s="45"/>
      <c r="J1471" s="45"/>
      <c r="K1471" s="783" t="s">
        <v>154</v>
      </c>
      <c r="L1471" s="784"/>
      <c r="M1471" s="783" t="s">
        <v>154</v>
      </c>
      <c r="N1471" s="784"/>
      <c r="O1471" s="783" t="s">
        <v>154</v>
      </c>
      <c r="P1471" s="784"/>
      <c r="Q1471" s="783" t="s">
        <v>154</v>
      </c>
      <c r="R1471" s="784"/>
      <c r="S1471" s="783" t="s">
        <v>154</v>
      </c>
      <c r="T1471" s="784"/>
      <c r="U1471" s="783" t="s">
        <v>154</v>
      </c>
      <c r="V1471" s="784"/>
      <c r="W1471" s="783" t="s">
        <v>154</v>
      </c>
      <c r="X1471" s="784"/>
      <c r="Y1471" s="783" t="s">
        <v>154</v>
      </c>
      <c r="Z1471" s="784"/>
      <c r="AA1471" s="783" t="s">
        <v>154</v>
      </c>
      <c r="AB1471" s="784"/>
      <c r="AC1471" s="783" t="s">
        <v>154</v>
      </c>
      <c r="AD1471" s="784"/>
      <c r="AE1471" s="45"/>
      <c r="AF1471" s="17"/>
      <c r="AG1471" s="518"/>
      <c r="AI1471" s="449"/>
      <c r="AJ1471" s="449"/>
      <c r="AK1471" s="449"/>
      <c r="AL1471" s="449"/>
      <c r="AM1471" s="449"/>
      <c r="AN1471" s="449"/>
      <c r="AO1471" s="449"/>
      <c r="AP1471" s="449"/>
      <c r="AQ1471" s="449"/>
      <c r="AR1471" s="449"/>
      <c r="AS1471" s="449"/>
      <c r="AT1471" s="449"/>
      <c r="AU1471" s="449"/>
      <c r="AV1471" s="449"/>
      <c r="AW1471" s="449"/>
      <c r="AX1471" s="449"/>
      <c r="AY1471" s="449"/>
      <c r="AZ1471" s="449"/>
      <c r="BA1471" s="449"/>
      <c r="BB1471" s="449"/>
      <c r="BC1471" s="449"/>
      <c r="BD1471" s="449"/>
      <c r="BE1471" s="449"/>
      <c r="BF1471" s="449"/>
      <c r="BG1471" s="449"/>
      <c r="BH1471" s="449"/>
      <c r="BI1471" s="449"/>
      <c r="BJ1471" s="449"/>
      <c r="BK1471" s="449"/>
      <c r="BL1471" s="449"/>
      <c r="BM1471" s="449"/>
      <c r="BN1471" s="449"/>
      <c r="BO1471" s="449"/>
      <c r="BP1471" s="449"/>
      <c r="BQ1471" s="449"/>
      <c r="BR1471" s="449"/>
      <c r="BS1471" s="449"/>
      <c r="BT1471" s="449"/>
      <c r="BU1471" s="449"/>
      <c r="BV1471" s="449"/>
      <c r="BW1471" s="449"/>
      <c r="BX1471" s="449"/>
      <c r="BY1471" s="449"/>
      <c r="BZ1471" s="449"/>
      <c r="CA1471" s="449"/>
      <c r="CB1471" s="449"/>
      <c r="CC1471" s="449"/>
      <c r="CD1471" s="449"/>
      <c r="CE1471" s="449"/>
      <c r="CF1471" s="449"/>
      <c r="CG1471" s="449"/>
      <c r="CH1471" s="449"/>
      <c r="CI1471" s="449"/>
      <c r="CJ1471" s="449"/>
      <c r="CK1471" s="449"/>
      <c r="CL1471" s="449"/>
      <c r="CM1471" s="449"/>
      <c r="CN1471" s="449"/>
      <c r="CO1471" s="449"/>
      <c r="CP1471" s="449"/>
      <c r="CQ1471" s="449"/>
      <c r="CR1471" s="449"/>
      <c r="CS1471" s="449"/>
      <c r="CT1471" s="449"/>
      <c r="CU1471" s="449"/>
      <c r="CV1471" s="449"/>
    </row>
    <row r="1472" spans="1:100" s="448" customFormat="1" ht="6.75" customHeight="1">
      <c r="A1472" s="432"/>
      <c r="B1472" s="517"/>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518"/>
      <c r="AI1472" s="449"/>
      <c r="AJ1472" s="449"/>
      <c r="AK1472" s="449"/>
      <c r="AL1472" s="449"/>
      <c r="AM1472" s="449"/>
      <c r="AN1472" s="449"/>
      <c r="AO1472" s="449"/>
      <c r="AP1472" s="449"/>
      <c r="AQ1472" s="449"/>
      <c r="AR1472" s="449"/>
      <c r="AS1472" s="449"/>
      <c r="AT1472" s="449"/>
      <c r="AU1472" s="449"/>
      <c r="AV1472" s="449"/>
      <c r="AW1472" s="449"/>
      <c r="AX1472" s="449"/>
      <c r="AY1472" s="449"/>
      <c r="AZ1472" s="449"/>
      <c r="BA1472" s="449"/>
      <c r="BB1472" s="449"/>
      <c r="BC1472" s="449"/>
      <c r="BD1472" s="449"/>
      <c r="BE1472" s="449"/>
      <c r="BF1472" s="449"/>
      <c r="BG1472" s="449"/>
      <c r="BH1472" s="449"/>
      <c r="BI1472" s="449"/>
      <c r="BJ1472" s="449"/>
      <c r="BK1472" s="449"/>
      <c r="BL1472" s="449"/>
      <c r="BM1472" s="449"/>
      <c r="BN1472" s="449"/>
      <c r="BO1472" s="449"/>
      <c r="BP1472" s="449"/>
      <c r="BQ1472" s="449"/>
      <c r="BR1472" s="449"/>
      <c r="BS1472" s="449"/>
      <c r="BT1472" s="449"/>
      <c r="BU1472" s="449"/>
      <c r="BV1472" s="449"/>
      <c r="BW1472" s="449"/>
      <c r="BX1472" s="449"/>
      <c r="BY1472" s="449"/>
      <c r="BZ1472" s="449"/>
      <c r="CA1472" s="449"/>
      <c r="CB1472" s="449"/>
      <c r="CC1472" s="449"/>
      <c r="CD1472" s="449"/>
      <c r="CE1472" s="449"/>
      <c r="CF1472" s="449"/>
      <c r="CG1472" s="449"/>
      <c r="CH1472" s="449"/>
      <c r="CI1472" s="449"/>
      <c r="CJ1472" s="449"/>
      <c r="CK1472" s="449"/>
      <c r="CL1472" s="449"/>
      <c r="CM1472" s="449"/>
      <c r="CN1472" s="449"/>
      <c r="CO1472" s="449"/>
      <c r="CP1472" s="449"/>
      <c r="CQ1472" s="449"/>
      <c r="CR1472" s="449"/>
      <c r="CS1472" s="449"/>
      <c r="CT1472" s="449"/>
      <c r="CU1472" s="449"/>
      <c r="CV1472" s="449"/>
    </row>
    <row r="1473" spans="1:100" s="448" customFormat="1" ht="15" customHeight="1">
      <c r="A1473" s="432"/>
      <c r="B1473" s="517"/>
      <c r="C1473" s="476" t="s">
        <v>185</v>
      </c>
      <c r="D1473" s="17"/>
      <c r="E1473" s="17"/>
      <c r="F1473" s="17"/>
      <c r="G1473" s="17"/>
      <c r="H1473" s="17"/>
      <c r="I1473" s="781" t="s">
        <v>131</v>
      </c>
      <c r="J1473" s="782"/>
      <c r="K1473" s="17"/>
      <c r="L1473" s="17"/>
      <c r="M1473" s="17"/>
      <c r="N1473" s="17"/>
      <c r="O1473" s="17"/>
      <c r="P1473" s="17"/>
      <c r="Q1473" s="17"/>
      <c r="R1473" s="17"/>
      <c r="S1473" s="17"/>
      <c r="T1473" s="17"/>
      <c r="U1473" s="17"/>
      <c r="V1473" s="17"/>
      <c r="W1473" s="17"/>
      <c r="X1473" s="17"/>
      <c r="Y1473" s="17"/>
      <c r="Z1473" s="17"/>
      <c r="AA1473" s="17"/>
      <c r="AB1473" s="17"/>
      <c r="AC1473" s="17"/>
      <c r="AD1473" s="477"/>
      <c r="AE1473" s="17"/>
      <c r="AF1473" s="17"/>
      <c r="AG1473" s="518"/>
      <c r="AI1473" s="449"/>
      <c r="AJ1473" s="449"/>
      <c r="AK1473" s="449"/>
      <c r="AL1473" s="449"/>
      <c r="AM1473" s="449"/>
      <c r="AN1473" s="449"/>
      <c r="AO1473" s="449"/>
      <c r="AP1473" s="449"/>
      <c r="AQ1473" s="449"/>
      <c r="AR1473" s="449"/>
      <c r="AS1473" s="449"/>
      <c r="AT1473" s="449"/>
      <c r="AU1473" s="449"/>
      <c r="AV1473" s="449"/>
      <c r="AW1473" s="449"/>
      <c r="AX1473" s="449"/>
      <c r="AY1473" s="449"/>
      <c r="AZ1473" s="449"/>
      <c r="BA1473" s="449"/>
      <c r="BB1473" s="449"/>
      <c r="BC1473" s="449"/>
      <c r="BD1473" s="449"/>
      <c r="BE1473" s="449"/>
      <c r="BF1473" s="449"/>
      <c r="BG1473" s="449"/>
      <c r="BH1473" s="449"/>
      <c r="BI1473" s="449"/>
      <c r="BJ1473" s="449"/>
      <c r="BK1473" s="449"/>
      <c r="BL1473" s="449"/>
      <c r="BM1473" s="449"/>
      <c r="BN1473" s="449"/>
      <c r="BO1473" s="449"/>
      <c r="BP1473" s="449"/>
      <c r="BQ1473" s="449"/>
      <c r="BR1473" s="449"/>
      <c r="BS1473" s="449"/>
      <c r="BT1473" s="449"/>
      <c r="BU1473" s="449"/>
      <c r="BV1473" s="449"/>
      <c r="BW1473" s="449"/>
      <c r="BX1473" s="449"/>
      <c r="BY1473" s="449"/>
      <c r="BZ1473" s="449"/>
      <c r="CA1473" s="449"/>
      <c r="CB1473" s="449"/>
      <c r="CC1473" s="449"/>
      <c r="CD1473" s="449"/>
      <c r="CE1473" s="449"/>
      <c r="CF1473" s="449"/>
      <c r="CG1473" s="449"/>
      <c r="CH1473" s="449"/>
      <c r="CI1473" s="449"/>
      <c r="CJ1473" s="449"/>
      <c r="CK1473" s="449"/>
      <c r="CL1473" s="449"/>
      <c r="CM1473" s="449"/>
      <c r="CN1473" s="449"/>
      <c r="CO1473" s="449"/>
      <c r="CP1473" s="449"/>
      <c r="CQ1473" s="449"/>
      <c r="CR1473" s="449"/>
      <c r="CS1473" s="449"/>
      <c r="CT1473" s="449"/>
      <c r="CU1473" s="449"/>
      <c r="CV1473" s="449"/>
    </row>
    <row r="1474" spans="1:100" s="448" customFormat="1" ht="12" customHeight="1">
      <c r="A1474" s="432"/>
      <c r="B1474" s="517"/>
      <c r="C1474" s="45"/>
      <c r="D1474" s="478" t="s">
        <v>164</v>
      </c>
      <c r="E1474" s="45"/>
      <c r="F1474" s="45"/>
      <c r="G1474" s="45"/>
      <c r="H1474" s="45"/>
      <c r="I1474" s="889">
        <v>134000</v>
      </c>
      <c r="J1474" s="890">
        <v>0</v>
      </c>
      <c r="K1474" s="891">
        <v>66101.153276638317</v>
      </c>
      <c r="L1474" s="888">
        <v>0</v>
      </c>
      <c r="M1474" s="887">
        <v>23190.495960480239</v>
      </c>
      <c r="N1474" s="888">
        <v>0</v>
      </c>
      <c r="O1474" s="887">
        <v>6891.3507628814405</v>
      </c>
      <c r="P1474" s="888">
        <v>0</v>
      </c>
      <c r="Q1474" s="887">
        <v>7128.1266099185787</v>
      </c>
      <c r="R1474" s="888">
        <v>0</v>
      </c>
      <c r="S1474" s="887">
        <v>10608.914137675794</v>
      </c>
      <c r="T1474" s="888">
        <v>0</v>
      </c>
      <c r="U1474" s="887">
        <v>20079.959252405628</v>
      </c>
      <c r="V1474" s="888">
        <v>0</v>
      </c>
      <c r="W1474" s="887">
        <v>0</v>
      </c>
      <c r="X1474" s="888">
        <v>0</v>
      </c>
      <c r="Y1474" s="887">
        <v>0</v>
      </c>
      <c r="Z1474" s="888">
        <v>0</v>
      </c>
      <c r="AA1474" s="887">
        <v>0</v>
      </c>
      <c r="AB1474" s="888">
        <v>0</v>
      </c>
      <c r="AC1474" s="887">
        <v>0</v>
      </c>
      <c r="AD1474" s="888">
        <v>0</v>
      </c>
      <c r="AE1474" s="17" t="s">
        <v>313</v>
      </c>
      <c r="AF1474" s="17"/>
      <c r="AG1474" s="518"/>
      <c r="AI1474" s="449"/>
      <c r="AJ1474" s="449"/>
      <c r="AK1474" s="449"/>
      <c r="AL1474" s="449"/>
      <c r="AM1474" s="449"/>
      <c r="AN1474" s="449"/>
      <c r="AO1474" s="449"/>
      <c r="AP1474" s="449"/>
      <c r="AQ1474" s="449"/>
      <c r="AR1474" s="449"/>
      <c r="AS1474" s="449"/>
      <c r="AT1474" s="449"/>
      <c r="AU1474" s="449"/>
      <c r="AV1474" s="449"/>
      <c r="AW1474" s="449"/>
      <c r="AX1474" s="449"/>
      <c r="AY1474" s="449"/>
      <c r="AZ1474" s="449"/>
      <c r="BA1474" s="449"/>
      <c r="BB1474" s="449"/>
      <c r="BC1474" s="449"/>
      <c r="BD1474" s="449"/>
      <c r="BE1474" s="449"/>
      <c r="BF1474" s="449"/>
      <c r="BG1474" s="449"/>
      <c r="BH1474" s="449"/>
      <c r="BI1474" s="449"/>
      <c r="BJ1474" s="449"/>
      <c r="BK1474" s="449"/>
      <c r="BL1474" s="449"/>
      <c r="BM1474" s="449"/>
      <c r="BN1474" s="449"/>
      <c r="BO1474" s="449"/>
      <c r="BP1474" s="449"/>
      <c r="BQ1474" s="449"/>
      <c r="BR1474" s="449"/>
      <c r="BS1474" s="449"/>
      <c r="BT1474" s="449"/>
      <c r="BU1474" s="449"/>
      <c r="BV1474" s="449"/>
      <c r="BW1474" s="449"/>
      <c r="BX1474" s="449"/>
      <c r="BY1474" s="449"/>
      <c r="BZ1474" s="449"/>
      <c r="CA1474" s="449"/>
      <c r="CB1474" s="449"/>
      <c r="CC1474" s="449"/>
      <c r="CD1474" s="449"/>
      <c r="CE1474" s="449"/>
      <c r="CF1474" s="449"/>
      <c r="CG1474" s="449"/>
      <c r="CH1474" s="449"/>
      <c r="CI1474" s="449"/>
      <c r="CJ1474" s="449"/>
      <c r="CK1474" s="449"/>
      <c r="CL1474" s="449"/>
      <c r="CM1474" s="449"/>
      <c r="CN1474" s="449"/>
      <c r="CO1474" s="449"/>
      <c r="CP1474" s="449"/>
      <c r="CQ1474" s="449"/>
      <c r="CR1474" s="449"/>
      <c r="CS1474" s="449"/>
      <c r="CT1474" s="449"/>
      <c r="CU1474" s="449"/>
      <c r="CV1474" s="449"/>
    </row>
    <row r="1475" spans="1:100" s="448" customFormat="1" ht="12" customHeight="1">
      <c r="A1475" s="432"/>
      <c r="B1475" s="517"/>
      <c r="C1475" s="45"/>
      <c r="D1475" s="478" t="s">
        <v>165</v>
      </c>
      <c r="E1475" s="45"/>
      <c r="F1475" s="45"/>
      <c r="G1475" s="45"/>
      <c r="H1475" s="45"/>
      <c r="I1475" s="889">
        <v>134000</v>
      </c>
      <c r="J1475" s="890">
        <v>0</v>
      </c>
      <c r="K1475" s="891">
        <v>66101</v>
      </c>
      <c r="L1475" s="888">
        <v>0</v>
      </c>
      <c r="M1475" s="887">
        <v>23190</v>
      </c>
      <c r="N1475" s="888">
        <v>0</v>
      </c>
      <c r="O1475" s="887">
        <v>6891</v>
      </c>
      <c r="P1475" s="888">
        <v>0</v>
      </c>
      <c r="Q1475" s="887">
        <v>7128</v>
      </c>
      <c r="R1475" s="888">
        <v>0</v>
      </c>
      <c r="S1475" s="887">
        <v>10609</v>
      </c>
      <c r="T1475" s="888">
        <v>0</v>
      </c>
      <c r="U1475" s="887">
        <v>20081</v>
      </c>
      <c r="V1475" s="888">
        <v>0</v>
      </c>
      <c r="W1475" s="887">
        <v>0</v>
      </c>
      <c r="X1475" s="888">
        <v>0</v>
      </c>
      <c r="Y1475" s="887">
        <v>0</v>
      </c>
      <c r="Z1475" s="888">
        <v>0</v>
      </c>
      <c r="AA1475" s="887">
        <v>0</v>
      </c>
      <c r="AB1475" s="888">
        <v>0</v>
      </c>
      <c r="AC1475" s="887">
        <v>0</v>
      </c>
      <c r="AD1475" s="888">
        <v>0</v>
      </c>
      <c r="AE1475" s="17" t="s">
        <v>313</v>
      </c>
      <c r="AF1475" s="17"/>
      <c r="AG1475" s="518"/>
      <c r="AI1475" s="449"/>
      <c r="AJ1475" s="449"/>
      <c r="AK1475" s="449"/>
      <c r="AL1475" s="449"/>
      <c r="AM1475" s="449"/>
      <c r="AN1475" s="449"/>
      <c r="AO1475" s="449"/>
      <c r="AP1475" s="449"/>
      <c r="AQ1475" s="449"/>
      <c r="AR1475" s="449"/>
      <c r="AS1475" s="449"/>
      <c r="AT1475" s="449"/>
      <c r="AU1475" s="449"/>
      <c r="AV1475" s="449"/>
      <c r="AW1475" s="449"/>
      <c r="AX1475" s="449"/>
      <c r="AY1475" s="449"/>
      <c r="AZ1475" s="449"/>
      <c r="BA1475" s="449"/>
      <c r="BB1475" s="449"/>
      <c r="BC1475" s="449"/>
      <c r="BD1475" s="449"/>
      <c r="BE1475" s="449"/>
      <c r="BF1475" s="449"/>
      <c r="BG1475" s="449"/>
      <c r="BH1475" s="449"/>
      <c r="BI1475" s="449"/>
      <c r="BJ1475" s="449"/>
      <c r="BK1475" s="449"/>
      <c r="BL1475" s="449"/>
      <c r="BM1475" s="449"/>
      <c r="BN1475" s="449"/>
      <c r="BO1475" s="449"/>
      <c r="BP1475" s="449"/>
      <c r="BQ1475" s="449"/>
      <c r="BR1475" s="449"/>
      <c r="BS1475" s="449"/>
      <c r="BT1475" s="449"/>
      <c r="BU1475" s="449"/>
      <c r="BV1475" s="449"/>
      <c r="BW1475" s="449"/>
      <c r="BX1475" s="449"/>
      <c r="BY1475" s="449"/>
      <c r="BZ1475" s="449"/>
      <c r="CA1475" s="449"/>
      <c r="CB1475" s="449"/>
      <c r="CC1475" s="449"/>
      <c r="CD1475" s="449"/>
      <c r="CE1475" s="449"/>
      <c r="CF1475" s="449"/>
      <c r="CG1475" s="449"/>
      <c r="CH1475" s="449"/>
      <c r="CI1475" s="449"/>
      <c r="CJ1475" s="449"/>
      <c r="CK1475" s="449"/>
      <c r="CL1475" s="449"/>
      <c r="CM1475" s="449"/>
      <c r="CN1475" s="449"/>
      <c r="CO1475" s="449"/>
      <c r="CP1475" s="449"/>
      <c r="CQ1475" s="449"/>
      <c r="CR1475" s="449"/>
      <c r="CS1475" s="449"/>
      <c r="CT1475" s="449"/>
      <c r="CU1475" s="449"/>
      <c r="CV1475" s="449"/>
    </row>
    <row r="1476" spans="1:100" s="448" customFormat="1" ht="12" customHeight="1">
      <c r="A1476" s="432"/>
      <c r="B1476" s="517"/>
      <c r="C1476" s="45"/>
      <c r="D1476" s="478" t="s">
        <v>166</v>
      </c>
      <c r="E1476" s="45"/>
      <c r="F1476" s="45"/>
      <c r="G1476" s="45"/>
      <c r="H1476" s="45"/>
      <c r="I1476" s="889"/>
      <c r="J1476" s="890"/>
      <c r="K1476" s="891">
        <v>6643.1659043021509</v>
      </c>
      <c r="L1476" s="888">
        <v>0</v>
      </c>
      <c r="M1476" s="887">
        <v>2147.4399259404699</v>
      </c>
      <c r="N1476" s="888">
        <v>0</v>
      </c>
      <c r="O1476" s="887">
        <v>769.0747451375687</v>
      </c>
      <c r="P1476" s="888">
        <v>0</v>
      </c>
      <c r="Q1476" s="887">
        <v>326.46819873427086</v>
      </c>
      <c r="R1476" s="888">
        <v>0</v>
      </c>
      <c r="S1476" s="887">
        <v>504.98431295336781</v>
      </c>
      <c r="T1476" s="888">
        <v>0</v>
      </c>
      <c r="U1476" s="887">
        <v>1411.6211354441157</v>
      </c>
      <c r="V1476" s="888">
        <v>0</v>
      </c>
      <c r="W1476" s="887">
        <v>0</v>
      </c>
      <c r="X1476" s="888">
        <v>0</v>
      </c>
      <c r="Y1476" s="887">
        <v>0</v>
      </c>
      <c r="Z1476" s="888">
        <v>0</v>
      </c>
      <c r="AA1476" s="887">
        <v>0</v>
      </c>
      <c r="AB1476" s="888">
        <v>0</v>
      </c>
      <c r="AC1476" s="887">
        <v>0</v>
      </c>
      <c r="AD1476" s="888">
        <v>0</v>
      </c>
      <c r="AE1476" s="17" t="s">
        <v>314</v>
      </c>
      <c r="AF1476" s="17"/>
      <c r="AG1476" s="518"/>
      <c r="AI1476" s="449"/>
      <c r="AJ1476" s="449"/>
      <c r="AK1476" s="449"/>
      <c r="AL1476" s="449"/>
      <c r="AM1476" s="449"/>
      <c r="AN1476" s="449"/>
      <c r="AO1476" s="449"/>
      <c r="AP1476" s="449"/>
      <c r="AQ1476" s="449"/>
      <c r="AR1476" s="449"/>
      <c r="AS1476" s="449"/>
      <c r="AT1476" s="449"/>
      <c r="AU1476" s="449"/>
      <c r="AV1476" s="449"/>
      <c r="AW1476" s="449"/>
      <c r="AX1476" s="449"/>
      <c r="AY1476" s="449"/>
      <c r="AZ1476" s="449"/>
      <c r="BA1476" s="449"/>
      <c r="BB1476" s="449"/>
      <c r="BC1476" s="449"/>
      <c r="BD1476" s="449"/>
      <c r="BE1476" s="449"/>
      <c r="BF1476" s="449"/>
      <c r="BG1476" s="449"/>
      <c r="BH1476" s="449"/>
      <c r="BI1476" s="449"/>
      <c r="BJ1476" s="449"/>
      <c r="BK1476" s="449"/>
      <c r="BL1476" s="449"/>
      <c r="BM1476" s="449"/>
      <c r="BN1476" s="449"/>
      <c r="BO1476" s="449"/>
      <c r="BP1476" s="449"/>
      <c r="BQ1476" s="449"/>
      <c r="BR1476" s="449"/>
      <c r="BS1476" s="449"/>
      <c r="BT1476" s="449"/>
      <c r="BU1476" s="449"/>
      <c r="BV1476" s="449"/>
      <c r="BW1476" s="449"/>
      <c r="BX1476" s="449"/>
      <c r="BY1476" s="449"/>
      <c r="BZ1476" s="449"/>
      <c r="CA1476" s="449"/>
      <c r="CB1476" s="449"/>
      <c r="CC1476" s="449"/>
      <c r="CD1476" s="449"/>
      <c r="CE1476" s="449"/>
      <c r="CF1476" s="449"/>
      <c r="CG1476" s="449"/>
      <c r="CH1476" s="449"/>
      <c r="CI1476" s="449"/>
      <c r="CJ1476" s="449"/>
      <c r="CK1476" s="449"/>
      <c r="CL1476" s="449"/>
      <c r="CM1476" s="449"/>
      <c r="CN1476" s="449"/>
      <c r="CO1476" s="449"/>
      <c r="CP1476" s="449"/>
      <c r="CQ1476" s="449"/>
      <c r="CR1476" s="449"/>
      <c r="CS1476" s="449"/>
      <c r="CT1476" s="449"/>
      <c r="CU1476" s="449"/>
      <c r="CV1476" s="449"/>
    </row>
    <row r="1477" spans="1:100" s="448" customFormat="1" ht="12" customHeight="1">
      <c r="A1477" s="432"/>
      <c r="B1477" s="517"/>
      <c r="C1477" s="45"/>
      <c r="D1477" s="478" t="s">
        <v>167</v>
      </c>
      <c r="E1477" s="45"/>
      <c r="F1477" s="45"/>
      <c r="G1477" s="45"/>
      <c r="H1477" s="17"/>
      <c r="I1477" s="889">
        <v>11802.754222511943</v>
      </c>
      <c r="J1477" s="890">
        <v>0</v>
      </c>
      <c r="K1477" s="891">
        <v>6643.1659043021509</v>
      </c>
      <c r="L1477" s="888">
        <v>0</v>
      </c>
      <c r="M1477" s="887">
        <v>2147.4399259404699</v>
      </c>
      <c r="N1477" s="888">
        <v>0</v>
      </c>
      <c r="O1477" s="887">
        <v>769.0747451375687</v>
      </c>
      <c r="P1477" s="888">
        <v>0</v>
      </c>
      <c r="Q1477" s="887">
        <v>326.46819873427086</v>
      </c>
      <c r="R1477" s="888">
        <v>0</v>
      </c>
      <c r="S1477" s="887">
        <v>504.98431295336781</v>
      </c>
      <c r="T1477" s="888">
        <v>0</v>
      </c>
      <c r="U1477" s="887">
        <v>1411.6211354441157</v>
      </c>
      <c r="V1477" s="888">
        <v>0</v>
      </c>
      <c r="W1477" s="887">
        <v>0</v>
      </c>
      <c r="X1477" s="888">
        <v>0</v>
      </c>
      <c r="Y1477" s="887">
        <v>0</v>
      </c>
      <c r="Z1477" s="888">
        <v>0</v>
      </c>
      <c r="AA1477" s="887">
        <v>0</v>
      </c>
      <c r="AB1477" s="888">
        <v>0</v>
      </c>
      <c r="AC1477" s="887">
        <v>0</v>
      </c>
      <c r="AD1477" s="888">
        <v>0</v>
      </c>
      <c r="AE1477" s="17" t="s">
        <v>314</v>
      </c>
      <c r="AF1477" s="17"/>
      <c r="AG1477" s="518"/>
      <c r="AI1477" s="449"/>
      <c r="AJ1477" s="449"/>
      <c r="AK1477" s="449"/>
      <c r="AL1477" s="449"/>
      <c r="AM1477" s="449"/>
      <c r="AN1477" s="449"/>
      <c r="AO1477" s="449"/>
      <c r="AP1477" s="449"/>
      <c r="AQ1477" s="449"/>
      <c r="AR1477" s="449"/>
      <c r="AS1477" s="449"/>
      <c r="AT1477" s="449"/>
      <c r="AU1477" s="449"/>
      <c r="AV1477" s="449"/>
      <c r="AW1477" s="449"/>
      <c r="AX1477" s="449"/>
      <c r="AY1477" s="449"/>
      <c r="AZ1477" s="449"/>
      <c r="BA1477" s="449"/>
      <c r="BB1477" s="449"/>
      <c r="BC1477" s="449"/>
      <c r="BD1477" s="449"/>
      <c r="BE1477" s="449"/>
      <c r="BF1477" s="449"/>
      <c r="BG1477" s="449"/>
      <c r="BH1477" s="449"/>
      <c r="BI1477" s="449"/>
      <c r="BJ1477" s="449"/>
      <c r="BK1477" s="449"/>
      <c r="BL1477" s="449"/>
      <c r="BM1477" s="449"/>
      <c r="BN1477" s="449"/>
      <c r="BO1477" s="449"/>
      <c r="BP1477" s="449"/>
      <c r="BQ1477" s="449"/>
      <c r="BR1477" s="449"/>
      <c r="BS1477" s="449"/>
      <c r="BT1477" s="449"/>
      <c r="BU1477" s="449"/>
      <c r="BV1477" s="449"/>
      <c r="BW1477" s="449"/>
      <c r="BX1477" s="449"/>
      <c r="BY1477" s="449"/>
      <c r="BZ1477" s="449"/>
      <c r="CA1477" s="449"/>
      <c r="CB1477" s="449"/>
      <c r="CC1477" s="449"/>
      <c r="CD1477" s="449"/>
      <c r="CE1477" s="449"/>
      <c r="CF1477" s="449"/>
      <c r="CG1477" s="449"/>
      <c r="CH1477" s="449"/>
      <c r="CI1477" s="449"/>
      <c r="CJ1477" s="449"/>
      <c r="CK1477" s="449"/>
      <c r="CL1477" s="449"/>
      <c r="CM1477" s="449"/>
      <c r="CN1477" s="449"/>
      <c r="CO1477" s="449"/>
      <c r="CP1477" s="449"/>
      <c r="CQ1477" s="449"/>
      <c r="CR1477" s="449"/>
      <c r="CS1477" s="449"/>
      <c r="CT1477" s="449"/>
      <c r="CU1477" s="449"/>
      <c r="CV1477" s="449"/>
    </row>
    <row r="1478" spans="1:100" s="448" customFormat="1" ht="6.75" customHeight="1">
      <c r="A1478" s="432"/>
      <c r="B1478" s="517"/>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518"/>
      <c r="AI1478" s="449"/>
      <c r="AJ1478" s="449"/>
      <c r="AK1478" s="449"/>
      <c r="AL1478" s="449"/>
      <c r="AM1478" s="449"/>
      <c r="AN1478" s="449"/>
      <c r="AO1478" s="449"/>
      <c r="AP1478" s="449"/>
      <c r="AQ1478" s="449"/>
      <c r="AR1478" s="449"/>
      <c r="AS1478" s="449"/>
      <c r="AT1478" s="449"/>
      <c r="AU1478" s="449"/>
      <c r="AV1478" s="449"/>
      <c r="AW1478" s="449"/>
      <c r="AX1478" s="449"/>
      <c r="AY1478" s="449"/>
      <c r="AZ1478" s="449"/>
      <c r="BA1478" s="449"/>
      <c r="BB1478" s="449"/>
      <c r="BC1478" s="449"/>
      <c r="BD1478" s="449"/>
      <c r="BE1478" s="449"/>
      <c r="BF1478" s="449"/>
      <c r="BG1478" s="449"/>
      <c r="BH1478" s="449"/>
      <c r="BI1478" s="449"/>
      <c r="BJ1478" s="449"/>
      <c r="BK1478" s="449"/>
      <c r="BL1478" s="449"/>
      <c r="BM1478" s="449"/>
      <c r="BN1478" s="449"/>
      <c r="BO1478" s="449"/>
      <c r="BP1478" s="449"/>
      <c r="BQ1478" s="449"/>
      <c r="BR1478" s="449"/>
      <c r="BS1478" s="449"/>
      <c r="BT1478" s="449"/>
      <c r="BU1478" s="449"/>
      <c r="BV1478" s="449"/>
      <c r="BW1478" s="449"/>
      <c r="BX1478" s="449"/>
      <c r="BY1478" s="449"/>
      <c r="BZ1478" s="449"/>
      <c r="CA1478" s="449"/>
      <c r="CB1478" s="449"/>
      <c r="CC1478" s="449"/>
      <c r="CD1478" s="449"/>
      <c r="CE1478" s="449"/>
      <c r="CF1478" s="449"/>
      <c r="CG1478" s="449"/>
      <c r="CH1478" s="449"/>
      <c r="CI1478" s="449"/>
      <c r="CJ1478" s="449"/>
      <c r="CK1478" s="449"/>
      <c r="CL1478" s="449"/>
      <c r="CM1478" s="449"/>
      <c r="CN1478" s="449"/>
      <c r="CO1478" s="449"/>
      <c r="CP1478" s="449"/>
      <c r="CQ1478" s="449"/>
      <c r="CR1478" s="449"/>
      <c r="CS1478" s="449"/>
      <c r="CT1478" s="449"/>
      <c r="CU1478" s="449"/>
      <c r="CV1478" s="449"/>
    </row>
    <row r="1479" spans="1:100" s="448" customFormat="1" ht="16.5" customHeight="1">
      <c r="A1479" s="432"/>
      <c r="B1479" s="517"/>
      <c r="C1479" s="476" t="s">
        <v>186</v>
      </c>
      <c r="D1479" s="17"/>
      <c r="E1479" s="45"/>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477"/>
      <c r="AE1479" s="17"/>
      <c r="AF1479" s="17"/>
      <c r="AG1479" s="518"/>
      <c r="AI1479" s="449"/>
      <c r="AJ1479" s="449"/>
      <c r="AK1479" s="449"/>
      <c r="AL1479" s="449"/>
      <c r="AM1479" s="449"/>
      <c r="AN1479" s="449"/>
      <c r="AO1479" s="449"/>
      <c r="AP1479" s="449"/>
      <c r="AQ1479" s="449"/>
      <c r="AR1479" s="449"/>
      <c r="AS1479" s="449"/>
      <c r="AT1479" s="449"/>
      <c r="AU1479" s="449"/>
      <c r="AV1479" s="449"/>
      <c r="AW1479" s="449"/>
      <c r="AX1479" s="449"/>
      <c r="AY1479" s="449"/>
      <c r="AZ1479" s="449"/>
      <c r="BA1479" s="449"/>
      <c r="BB1479" s="449"/>
      <c r="BC1479" s="449"/>
      <c r="BD1479" s="449"/>
      <c r="BE1479" s="449"/>
      <c r="BF1479" s="449"/>
      <c r="BG1479" s="449"/>
      <c r="BH1479" s="449"/>
      <c r="BI1479" s="449"/>
      <c r="BJ1479" s="449"/>
      <c r="BK1479" s="449"/>
      <c r="BL1479" s="449"/>
      <c r="BM1479" s="449"/>
      <c r="BN1479" s="449"/>
      <c r="BO1479" s="449"/>
      <c r="BP1479" s="449"/>
      <c r="BQ1479" s="449"/>
      <c r="BR1479" s="449"/>
      <c r="BS1479" s="449"/>
      <c r="BT1479" s="449"/>
      <c r="BU1479" s="449"/>
      <c r="BV1479" s="449"/>
      <c r="BW1479" s="449"/>
      <c r="BX1479" s="449"/>
      <c r="BY1479" s="449"/>
      <c r="BZ1479" s="449"/>
      <c r="CA1479" s="449"/>
      <c r="CB1479" s="449"/>
      <c r="CC1479" s="449"/>
      <c r="CD1479" s="449"/>
      <c r="CE1479" s="449"/>
      <c r="CF1479" s="449"/>
      <c r="CG1479" s="449"/>
      <c r="CH1479" s="449"/>
      <c r="CI1479" s="449"/>
      <c r="CJ1479" s="449"/>
      <c r="CK1479" s="449"/>
      <c r="CL1479" s="449"/>
      <c r="CM1479" s="449"/>
      <c r="CN1479" s="449"/>
      <c r="CO1479" s="449"/>
      <c r="CP1479" s="449"/>
      <c r="CQ1479" s="449"/>
      <c r="CR1479" s="449"/>
      <c r="CS1479" s="449"/>
      <c r="CT1479" s="449"/>
      <c r="CU1479" s="449"/>
      <c r="CV1479" s="449"/>
    </row>
    <row r="1480" spans="1:100" s="448" customFormat="1" ht="12.75" customHeight="1">
      <c r="A1480" s="432"/>
      <c r="B1480" s="517"/>
      <c r="C1480" s="45"/>
      <c r="D1480" s="479" t="s">
        <v>168</v>
      </c>
      <c r="E1480" s="45"/>
      <c r="F1480" s="45"/>
      <c r="G1480" s="45"/>
      <c r="H1480" s="45"/>
      <c r="I1480" s="45"/>
      <c r="J1480" s="45"/>
      <c r="K1480" s="17"/>
      <c r="L1480" s="17"/>
      <c r="M1480" s="17"/>
      <c r="N1480" s="17"/>
      <c r="O1480" s="17"/>
      <c r="P1480" s="17"/>
      <c r="Q1480" s="17"/>
      <c r="R1480" s="17"/>
      <c r="S1480" s="17"/>
      <c r="T1480" s="17"/>
      <c r="U1480" s="17"/>
      <c r="V1480" s="17"/>
      <c r="W1480" s="17"/>
      <c r="X1480" s="17"/>
      <c r="Y1480" s="17"/>
      <c r="Z1480" s="17"/>
      <c r="AA1480" s="17"/>
      <c r="AB1480" s="17"/>
      <c r="AC1480" s="17"/>
      <c r="AD1480" s="17"/>
      <c r="AE1480" s="45"/>
      <c r="AF1480" s="17"/>
      <c r="AG1480" s="518"/>
      <c r="AI1480" s="449"/>
      <c r="AJ1480" s="453"/>
      <c r="AK1480" s="453"/>
    </row>
    <row r="1481" spans="1:100" s="448" customFormat="1" ht="12.75" customHeight="1">
      <c r="A1481" s="432"/>
      <c r="B1481" s="517"/>
      <c r="C1481" s="45"/>
      <c r="D1481" s="480" t="s">
        <v>169</v>
      </c>
      <c r="E1481" s="45"/>
      <c r="F1481" s="45"/>
      <c r="G1481" s="45"/>
      <c r="H1481" s="45"/>
      <c r="I1481" s="45"/>
      <c r="J1481" s="45"/>
      <c r="K1481" s="17"/>
      <c r="L1481" s="17"/>
      <c r="M1481" s="17"/>
      <c r="N1481" s="17"/>
      <c r="O1481" s="17"/>
      <c r="P1481" s="17"/>
      <c r="Q1481" s="17"/>
      <c r="R1481" s="17"/>
      <c r="S1481" s="17"/>
      <c r="T1481" s="17"/>
      <c r="U1481" s="17"/>
      <c r="V1481" s="17"/>
      <c r="W1481" s="17"/>
      <c r="X1481" s="17"/>
      <c r="Y1481" s="17"/>
      <c r="Z1481" s="17"/>
      <c r="AA1481" s="17"/>
      <c r="AB1481" s="17"/>
      <c r="AC1481" s="17"/>
      <c r="AD1481" s="477"/>
      <c r="AE1481" s="45"/>
      <c r="AF1481" s="17"/>
      <c r="AG1481" s="518"/>
      <c r="AI1481" s="449"/>
      <c r="AJ1481" s="453"/>
      <c r="AK1481" s="453"/>
    </row>
    <row r="1482" spans="1:100" s="448" customFormat="1" ht="11.25" customHeight="1">
      <c r="A1482" s="432"/>
      <c r="B1482" s="517"/>
      <c r="C1482" s="45"/>
      <c r="D1482" s="45"/>
      <c r="E1482" s="45" t="s">
        <v>170</v>
      </c>
      <c r="F1482" s="45"/>
      <c r="G1482" s="45"/>
      <c r="H1482" s="45"/>
      <c r="I1482" s="45"/>
      <c r="J1482" s="45"/>
      <c r="K1482" s="885">
        <v>1.26</v>
      </c>
      <c r="L1482" s="886"/>
      <c r="M1482" s="885">
        <v>0.42</v>
      </c>
      <c r="N1482" s="886"/>
      <c r="O1482" s="885">
        <v>0.42</v>
      </c>
      <c r="P1482" s="886"/>
      <c r="Q1482" s="885">
        <v>1.8700000000000003</v>
      </c>
      <c r="R1482" s="886"/>
      <c r="S1482" s="885">
        <v>0.41</v>
      </c>
      <c r="T1482" s="886"/>
      <c r="U1482" s="885">
        <v>0.41</v>
      </c>
      <c r="V1482" s="886"/>
      <c r="W1482" s="885">
        <v>0</v>
      </c>
      <c r="X1482" s="886"/>
      <c r="Y1482" s="885">
        <v>0</v>
      </c>
      <c r="Z1482" s="886"/>
      <c r="AA1482" s="885">
        <v>0</v>
      </c>
      <c r="AB1482" s="886"/>
      <c r="AC1482" s="885">
        <v>0</v>
      </c>
      <c r="AD1482" s="886"/>
      <c r="AE1482" s="45" t="s">
        <v>171</v>
      </c>
      <c r="AF1482" s="17"/>
      <c r="AG1482" s="518"/>
      <c r="AI1482" s="449"/>
      <c r="AJ1482" s="453"/>
      <c r="AK1482" s="453"/>
    </row>
    <row r="1483" spans="1:100" s="448" customFormat="1" ht="11.25" customHeight="1">
      <c r="A1483" s="432"/>
      <c r="B1483" s="517"/>
      <c r="C1483" s="45"/>
      <c r="D1483" s="45"/>
      <c r="E1483" s="45" t="s">
        <v>172</v>
      </c>
      <c r="F1483" s="45"/>
      <c r="G1483" s="45"/>
      <c r="H1483" s="45"/>
      <c r="I1483" s="45"/>
      <c r="J1483" s="45"/>
      <c r="K1483" s="885">
        <v>1.78</v>
      </c>
      <c r="L1483" s="886"/>
      <c r="M1483" s="885">
        <v>0.67</v>
      </c>
      <c r="N1483" s="886"/>
      <c r="O1483" s="885">
        <v>0.42</v>
      </c>
      <c r="P1483" s="886"/>
      <c r="Q1483" s="885">
        <v>1.63</v>
      </c>
      <c r="R1483" s="886"/>
      <c r="S1483" s="885">
        <v>0.66</v>
      </c>
      <c r="T1483" s="886"/>
      <c r="U1483" s="885">
        <v>0.51</v>
      </c>
      <c r="V1483" s="886"/>
      <c r="W1483" s="885">
        <v>0</v>
      </c>
      <c r="X1483" s="886"/>
      <c r="Y1483" s="885">
        <v>0</v>
      </c>
      <c r="Z1483" s="886"/>
      <c r="AA1483" s="885">
        <v>0</v>
      </c>
      <c r="AB1483" s="886"/>
      <c r="AC1483" s="885">
        <v>0</v>
      </c>
      <c r="AD1483" s="886"/>
      <c r="AE1483" s="45" t="s">
        <v>171</v>
      </c>
      <c r="AF1483" s="17"/>
      <c r="AG1483" s="518"/>
      <c r="AI1483" s="449"/>
      <c r="AJ1483" s="453"/>
      <c r="AK1483" s="453"/>
    </row>
    <row r="1484" spans="1:100" s="448" customFormat="1" ht="11.25" customHeight="1">
      <c r="A1484" s="432"/>
      <c r="B1484" s="517"/>
      <c r="C1484" s="45"/>
      <c r="D1484" s="45"/>
      <c r="E1484" s="45" t="s">
        <v>173</v>
      </c>
      <c r="F1484" s="45"/>
      <c r="G1484" s="45"/>
      <c r="H1484" s="45"/>
      <c r="I1484" s="45"/>
      <c r="J1484" s="45"/>
      <c r="K1484" s="885">
        <v>4.9040909090909093</v>
      </c>
      <c r="L1484" s="886"/>
      <c r="M1484" s="885">
        <v>4.1868020304568532</v>
      </c>
      <c r="N1484" s="886"/>
      <c r="O1484" s="885">
        <v>2.5672645739910314</v>
      </c>
      <c r="P1484" s="886"/>
      <c r="Q1484" s="885">
        <v>4.4494949494949489</v>
      </c>
      <c r="R1484" s="886"/>
      <c r="S1484" s="885">
        <v>3.3425742574257424</v>
      </c>
      <c r="T1484" s="886"/>
      <c r="U1484" s="885">
        <v>2.5149425287356317</v>
      </c>
      <c r="V1484" s="886"/>
      <c r="W1484" s="885">
        <v>0</v>
      </c>
      <c r="X1484" s="886"/>
      <c r="Y1484" s="885">
        <v>0</v>
      </c>
      <c r="Z1484" s="886"/>
      <c r="AA1484" s="885">
        <v>0</v>
      </c>
      <c r="AB1484" s="886"/>
      <c r="AC1484" s="885">
        <v>0</v>
      </c>
      <c r="AD1484" s="886"/>
      <c r="AE1484" s="45" t="s">
        <v>171</v>
      </c>
      <c r="AF1484" s="17"/>
      <c r="AG1484" s="518"/>
      <c r="AI1484" s="449"/>
      <c r="AJ1484" s="453"/>
      <c r="AK1484" s="453"/>
    </row>
    <row r="1485" spans="1:100" s="448" customFormat="1" ht="11.25" customHeight="1">
      <c r="A1485" s="432"/>
      <c r="B1485" s="517"/>
      <c r="C1485" s="45"/>
      <c r="D1485" s="45"/>
      <c r="E1485" s="45" t="s">
        <v>174</v>
      </c>
      <c r="F1485" s="45"/>
      <c r="G1485" s="45"/>
      <c r="H1485" s="45"/>
      <c r="I1485" s="45"/>
      <c r="J1485" s="45"/>
      <c r="K1485" s="885">
        <v>1.22</v>
      </c>
      <c r="L1485" s="886"/>
      <c r="M1485" s="885">
        <v>1.02</v>
      </c>
      <c r="N1485" s="886"/>
      <c r="O1485" s="885">
        <v>0.7</v>
      </c>
      <c r="P1485" s="886"/>
      <c r="Q1485" s="885">
        <v>1.4</v>
      </c>
      <c r="R1485" s="886"/>
      <c r="S1485" s="885">
        <v>1.06</v>
      </c>
      <c r="T1485" s="886"/>
      <c r="U1485" s="885">
        <v>5.2</v>
      </c>
      <c r="V1485" s="886"/>
      <c r="W1485" s="885">
        <v>0</v>
      </c>
      <c r="X1485" s="886"/>
      <c r="Y1485" s="885">
        <v>0</v>
      </c>
      <c r="Z1485" s="886"/>
      <c r="AA1485" s="885">
        <v>0</v>
      </c>
      <c r="AB1485" s="886"/>
      <c r="AC1485" s="885">
        <v>0</v>
      </c>
      <c r="AD1485" s="886"/>
      <c r="AE1485" s="45" t="s">
        <v>171</v>
      </c>
      <c r="AF1485" s="17"/>
      <c r="AG1485" s="518"/>
      <c r="AI1485" s="449"/>
      <c r="AJ1485" s="453"/>
      <c r="AK1485" s="453"/>
    </row>
    <row r="1486" spans="1:100" s="448" customFormat="1" ht="12.75" customHeight="1">
      <c r="A1486" s="432"/>
      <c r="B1486" s="517"/>
      <c r="C1486" s="45"/>
      <c r="D1486" s="479" t="s">
        <v>175</v>
      </c>
      <c r="E1486" s="45"/>
      <c r="F1486" s="45"/>
      <c r="G1486" s="45"/>
      <c r="H1486" s="45"/>
      <c r="I1486" s="45"/>
      <c r="J1486" s="45"/>
      <c r="K1486" s="17"/>
      <c r="L1486" s="17"/>
      <c r="M1486" s="17"/>
      <c r="N1486" s="17"/>
      <c r="O1486" s="17"/>
      <c r="P1486" s="17"/>
      <c r="Q1486" s="17"/>
      <c r="R1486" s="17"/>
      <c r="S1486" s="17"/>
      <c r="T1486" s="17"/>
      <c r="U1486" s="17"/>
      <c r="V1486" s="17"/>
      <c r="W1486" s="17"/>
      <c r="X1486" s="17"/>
      <c r="Y1486" s="17"/>
      <c r="Z1486" s="17"/>
      <c r="AA1486" s="17"/>
      <c r="AB1486" s="17"/>
      <c r="AC1486" s="17"/>
      <c r="AD1486" s="17"/>
      <c r="AE1486" s="45"/>
      <c r="AF1486" s="17"/>
      <c r="AG1486" s="518"/>
      <c r="AI1486" s="449"/>
      <c r="AJ1486" s="453"/>
      <c r="AK1486" s="453"/>
    </row>
    <row r="1487" spans="1:100" s="448" customFormat="1" ht="12.75" customHeight="1">
      <c r="A1487" s="432"/>
      <c r="B1487" s="517"/>
      <c r="C1487" s="45"/>
      <c r="D1487" s="475" t="s">
        <v>176</v>
      </c>
      <c r="E1487" s="45"/>
      <c r="F1487" s="45"/>
      <c r="G1487" s="45"/>
      <c r="H1487" s="45"/>
      <c r="I1487" s="45"/>
      <c r="J1487" s="45"/>
      <c r="K1487" s="17"/>
      <c r="L1487" s="17"/>
      <c r="M1487" s="17"/>
      <c r="N1487" s="17"/>
      <c r="O1487" s="17"/>
      <c r="P1487" s="17"/>
      <c r="Q1487" s="17"/>
      <c r="R1487" s="17"/>
      <c r="S1487" s="17"/>
      <c r="T1487" s="17"/>
      <c r="U1487" s="17"/>
      <c r="V1487" s="17"/>
      <c r="W1487" s="17"/>
      <c r="X1487" s="17"/>
      <c r="Y1487" s="17"/>
      <c r="Z1487" s="17"/>
      <c r="AA1487" s="17"/>
      <c r="AB1487" s="17"/>
      <c r="AC1487" s="17"/>
      <c r="AD1487" s="477"/>
      <c r="AE1487" s="45"/>
      <c r="AF1487" s="17"/>
      <c r="AG1487" s="518"/>
      <c r="AI1487" s="449"/>
      <c r="AJ1487" s="453"/>
      <c r="AK1487" s="453"/>
    </row>
    <row r="1488" spans="1:100" s="448" customFormat="1" ht="11.25" customHeight="1">
      <c r="A1488" s="432"/>
      <c r="B1488" s="517"/>
      <c r="C1488" s="45"/>
      <c r="D1488" s="45"/>
      <c r="E1488" s="45" t="s">
        <v>170</v>
      </c>
      <c r="F1488" s="45"/>
      <c r="G1488" s="45"/>
      <c r="H1488" s="45"/>
      <c r="I1488" s="45"/>
      <c r="J1488" s="45"/>
      <c r="K1488" s="880">
        <v>0.47900000000000004</v>
      </c>
      <c r="L1488" s="881"/>
      <c r="M1488" s="880">
        <v>0.44400000000000001</v>
      </c>
      <c r="N1488" s="881"/>
      <c r="O1488" s="880">
        <v>0.08</v>
      </c>
      <c r="P1488" s="881"/>
      <c r="Q1488" s="880">
        <v>0.42399999999999993</v>
      </c>
      <c r="R1488" s="881"/>
      <c r="S1488" s="880">
        <v>0.27400000000000002</v>
      </c>
      <c r="T1488" s="881"/>
      <c r="U1488" s="880">
        <v>7.000000000000001E-3</v>
      </c>
      <c r="V1488" s="881"/>
      <c r="W1488" s="880">
        <v>0</v>
      </c>
      <c r="X1488" s="881"/>
      <c r="Y1488" s="880">
        <v>0</v>
      </c>
      <c r="Z1488" s="881"/>
      <c r="AA1488" s="880">
        <v>0</v>
      </c>
      <c r="AB1488" s="881"/>
      <c r="AC1488" s="880">
        <v>0</v>
      </c>
      <c r="AD1488" s="881"/>
      <c r="AE1488" s="45"/>
      <c r="AF1488" s="17"/>
      <c r="AG1488" s="518"/>
      <c r="AI1488" s="449"/>
      <c r="AJ1488" s="453"/>
      <c r="AK1488" s="453"/>
    </row>
    <row r="1489" spans="1:100" s="448" customFormat="1" ht="11.25" customHeight="1">
      <c r="A1489" s="432"/>
      <c r="B1489" s="517"/>
      <c r="C1489" s="45"/>
      <c r="D1489" s="45"/>
      <c r="E1489" s="45" t="s">
        <v>172</v>
      </c>
      <c r="F1489" s="45"/>
      <c r="G1489" s="45"/>
      <c r="H1489" s="45"/>
      <c r="I1489" s="45"/>
      <c r="J1489" s="45"/>
      <c r="K1489" s="880">
        <v>0.25</v>
      </c>
      <c r="L1489" s="881"/>
      <c r="M1489" s="880">
        <v>0.433</v>
      </c>
      <c r="N1489" s="881"/>
      <c r="O1489" s="880">
        <v>2.5000000000000001E-2</v>
      </c>
      <c r="P1489" s="881"/>
      <c r="Q1489" s="880">
        <v>0.223</v>
      </c>
      <c r="R1489" s="881"/>
      <c r="S1489" s="880">
        <v>0.16300000000000001</v>
      </c>
      <c r="T1489" s="881"/>
      <c r="U1489" s="880">
        <v>7.0000000000000001E-3</v>
      </c>
      <c r="V1489" s="881"/>
      <c r="W1489" s="880">
        <v>0</v>
      </c>
      <c r="X1489" s="881"/>
      <c r="Y1489" s="880">
        <v>0</v>
      </c>
      <c r="Z1489" s="881"/>
      <c r="AA1489" s="880">
        <v>0</v>
      </c>
      <c r="AB1489" s="881"/>
      <c r="AC1489" s="880">
        <v>0</v>
      </c>
      <c r="AD1489" s="881"/>
      <c r="AE1489" s="45"/>
      <c r="AF1489" s="17"/>
      <c r="AG1489" s="518"/>
      <c r="AI1489" s="449"/>
      <c r="AJ1489" s="453"/>
      <c r="AK1489" s="453"/>
    </row>
    <row r="1490" spans="1:100" s="448" customFormat="1" ht="11.25" customHeight="1">
      <c r="A1490" s="432"/>
      <c r="B1490" s="517"/>
      <c r="C1490" s="45"/>
      <c r="D1490" s="45"/>
      <c r="E1490" s="45" t="s">
        <v>173</v>
      </c>
      <c r="F1490" s="45"/>
      <c r="G1490" s="45"/>
      <c r="H1490" s="45"/>
      <c r="I1490" s="45"/>
      <c r="J1490" s="45"/>
      <c r="K1490" s="880">
        <v>0.76756363636363634</v>
      </c>
      <c r="L1490" s="881"/>
      <c r="M1490" s="880">
        <v>0.76825380710659896</v>
      </c>
      <c r="N1490" s="881"/>
      <c r="O1490" s="880">
        <v>0.15313004484304932</v>
      </c>
      <c r="P1490" s="881"/>
      <c r="Q1490" s="880">
        <v>0.61782828282828295</v>
      </c>
      <c r="R1490" s="881"/>
      <c r="S1490" s="880">
        <v>0.62962376237623774</v>
      </c>
      <c r="T1490" s="881"/>
      <c r="U1490" s="880">
        <v>5.2896551724137923E-2</v>
      </c>
      <c r="V1490" s="881"/>
      <c r="W1490" s="880">
        <v>0</v>
      </c>
      <c r="X1490" s="881"/>
      <c r="Y1490" s="880">
        <v>0</v>
      </c>
      <c r="Z1490" s="881"/>
      <c r="AA1490" s="880">
        <v>0</v>
      </c>
      <c r="AB1490" s="881"/>
      <c r="AC1490" s="880">
        <v>0</v>
      </c>
      <c r="AD1490" s="881"/>
      <c r="AE1490" s="45"/>
      <c r="AF1490" s="17"/>
      <c r="AG1490" s="518"/>
      <c r="AI1490" s="449"/>
      <c r="AJ1490" s="453"/>
      <c r="AK1490" s="453"/>
    </row>
    <row r="1491" spans="1:100" s="448" customFormat="1" ht="11.25" customHeight="1">
      <c r="A1491" s="432"/>
      <c r="B1491" s="517"/>
      <c r="C1491" s="45"/>
      <c r="D1491" s="493"/>
      <c r="E1491" s="493" t="s">
        <v>174</v>
      </c>
      <c r="F1491" s="493"/>
      <c r="G1491" s="493"/>
      <c r="H1491" s="493"/>
      <c r="I1491" s="493"/>
      <c r="J1491" s="493"/>
      <c r="K1491" s="794">
        <v>1.4999999999999999E-2</v>
      </c>
      <c r="L1491" s="795"/>
      <c r="M1491" s="794">
        <v>5.0000000000000001E-3</v>
      </c>
      <c r="N1491" s="795"/>
      <c r="O1491" s="794">
        <v>2.9000000000000001E-2</v>
      </c>
      <c r="P1491" s="795"/>
      <c r="Q1491" s="794">
        <v>6.0000000000000001E-3</v>
      </c>
      <c r="R1491" s="795"/>
      <c r="S1491" s="794">
        <v>3.1E-2</v>
      </c>
      <c r="T1491" s="795"/>
      <c r="U1491" s="794">
        <v>3.5000000000000003E-2</v>
      </c>
      <c r="V1491" s="795"/>
      <c r="W1491" s="794">
        <v>0</v>
      </c>
      <c r="X1491" s="795"/>
      <c r="Y1491" s="794">
        <v>0</v>
      </c>
      <c r="Z1491" s="795"/>
      <c r="AA1491" s="794">
        <v>0</v>
      </c>
      <c r="AB1491" s="795"/>
      <c r="AC1491" s="794">
        <v>0</v>
      </c>
      <c r="AD1491" s="795"/>
      <c r="AE1491" s="45"/>
      <c r="AF1491" s="17"/>
      <c r="AG1491" s="518"/>
      <c r="AI1491" s="449"/>
      <c r="AJ1491" s="453"/>
      <c r="AK1491" s="453"/>
    </row>
    <row r="1492" spans="1:100" s="448" customFormat="1" ht="11.25" customHeight="1">
      <c r="A1492" s="432"/>
      <c r="B1492" s="517"/>
      <c r="C1492" s="45"/>
      <c r="D1492" s="45"/>
      <c r="E1492" s="481" t="s">
        <v>177</v>
      </c>
      <c r="F1492" s="45"/>
      <c r="G1492" s="45"/>
      <c r="H1492" s="45"/>
      <c r="I1492" s="45"/>
      <c r="J1492" s="45"/>
      <c r="K1492" s="833">
        <v>0.29445404642409034</v>
      </c>
      <c r="L1492" s="834"/>
      <c r="M1492" s="833">
        <v>0.3540800281417642</v>
      </c>
      <c r="N1492" s="834"/>
      <c r="O1492" s="833">
        <v>5.1849480312571125E-2</v>
      </c>
      <c r="P1492" s="834"/>
      <c r="Q1492" s="833">
        <v>0.26261075142240536</v>
      </c>
      <c r="R1492" s="834"/>
      <c r="S1492" s="833">
        <v>0.21414770366951308</v>
      </c>
      <c r="T1492" s="834"/>
      <c r="U1492" s="833">
        <v>1.9194565217391303E-2</v>
      </c>
      <c r="V1492" s="834"/>
      <c r="W1492" s="833">
        <v>0</v>
      </c>
      <c r="X1492" s="834"/>
      <c r="Y1492" s="833">
        <v>0</v>
      </c>
      <c r="Z1492" s="834"/>
      <c r="AA1492" s="833">
        <v>0</v>
      </c>
      <c r="AB1492" s="834"/>
      <c r="AC1492" s="833">
        <v>0</v>
      </c>
      <c r="AD1492" s="834"/>
      <c r="AE1492" s="45"/>
      <c r="AF1492" s="17"/>
      <c r="AG1492" s="518"/>
      <c r="AI1492" s="449"/>
      <c r="AJ1492" s="453"/>
      <c r="AK1492" s="453"/>
    </row>
    <row r="1493" spans="1:100" s="448" customFormat="1" ht="12.75" customHeight="1">
      <c r="A1493" s="432"/>
      <c r="B1493" s="517"/>
      <c r="C1493" s="45"/>
      <c r="D1493" s="475" t="s">
        <v>178</v>
      </c>
      <c r="E1493" s="45"/>
      <c r="F1493" s="45"/>
      <c r="G1493" s="45"/>
      <c r="H1493" s="45"/>
      <c r="I1493" s="45"/>
      <c r="J1493" s="45"/>
      <c r="K1493" s="17"/>
      <c r="L1493" s="17"/>
      <c r="M1493" s="17"/>
      <c r="N1493" s="17"/>
      <c r="O1493" s="17"/>
      <c r="P1493" s="17"/>
      <c r="Q1493" s="17"/>
      <c r="R1493" s="17"/>
      <c r="S1493" s="17"/>
      <c r="T1493" s="17"/>
      <c r="U1493" s="17"/>
      <c r="V1493" s="17"/>
      <c r="W1493" s="17"/>
      <c r="X1493" s="17"/>
      <c r="Y1493" s="17"/>
      <c r="Z1493" s="17"/>
      <c r="AA1493" s="17"/>
      <c r="AB1493" s="17"/>
      <c r="AC1493" s="17"/>
      <c r="AD1493" s="477"/>
      <c r="AE1493" s="45"/>
      <c r="AF1493" s="17"/>
      <c r="AG1493" s="518"/>
      <c r="AI1493" s="449"/>
      <c r="AJ1493" s="453"/>
      <c r="AK1493" s="453"/>
    </row>
    <row r="1494" spans="1:100" s="448" customFormat="1" ht="11.25" customHeight="1">
      <c r="A1494" s="432"/>
      <c r="B1494" s="517"/>
      <c r="C1494" s="45"/>
      <c r="D1494" s="45"/>
      <c r="E1494" s="45" t="s">
        <v>170</v>
      </c>
      <c r="F1494" s="45"/>
      <c r="G1494" s="45"/>
      <c r="H1494" s="45"/>
      <c r="I1494" s="45"/>
      <c r="J1494" s="45"/>
      <c r="K1494" s="885">
        <v>0.25</v>
      </c>
      <c r="L1494" s="886"/>
      <c r="M1494" s="885">
        <v>0.13999999999999999</v>
      </c>
      <c r="N1494" s="886"/>
      <c r="O1494" s="885">
        <v>0.13</v>
      </c>
      <c r="P1494" s="886"/>
      <c r="Q1494" s="885">
        <v>0.24</v>
      </c>
      <c r="R1494" s="886"/>
      <c r="S1494" s="885">
        <v>0.14000000000000001</v>
      </c>
      <c r="T1494" s="886"/>
      <c r="U1494" s="885">
        <v>0.12999999999999998</v>
      </c>
      <c r="V1494" s="886"/>
      <c r="W1494" s="885">
        <v>0</v>
      </c>
      <c r="X1494" s="886"/>
      <c r="Y1494" s="885">
        <v>0</v>
      </c>
      <c r="Z1494" s="886"/>
      <c r="AA1494" s="885">
        <v>0</v>
      </c>
      <c r="AB1494" s="886"/>
      <c r="AC1494" s="885">
        <v>0</v>
      </c>
      <c r="AD1494" s="886"/>
      <c r="AE1494" s="45" t="s">
        <v>171</v>
      </c>
      <c r="AF1494" s="17"/>
      <c r="AG1494" s="518"/>
      <c r="AI1494" s="449"/>
      <c r="AJ1494" s="453"/>
      <c r="AK1494" s="453"/>
    </row>
    <row r="1495" spans="1:100" s="448" customFormat="1" ht="11.25" customHeight="1">
      <c r="A1495" s="432"/>
      <c r="B1495" s="517"/>
      <c r="C1495" s="45"/>
      <c r="D1495" s="45"/>
      <c r="E1495" s="45" t="s">
        <v>172</v>
      </c>
      <c r="F1495" s="45"/>
      <c r="G1495" s="45"/>
      <c r="H1495" s="45"/>
      <c r="I1495" s="45"/>
      <c r="J1495" s="45"/>
      <c r="K1495" s="885">
        <v>0.35</v>
      </c>
      <c r="L1495" s="886"/>
      <c r="M1495" s="885">
        <v>0.33</v>
      </c>
      <c r="N1495" s="886"/>
      <c r="O1495" s="885">
        <v>0.21</v>
      </c>
      <c r="P1495" s="886"/>
      <c r="Q1495" s="885">
        <v>0.36000000000000004</v>
      </c>
      <c r="R1495" s="886"/>
      <c r="S1495" s="885">
        <v>0.34</v>
      </c>
      <c r="T1495" s="886"/>
      <c r="U1495" s="885">
        <v>0.21999999999999997</v>
      </c>
      <c r="V1495" s="886"/>
      <c r="W1495" s="885">
        <v>0</v>
      </c>
      <c r="X1495" s="886"/>
      <c r="Y1495" s="885">
        <v>0</v>
      </c>
      <c r="Z1495" s="886"/>
      <c r="AA1495" s="885">
        <v>0</v>
      </c>
      <c r="AB1495" s="886"/>
      <c r="AC1495" s="885">
        <v>0</v>
      </c>
      <c r="AD1495" s="886"/>
      <c r="AE1495" s="45" t="s">
        <v>171</v>
      </c>
      <c r="AF1495" s="17"/>
      <c r="AG1495" s="518"/>
      <c r="AI1495" s="449"/>
      <c r="AJ1495" s="453"/>
      <c r="AK1495" s="453"/>
    </row>
    <row r="1496" spans="1:100" s="448" customFormat="1" ht="11.25" customHeight="1">
      <c r="A1496" s="432"/>
      <c r="B1496" s="517"/>
      <c r="C1496" s="45"/>
      <c r="D1496" s="45"/>
      <c r="E1496" s="45" t="s">
        <v>173</v>
      </c>
      <c r="F1496" s="45"/>
      <c r="G1496" s="45"/>
      <c r="H1496" s="45"/>
      <c r="I1496" s="45"/>
      <c r="J1496" s="45"/>
      <c r="K1496" s="885">
        <v>2.888764923251848</v>
      </c>
      <c r="L1496" s="886"/>
      <c r="M1496" s="885">
        <v>2.7915557728648266</v>
      </c>
      <c r="N1496" s="886"/>
      <c r="O1496" s="885">
        <v>1.6989457654913902</v>
      </c>
      <c r="P1496" s="886"/>
      <c r="Q1496" s="885">
        <v>2.8271217199378733</v>
      </c>
      <c r="R1496" s="886"/>
      <c r="S1496" s="885">
        <v>2.7248930683104788</v>
      </c>
      <c r="T1496" s="886"/>
      <c r="U1496" s="885">
        <v>1.6344632768361582</v>
      </c>
      <c r="V1496" s="886"/>
      <c r="W1496" s="885">
        <v>0</v>
      </c>
      <c r="X1496" s="886"/>
      <c r="Y1496" s="885">
        <v>0</v>
      </c>
      <c r="Z1496" s="886"/>
      <c r="AA1496" s="885">
        <v>0</v>
      </c>
      <c r="AB1496" s="886"/>
      <c r="AC1496" s="885">
        <v>0</v>
      </c>
      <c r="AD1496" s="886"/>
      <c r="AE1496" s="45" t="s">
        <v>171</v>
      </c>
      <c r="AF1496" s="17"/>
      <c r="AG1496" s="518"/>
      <c r="AI1496" s="449"/>
      <c r="AJ1496" s="453"/>
      <c r="AK1496" s="453"/>
    </row>
    <row r="1497" spans="1:100" s="448" customFormat="1" ht="11.25" customHeight="1">
      <c r="A1497" s="432"/>
      <c r="B1497" s="517"/>
      <c r="C1497" s="45"/>
      <c r="D1497" s="45"/>
      <c r="E1497" s="45" t="s">
        <v>174</v>
      </c>
      <c r="F1497" s="45"/>
      <c r="G1497" s="45"/>
      <c r="H1497" s="45"/>
      <c r="I1497" s="45"/>
      <c r="J1497" s="45"/>
      <c r="K1497" s="885">
        <v>0.35999999999999993</v>
      </c>
      <c r="L1497" s="886"/>
      <c r="M1497" s="885">
        <v>0.43999999999999995</v>
      </c>
      <c r="N1497" s="886"/>
      <c r="O1497" s="885">
        <v>0.25999999999999995</v>
      </c>
      <c r="P1497" s="886"/>
      <c r="Q1497" s="885">
        <v>0.38</v>
      </c>
      <c r="R1497" s="886"/>
      <c r="S1497" s="885">
        <v>0.40000000000000008</v>
      </c>
      <c r="T1497" s="886"/>
      <c r="U1497" s="885">
        <v>0.3</v>
      </c>
      <c r="V1497" s="886"/>
      <c r="W1497" s="885">
        <v>0</v>
      </c>
      <c r="X1497" s="886"/>
      <c r="Y1497" s="885">
        <v>0</v>
      </c>
      <c r="Z1497" s="886"/>
      <c r="AA1497" s="885">
        <v>0</v>
      </c>
      <c r="AB1497" s="886"/>
      <c r="AC1497" s="885">
        <v>0</v>
      </c>
      <c r="AD1497" s="886"/>
      <c r="AE1497" s="45" t="s">
        <v>171</v>
      </c>
      <c r="AF1497" s="17"/>
      <c r="AG1497" s="518"/>
      <c r="AI1497" s="449"/>
      <c r="AJ1497" s="453"/>
      <c r="AK1497" s="453"/>
    </row>
    <row r="1498" spans="1:100" s="448" customFormat="1" ht="6.75" customHeight="1" collapsed="1">
      <c r="A1498" s="432"/>
      <c r="B1498" s="517"/>
      <c r="C1498" s="45"/>
      <c r="D1498" s="45"/>
      <c r="E1498" s="45"/>
      <c r="F1498" s="45"/>
      <c r="G1498" s="45"/>
      <c r="H1498" s="45"/>
      <c r="I1498" s="45"/>
      <c r="J1498" s="45"/>
      <c r="K1498" s="17"/>
      <c r="L1498" s="17"/>
      <c r="M1498" s="17"/>
      <c r="N1498" s="17"/>
      <c r="O1498" s="17"/>
      <c r="P1498" s="17"/>
      <c r="Q1498" s="17"/>
      <c r="R1498" s="17"/>
      <c r="S1498" s="17"/>
      <c r="T1498" s="17"/>
      <c r="U1498" s="17"/>
      <c r="V1498" s="17"/>
      <c r="W1498" s="17"/>
      <c r="X1498" s="17"/>
      <c r="Y1498" s="17"/>
      <c r="Z1498" s="17"/>
      <c r="AA1498" s="17"/>
      <c r="AB1498" s="17"/>
      <c r="AC1498" s="17"/>
      <c r="AD1498" s="17"/>
      <c r="AE1498" s="45"/>
      <c r="AF1498" s="17"/>
      <c r="AG1498" s="518"/>
      <c r="AI1498" s="449"/>
      <c r="AJ1498" s="453"/>
      <c r="AK1498" s="453"/>
    </row>
    <row r="1499" spans="1:100" s="448" customFormat="1" ht="16.5" customHeight="1">
      <c r="A1499" s="432"/>
      <c r="B1499" s="517"/>
      <c r="C1499" s="476" t="s">
        <v>187</v>
      </c>
      <c r="D1499" s="17"/>
      <c r="E1499" s="45"/>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477"/>
      <c r="AE1499" s="17"/>
      <c r="AF1499" s="17"/>
      <c r="AG1499" s="518"/>
      <c r="AI1499" s="449"/>
      <c r="AJ1499" s="449"/>
      <c r="AK1499" s="449"/>
      <c r="AL1499" s="449"/>
      <c r="AM1499" s="449"/>
      <c r="AN1499" s="449"/>
      <c r="AO1499" s="449"/>
      <c r="AP1499" s="449"/>
      <c r="AQ1499" s="449"/>
      <c r="AR1499" s="449"/>
      <c r="AS1499" s="449"/>
      <c r="AT1499" s="449"/>
      <c r="AU1499" s="449"/>
      <c r="AV1499" s="449"/>
      <c r="AW1499" s="449"/>
      <c r="AX1499" s="449"/>
      <c r="AY1499" s="449"/>
      <c r="AZ1499" s="449"/>
      <c r="BA1499" s="449"/>
      <c r="BB1499" s="449"/>
      <c r="BC1499" s="449"/>
      <c r="BD1499" s="449"/>
      <c r="BE1499" s="449"/>
      <c r="BF1499" s="449"/>
      <c r="BG1499" s="449"/>
      <c r="BH1499" s="449"/>
      <c r="BI1499" s="449"/>
      <c r="BJ1499" s="449"/>
      <c r="BK1499" s="449"/>
      <c r="BL1499" s="449"/>
      <c r="BM1499" s="449"/>
      <c r="BN1499" s="449"/>
      <c r="BO1499" s="449"/>
      <c r="BP1499" s="449"/>
      <c r="BQ1499" s="449"/>
      <c r="BR1499" s="449"/>
      <c r="BS1499" s="449"/>
      <c r="BT1499" s="449"/>
      <c r="BU1499" s="449"/>
      <c r="BV1499" s="449"/>
      <c r="BW1499" s="449"/>
      <c r="BX1499" s="449"/>
      <c r="BY1499" s="449"/>
      <c r="BZ1499" s="449"/>
      <c r="CA1499" s="449"/>
      <c r="CB1499" s="449"/>
      <c r="CC1499" s="449"/>
      <c r="CD1499" s="449"/>
      <c r="CE1499" s="449"/>
      <c r="CF1499" s="449"/>
      <c r="CG1499" s="449"/>
      <c r="CH1499" s="449"/>
      <c r="CI1499" s="449"/>
      <c r="CJ1499" s="449"/>
      <c r="CK1499" s="449"/>
      <c r="CL1499" s="449"/>
      <c r="CM1499" s="449"/>
      <c r="CN1499" s="449"/>
      <c r="CO1499" s="449"/>
      <c r="CP1499" s="449"/>
      <c r="CQ1499" s="449"/>
      <c r="CR1499" s="449"/>
      <c r="CS1499" s="449"/>
      <c r="CT1499" s="449"/>
      <c r="CU1499" s="449"/>
      <c r="CV1499" s="449"/>
    </row>
    <row r="1500" spans="1:100" s="448" customFormat="1" ht="5.25" customHeight="1">
      <c r="A1500" s="432"/>
      <c r="B1500" s="517"/>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518"/>
      <c r="AI1500" s="449"/>
      <c r="AJ1500" s="449"/>
      <c r="AK1500" s="449"/>
      <c r="AL1500" s="449"/>
      <c r="AM1500" s="449"/>
      <c r="AN1500" s="449"/>
      <c r="AO1500" s="449"/>
      <c r="AP1500" s="449"/>
      <c r="AQ1500" s="449"/>
      <c r="AR1500" s="449"/>
      <c r="AS1500" s="449"/>
      <c r="AT1500" s="449"/>
      <c r="AU1500" s="449"/>
      <c r="AV1500" s="449"/>
      <c r="AW1500" s="449"/>
      <c r="AX1500" s="449"/>
      <c r="AY1500" s="449"/>
      <c r="AZ1500" s="449"/>
      <c r="BA1500" s="449"/>
      <c r="BB1500" s="449"/>
      <c r="BC1500" s="449"/>
      <c r="BD1500" s="449"/>
      <c r="BE1500" s="449"/>
      <c r="BF1500" s="449"/>
      <c r="BG1500" s="449"/>
      <c r="BH1500" s="449"/>
      <c r="BI1500" s="449"/>
      <c r="BJ1500" s="449"/>
      <c r="BK1500" s="449"/>
      <c r="BL1500" s="449"/>
      <c r="BM1500" s="449"/>
      <c r="BN1500" s="449"/>
      <c r="BO1500" s="449"/>
      <c r="BP1500" s="449"/>
      <c r="BQ1500" s="449"/>
      <c r="BR1500" s="449"/>
      <c r="BS1500" s="449"/>
      <c r="BT1500" s="449"/>
      <c r="BU1500" s="449"/>
      <c r="BV1500" s="449"/>
      <c r="BW1500" s="449"/>
      <c r="BX1500" s="449"/>
      <c r="BY1500" s="449"/>
      <c r="BZ1500" s="449"/>
      <c r="CA1500" s="449"/>
      <c r="CB1500" s="449"/>
      <c r="CC1500" s="449"/>
      <c r="CD1500" s="449"/>
      <c r="CE1500" s="449"/>
      <c r="CF1500" s="449"/>
      <c r="CG1500" s="449"/>
      <c r="CH1500" s="449"/>
      <c r="CI1500" s="449"/>
      <c r="CJ1500" s="449"/>
      <c r="CK1500" s="449"/>
      <c r="CL1500" s="449"/>
      <c r="CM1500" s="449"/>
      <c r="CN1500" s="449"/>
      <c r="CO1500" s="449"/>
      <c r="CP1500" s="449"/>
      <c r="CQ1500" s="449"/>
      <c r="CR1500" s="449"/>
      <c r="CS1500" s="449"/>
      <c r="CT1500" s="449"/>
      <c r="CU1500" s="449"/>
      <c r="CV1500" s="449"/>
    </row>
    <row r="1501" spans="1:100" s="448" customFormat="1" ht="12.75" customHeight="1">
      <c r="A1501" s="432"/>
      <c r="B1501" s="517"/>
      <c r="C1501" s="45"/>
      <c r="D1501" s="482" t="s">
        <v>188</v>
      </c>
      <c r="E1501" s="45"/>
      <c r="F1501" s="45"/>
      <c r="G1501" s="45"/>
      <c r="H1501" s="45"/>
      <c r="I1501" s="45"/>
      <c r="J1501" s="45"/>
      <c r="K1501" s="17"/>
      <c r="L1501" s="17"/>
      <c r="M1501" s="17"/>
      <c r="N1501" s="17"/>
      <c r="O1501" s="17"/>
      <c r="P1501" s="17"/>
      <c r="Q1501" s="17"/>
      <c r="R1501" s="17"/>
      <c r="S1501" s="17"/>
      <c r="T1501" s="17"/>
      <c r="U1501" s="17"/>
      <c r="V1501" s="17"/>
      <c r="W1501" s="17"/>
      <c r="X1501" s="17"/>
      <c r="Y1501" s="17"/>
      <c r="Z1501" s="17"/>
      <c r="AA1501" s="17"/>
      <c r="AB1501" s="17"/>
      <c r="AC1501" s="17"/>
      <c r="AD1501" s="17"/>
      <c r="AE1501" s="45"/>
      <c r="AF1501" s="17"/>
      <c r="AG1501" s="518"/>
      <c r="AI1501" s="449"/>
      <c r="AJ1501" s="453"/>
      <c r="AK1501" s="453"/>
    </row>
    <row r="1502" spans="1:100" s="448" customFormat="1" ht="12" customHeight="1">
      <c r="A1502" s="432"/>
      <c r="B1502" s="517"/>
      <c r="C1502" s="45"/>
      <c r="D1502" s="45"/>
      <c r="E1502" s="483" t="s">
        <v>189</v>
      </c>
      <c r="F1502" s="45"/>
      <c r="G1502" s="45"/>
      <c r="H1502" s="45"/>
      <c r="I1502" s="45"/>
      <c r="J1502" s="45"/>
      <c r="K1502" s="883">
        <v>9.7270350781202507E-4</v>
      </c>
      <c r="L1502" s="884">
        <v>0</v>
      </c>
      <c r="M1502" s="883">
        <v>0</v>
      </c>
      <c r="N1502" s="884">
        <v>0</v>
      </c>
      <c r="O1502" s="883">
        <v>0</v>
      </c>
      <c r="P1502" s="884">
        <v>0</v>
      </c>
      <c r="Q1502" s="883">
        <v>0</v>
      </c>
      <c r="R1502" s="884">
        <v>0</v>
      </c>
      <c r="S1502" s="883">
        <v>0</v>
      </c>
      <c r="T1502" s="884">
        <v>0</v>
      </c>
      <c r="U1502" s="883">
        <v>0</v>
      </c>
      <c r="V1502" s="884">
        <v>0</v>
      </c>
      <c r="W1502" s="883">
        <v>0</v>
      </c>
      <c r="X1502" s="884">
        <v>0</v>
      </c>
      <c r="Y1502" s="883">
        <v>0</v>
      </c>
      <c r="Z1502" s="884">
        <v>0</v>
      </c>
      <c r="AA1502" s="883">
        <v>0</v>
      </c>
      <c r="AB1502" s="884">
        <v>0</v>
      </c>
      <c r="AC1502" s="883">
        <v>0</v>
      </c>
      <c r="AD1502" s="884">
        <v>0</v>
      </c>
      <c r="AE1502" s="45"/>
      <c r="AF1502" s="17"/>
      <c r="AG1502" s="518"/>
      <c r="AI1502" s="449"/>
      <c r="AJ1502" s="449"/>
      <c r="AK1502" s="449"/>
      <c r="AL1502" s="449"/>
      <c r="AM1502" s="449"/>
      <c r="AN1502" s="449"/>
      <c r="AO1502" s="449"/>
      <c r="AP1502" s="449"/>
      <c r="AQ1502" s="449"/>
      <c r="AR1502" s="449"/>
      <c r="AS1502" s="449"/>
      <c r="AT1502" s="449"/>
      <c r="AU1502" s="449"/>
      <c r="AV1502" s="449"/>
      <c r="AW1502" s="449"/>
      <c r="AX1502" s="449"/>
      <c r="AY1502" s="449"/>
      <c r="AZ1502" s="449"/>
      <c r="BA1502" s="449"/>
      <c r="BB1502" s="449"/>
      <c r="BC1502" s="449"/>
      <c r="BD1502" s="449"/>
      <c r="BE1502" s="449"/>
      <c r="BF1502" s="449"/>
      <c r="BG1502" s="449"/>
      <c r="BH1502" s="449"/>
      <c r="BI1502" s="449"/>
      <c r="BJ1502" s="449"/>
      <c r="BK1502" s="449"/>
      <c r="BL1502" s="449"/>
      <c r="BM1502" s="449"/>
      <c r="BN1502" s="449"/>
      <c r="BO1502" s="449"/>
      <c r="BP1502" s="449"/>
      <c r="BQ1502" s="449"/>
      <c r="BR1502" s="449"/>
      <c r="BS1502" s="449"/>
      <c r="BT1502" s="449"/>
      <c r="BU1502" s="449"/>
      <c r="BV1502" s="449"/>
      <c r="BW1502" s="449"/>
      <c r="BX1502" s="449"/>
      <c r="BY1502" s="449"/>
      <c r="BZ1502" s="449"/>
      <c r="CA1502" s="449"/>
      <c r="CB1502" s="449"/>
      <c r="CC1502" s="449"/>
      <c r="CD1502" s="449"/>
      <c r="CE1502" s="449"/>
      <c r="CF1502" s="449"/>
      <c r="CG1502" s="449"/>
      <c r="CH1502" s="449"/>
      <c r="CI1502" s="449"/>
      <c r="CJ1502" s="449"/>
      <c r="CK1502" s="449"/>
      <c r="CL1502" s="449"/>
      <c r="CM1502" s="449"/>
      <c r="CN1502" s="449"/>
      <c r="CO1502" s="449"/>
      <c r="CP1502" s="449"/>
      <c r="CQ1502" s="449"/>
      <c r="CR1502" s="449"/>
      <c r="CS1502" s="449"/>
      <c r="CT1502" s="449"/>
      <c r="CU1502" s="449"/>
      <c r="CV1502" s="449"/>
    </row>
    <row r="1503" spans="1:100" s="448" customFormat="1" ht="5.25" customHeight="1">
      <c r="A1503" s="432"/>
      <c r="B1503" s="517"/>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518"/>
      <c r="AI1503" s="449"/>
      <c r="AJ1503" s="449"/>
      <c r="AK1503" s="449"/>
      <c r="AL1503" s="449"/>
      <c r="AM1503" s="449"/>
      <c r="AN1503" s="449"/>
      <c r="AO1503" s="449"/>
      <c r="AP1503" s="449"/>
      <c r="AQ1503" s="449"/>
      <c r="AR1503" s="449"/>
      <c r="AS1503" s="449"/>
      <c r="AT1503" s="449"/>
      <c r="AU1503" s="449"/>
      <c r="AV1503" s="449"/>
      <c r="AW1503" s="449"/>
      <c r="AX1503" s="449"/>
      <c r="AY1503" s="449"/>
      <c r="AZ1503" s="449"/>
      <c r="BA1503" s="449"/>
      <c r="BB1503" s="449"/>
      <c r="BC1503" s="449"/>
      <c r="BD1503" s="449"/>
      <c r="BE1503" s="449"/>
      <c r="BF1503" s="449"/>
      <c r="BG1503" s="449"/>
      <c r="BH1503" s="449"/>
      <c r="BI1503" s="449"/>
      <c r="BJ1503" s="449"/>
      <c r="BK1503" s="449"/>
      <c r="BL1503" s="449"/>
      <c r="BM1503" s="449"/>
      <c r="BN1503" s="449"/>
      <c r="BO1503" s="449"/>
      <c r="BP1503" s="449"/>
      <c r="BQ1503" s="449"/>
      <c r="BR1503" s="449"/>
      <c r="BS1503" s="449"/>
      <c r="BT1503" s="449"/>
      <c r="BU1503" s="449"/>
      <c r="BV1503" s="449"/>
      <c r="BW1503" s="449"/>
      <c r="BX1503" s="449"/>
      <c r="BY1503" s="449"/>
      <c r="BZ1503" s="449"/>
      <c r="CA1503" s="449"/>
      <c r="CB1503" s="449"/>
      <c r="CC1503" s="449"/>
      <c r="CD1503" s="449"/>
      <c r="CE1503" s="449"/>
      <c r="CF1503" s="449"/>
      <c r="CG1503" s="449"/>
      <c r="CH1503" s="449"/>
      <c r="CI1503" s="449"/>
      <c r="CJ1503" s="449"/>
      <c r="CK1503" s="449"/>
      <c r="CL1503" s="449"/>
      <c r="CM1503" s="449"/>
      <c r="CN1503" s="449"/>
      <c r="CO1503" s="449"/>
      <c r="CP1503" s="449"/>
      <c r="CQ1503" s="449"/>
      <c r="CR1503" s="449"/>
      <c r="CS1503" s="449"/>
      <c r="CT1503" s="449"/>
      <c r="CU1503" s="449"/>
      <c r="CV1503" s="449"/>
    </row>
    <row r="1504" spans="1:100" s="448" customFormat="1" ht="12.75" customHeight="1">
      <c r="A1504" s="432"/>
      <c r="B1504" s="517"/>
      <c r="C1504" s="45"/>
      <c r="D1504" s="482" t="s">
        <v>190</v>
      </c>
      <c r="E1504" s="45"/>
      <c r="F1504" s="45"/>
      <c r="G1504" s="45"/>
      <c r="H1504" s="45"/>
      <c r="I1504" s="45"/>
      <c r="J1504" s="45"/>
      <c r="K1504" s="17"/>
      <c r="L1504" s="17"/>
      <c r="M1504" s="17"/>
      <c r="N1504" s="17"/>
      <c r="O1504" s="17"/>
      <c r="P1504" s="17"/>
      <c r="Q1504" s="17"/>
      <c r="R1504" s="17"/>
      <c r="S1504" s="17"/>
      <c r="T1504" s="17"/>
      <c r="U1504" s="17"/>
      <c r="V1504" s="17"/>
      <c r="W1504" s="17"/>
      <c r="X1504" s="17"/>
      <c r="Y1504" s="17"/>
      <c r="Z1504" s="17"/>
      <c r="AA1504" s="17"/>
      <c r="AB1504" s="17"/>
      <c r="AC1504" s="17"/>
      <c r="AD1504" s="17"/>
      <c r="AE1504" s="45"/>
      <c r="AF1504" s="17"/>
      <c r="AG1504" s="518"/>
      <c r="AI1504" s="449"/>
      <c r="AJ1504" s="453"/>
      <c r="AK1504" s="453"/>
    </row>
    <row r="1505" spans="1:100" s="448" customFormat="1" ht="10.5" customHeight="1">
      <c r="A1505" s="432"/>
      <c r="B1505" s="517"/>
      <c r="C1505" s="476"/>
      <c r="D1505" s="17"/>
      <c r="E1505" s="483" t="s">
        <v>191</v>
      </c>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477"/>
      <c r="AE1505" s="17"/>
      <c r="AF1505" s="17"/>
      <c r="AG1505" s="518"/>
      <c r="AI1505" s="449"/>
      <c r="AJ1505" s="449"/>
      <c r="AK1505" s="449"/>
      <c r="AL1505" s="449"/>
      <c r="AM1505" s="449"/>
      <c r="AN1505" s="449"/>
      <c r="AO1505" s="449"/>
      <c r="AP1505" s="449"/>
      <c r="AQ1505" s="449"/>
      <c r="AR1505" s="449"/>
      <c r="AS1505" s="449"/>
      <c r="AT1505" s="449"/>
      <c r="AU1505" s="449"/>
      <c r="AV1505" s="449"/>
      <c r="AW1505" s="449"/>
      <c r="AX1505" s="449"/>
      <c r="AY1505" s="449"/>
      <c r="AZ1505" s="449"/>
      <c r="BA1505" s="449"/>
      <c r="BB1505" s="449"/>
      <c r="BC1505" s="449"/>
      <c r="BD1505" s="449"/>
      <c r="BE1505" s="449"/>
      <c r="BF1505" s="449"/>
      <c r="BG1505" s="449"/>
      <c r="BH1505" s="449"/>
      <c r="BI1505" s="449"/>
      <c r="BJ1505" s="449"/>
      <c r="BK1505" s="449"/>
      <c r="BL1505" s="449"/>
      <c r="BM1505" s="449"/>
      <c r="BN1505" s="449"/>
      <c r="BO1505" s="449"/>
      <c r="BP1505" s="449"/>
      <c r="BQ1505" s="449"/>
      <c r="BR1505" s="449"/>
      <c r="BS1505" s="449"/>
      <c r="BT1505" s="449"/>
      <c r="BU1505" s="449"/>
      <c r="BV1505" s="449"/>
      <c r="BW1505" s="449"/>
      <c r="BX1505" s="449"/>
      <c r="BY1505" s="449"/>
      <c r="BZ1505" s="449"/>
      <c r="CA1505" s="449"/>
      <c r="CB1505" s="449"/>
      <c r="CC1505" s="449"/>
      <c r="CD1505" s="449"/>
      <c r="CE1505" s="449"/>
      <c r="CF1505" s="449"/>
      <c r="CG1505" s="449"/>
      <c r="CH1505" s="449"/>
      <c r="CI1505" s="449"/>
      <c r="CJ1505" s="449"/>
      <c r="CK1505" s="449"/>
      <c r="CL1505" s="449"/>
      <c r="CM1505" s="449"/>
      <c r="CN1505" s="449"/>
      <c r="CO1505" s="449"/>
      <c r="CP1505" s="449"/>
      <c r="CQ1505" s="449"/>
      <c r="CR1505" s="449"/>
      <c r="CS1505" s="449"/>
      <c r="CT1505" s="449"/>
      <c r="CU1505" s="449"/>
      <c r="CV1505" s="449"/>
    </row>
    <row r="1506" spans="1:100" s="448" customFormat="1" ht="11.25" customHeight="1">
      <c r="A1506" s="432"/>
      <c r="B1506" s="517"/>
      <c r="C1506" s="45"/>
      <c r="D1506" s="45">
        <v>1</v>
      </c>
      <c r="E1506" s="599" t="s">
        <v>161</v>
      </c>
      <c r="F1506" s="600"/>
      <c r="G1506" s="599" t="s">
        <v>335</v>
      </c>
      <c r="H1506" s="600"/>
      <c r="I1506" s="600"/>
      <c r="J1506" s="601" t="s">
        <v>218</v>
      </c>
      <c r="K1506" s="880">
        <v>0.85099999999999998</v>
      </c>
      <c r="L1506" s="881">
        <v>0</v>
      </c>
      <c r="M1506" s="880">
        <v>0.88900000000000001</v>
      </c>
      <c r="N1506" s="881">
        <v>0</v>
      </c>
      <c r="O1506" s="880">
        <v>0.93100000000000005</v>
      </c>
      <c r="P1506" s="881">
        <v>0</v>
      </c>
      <c r="Q1506" s="880">
        <v>0.55000000000000004</v>
      </c>
      <c r="R1506" s="881">
        <v>0</v>
      </c>
      <c r="S1506" s="880">
        <v>0.38</v>
      </c>
      <c r="T1506" s="881">
        <v>0</v>
      </c>
      <c r="U1506" s="880">
        <v>0.55700000000000005</v>
      </c>
      <c r="V1506" s="881">
        <v>0</v>
      </c>
      <c r="W1506" s="880" t="s">
        <v>154</v>
      </c>
      <c r="X1506" s="881">
        <v>0</v>
      </c>
      <c r="Y1506" s="880" t="s">
        <v>154</v>
      </c>
      <c r="Z1506" s="881">
        <v>0</v>
      </c>
      <c r="AA1506" s="880" t="s">
        <v>154</v>
      </c>
      <c r="AB1506" s="881">
        <v>0</v>
      </c>
      <c r="AC1506" s="880" t="s">
        <v>154</v>
      </c>
      <c r="AD1506" s="881">
        <v>0</v>
      </c>
      <c r="AE1506" s="45"/>
      <c r="AF1506" s="17"/>
      <c r="AG1506" s="518"/>
      <c r="AI1506" s="449"/>
      <c r="AJ1506" s="449"/>
      <c r="AK1506" s="449"/>
      <c r="AL1506" s="449"/>
      <c r="AM1506" s="449"/>
      <c r="AN1506" s="449"/>
      <c r="AO1506" s="449"/>
      <c r="AP1506" s="449"/>
      <c r="AQ1506" s="449"/>
      <c r="AR1506" s="449"/>
      <c r="AS1506" s="449"/>
      <c r="AT1506" s="449"/>
      <c r="AU1506" s="449"/>
      <c r="AV1506" s="449"/>
      <c r="AW1506" s="449"/>
      <c r="AX1506" s="449"/>
      <c r="AY1506" s="449"/>
      <c r="AZ1506" s="449"/>
      <c r="BA1506" s="449"/>
      <c r="BB1506" s="449"/>
      <c r="BC1506" s="449"/>
      <c r="BD1506" s="449"/>
      <c r="BE1506" s="449"/>
      <c r="BF1506" s="449"/>
      <c r="BG1506" s="449"/>
      <c r="BH1506" s="449"/>
      <c r="BI1506" s="449"/>
      <c r="BJ1506" s="449"/>
      <c r="BK1506" s="449"/>
      <c r="BL1506" s="449"/>
      <c r="BM1506" s="449"/>
      <c r="BN1506" s="449"/>
      <c r="BO1506" s="449"/>
      <c r="BP1506" s="449"/>
      <c r="BQ1506" s="449"/>
      <c r="BR1506" s="449"/>
      <c r="BS1506" s="449"/>
      <c r="BT1506" s="449"/>
      <c r="BU1506" s="449"/>
      <c r="BV1506" s="449"/>
      <c r="BW1506" s="449"/>
      <c r="BX1506" s="449"/>
      <c r="BY1506" s="449"/>
      <c r="BZ1506" s="449"/>
      <c r="CA1506" s="449"/>
      <c r="CB1506" s="449"/>
      <c r="CC1506" s="449"/>
      <c r="CD1506" s="449"/>
      <c r="CE1506" s="449"/>
      <c r="CF1506" s="449"/>
      <c r="CG1506" s="449"/>
      <c r="CH1506" s="449"/>
      <c r="CI1506" s="449"/>
      <c r="CJ1506" s="449"/>
      <c r="CK1506" s="449"/>
      <c r="CL1506" s="449"/>
      <c r="CM1506" s="449"/>
      <c r="CN1506" s="449"/>
      <c r="CO1506" s="449"/>
      <c r="CP1506" s="449"/>
      <c r="CQ1506" s="449"/>
      <c r="CR1506" s="449"/>
      <c r="CS1506" s="449"/>
      <c r="CT1506" s="449"/>
      <c r="CU1506" s="449"/>
      <c r="CV1506" s="449"/>
    </row>
    <row r="1507" spans="1:100" s="448" customFormat="1" ht="11.25" customHeight="1">
      <c r="A1507" s="432"/>
      <c r="B1507" s="517"/>
      <c r="C1507" s="45"/>
      <c r="D1507" s="45">
        <v>2</v>
      </c>
      <c r="E1507" s="599" t="s">
        <v>141</v>
      </c>
      <c r="F1507" s="600"/>
      <c r="G1507" s="599" t="s">
        <v>335</v>
      </c>
      <c r="H1507" s="600"/>
      <c r="I1507" s="600"/>
      <c r="J1507" s="601" t="s">
        <v>218</v>
      </c>
      <c r="K1507" s="880">
        <v>9.0999999999999998E-2</v>
      </c>
      <c r="L1507" s="881">
        <v>0</v>
      </c>
      <c r="M1507" s="880">
        <v>5.8999999999999997E-2</v>
      </c>
      <c r="N1507" s="881">
        <v>0</v>
      </c>
      <c r="O1507" s="880">
        <v>8.0000000000000002E-3</v>
      </c>
      <c r="P1507" s="881">
        <v>0</v>
      </c>
      <c r="Q1507" s="880">
        <v>3.1E-2</v>
      </c>
      <c r="R1507" s="881">
        <v>0</v>
      </c>
      <c r="S1507" s="880">
        <v>0</v>
      </c>
      <c r="T1507" s="881">
        <v>0</v>
      </c>
      <c r="U1507" s="880">
        <v>0</v>
      </c>
      <c r="V1507" s="881">
        <v>0</v>
      </c>
      <c r="W1507" s="880" t="s">
        <v>154</v>
      </c>
      <c r="X1507" s="881">
        <v>0</v>
      </c>
      <c r="Y1507" s="880" t="s">
        <v>154</v>
      </c>
      <c r="Z1507" s="881">
        <v>0</v>
      </c>
      <c r="AA1507" s="880" t="s">
        <v>154</v>
      </c>
      <c r="AB1507" s="881">
        <v>0</v>
      </c>
      <c r="AC1507" s="880" t="s">
        <v>154</v>
      </c>
      <c r="AD1507" s="881">
        <v>0</v>
      </c>
      <c r="AE1507" s="45"/>
      <c r="AF1507" s="17"/>
      <c r="AG1507" s="518"/>
      <c r="AI1507" s="449"/>
      <c r="AJ1507" s="449"/>
      <c r="AK1507" s="449"/>
      <c r="AL1507" s="449"/>
      <c r="AM1507" s="449"/>
      <c r="AN1507" s="449"/>
      <c r="AO1507" s="449"/>
      <c r="AP1507" s="449"/>
      <c r="AQ1507" s="449"/>
      <c r="AR1507" s="449"/>
      <c r="AS1507" s="449"/>
      <c r="AT1507" s="449"/>
      <c r="AU1507" s="449"/>
      <c r="AV1507" s="449"/>
      <c r="AW1507" s="449"/>
      <c r="AX1507" s="449"/>
      <c r="AY1507" s="449"/>
      <c r="AZ1507" s="449"/>
      <c r="BA1507" s="449"/>
      <c r="BB1507" s="449"/>
      <c r="BC1507" s="449"/>
      <c r="BD1507" s="449"/>
      <c r="BE1507" s="449"/>
      <c r="BF1507" s="449"/>
      <c r="BG1507" s="449"/>
      <c r="BH1507" s="449"/>
      <c r="BI1507" s="449"/>
      <c r="BJ1507" s="449"/>
      <c r="BK1507" s="449"/>
      <c r="BL1507" s="449"/>
      <c r="BM1507" s="449"/>
      <c r="BN1507" s="449"/>
      <c r="BO1507" s="449"/>
      <c r="BP1507" s="449"/>
      <c r="BQ1507" s="449"/>
      <c r="BR1507" s="449"/>
      <c r="BS1507" s="449"/>
      <c r="BT1507" s="449"/>
      <c r="BU1507" s="449"/>
      <c r="BV1507" s="449"/>
      <c r="BW1507" s="449"/>
      <c r="BX1507" s="449"/>
      <c r="BY1507" s="449"/>
      <c r="BZ1507" s="449"/>
      <c r="CA1507" s="449"/>
      <c r="CB1507" s="449"/>
      <c r="CC1507" s="449"/>
      <c r="CD1507" s="449"/>
      <c r="CE1507" s="449"/>
      <c r="CF1507" s="449"/>
      <c r="CG1507" s="449"/>
      <c r="CH1507" s="449"/>
      <c r="CI1507" s="449"/>
      <c r="CJ1507" s="449"/>
      <c r="CK1507" s="449"/>
      <c r="CL1507" s="449"/>
      <c r="CM1507" s="449"/>
      <c r="CN1507" s="449"/>
      <c r="CO1507" s="449"/>
      <c r="CP1507" s="449"/>
      <c r="CQ1507" s="449"/>
      <c r="CR1507" s="449"/>
      <c r="CS1507" s="449"/>
      <c r="CT1507" s="449"/>
      <c r="CU1507" s="449"/>
      <c r="CV1507" s="449"/>
    </row>
    <row r="1508" spans="1:100" s="448" customFormat="1" ht="11.25" customHeight="1">
      <c r="A1508" s="432"/>
      <c r="B1508" s="517"/>
      <c r="C1508" s="45"/>
      <c r="D1508" s="45">
        <v>3</v>
      </c>
      <c r="E1508" s="599" t="s">
        <v>162</v>
      </c>
      <c r="F1508" s="600"/>
      <c r="G1508" s="599" t="s">
        <v>154</v>
      </c>
      <c r="H1508" s="600"/>
      <c r="I1508" s="600"/>
      <c r="J1508" s="601" t="s">
        <v>218</v>
      </c>
      <c r="K1508" s="880">
        <v>0</v>
      </c>
      <c r="L1508" s="881">
        <v>0</v>
      </c>
      <c r="M1508" s="880">
        <v>0</v>
      </c>
      <c r="N1508" s="881">
        <v>0</v>
      </c>
      <c r="O1508" s="880">
        <v>2.1999999999999999E-2</v>
      </c>
      <c r="P1508" s="881">
        <v>0</v>
      </c>
      <c r="Q1508" s="880">
        <v>0</v>
      </c>
      <c r="R1508" s="881">
        <v>0</v>
      </c>
      <c r="S1508" s="880">
        <v>0</v>
      </c>
      <c r="T1508" s="881">
        <v>0</v>
      </c>
      <c r="U1508" s="880">
        <v>5.0000000000000001E-3</v>
      </c>
      <c r="V1508" s="881">
        <v>0</v>
      </c>
      <c r="W1508" s="880" t="s">
        <v>154</v>
      </c>
      <c r="X1508" s="881">
        <v>0</v>
      </c>
      <c r="Y1508" s="880" t="s">
        <v>154</v>
      </c>
      <c r="Z1508" s="881">
        <v>0</v>
      </c>
      <c r="AA1508" s="880" t="s">
        <v>154</v>
      </c>
      <c r="AB1508" s="881">
        <v>0</v>
      </c>
      <c r="AC1508" s="880" t="s">
        <v>154</v>
      </c>
      <c r="AD1508" s="881">
        <v>0</v>
      </c>
      <c r="AE1508" s="45"/>
      <c r="AF1508" s="17"/>
      <c r="AG1508" s="518"/>
      <c r="AI1508" s="449"/>
      <c r="AJ1508" s="449"/>
      <c r="AK1508" s="449"/>
      <c r="AL1508" s="449"/>
      <c r="AM1508" s="449"/>
      <c r="AN1508" s="449"/>
      <c r="AO1508" s="449"/>
      <c r="AP1508" s="449"/>
      <c r="AQ1508" s="449"/>
      <c r="AR1508" s="449"/>
      <c r="AS1508" s="449"/>
      <c r="AT1508" s="449"/>
      <c r="AU1508" s="449"/>
      <c r="AV1508" s="449"/>
      <c r="AW1508" s="449"/>
      <c r="AX1508" s="449"/>
      <c r="AY1508" s="449"/>
      <c r="AZ1508" s="449"/>
      <c r="BA1508" s="449"/>
      <c r="BB1508" s="449"/>
      <c r="BC1508" s="449"/>
      <c r="BD1508" s="449"/>
      <c r="BE1508" s="449"/>
      <c r="BF1508" s="449"/>
      <c r="BG1508" s="449"/>
      <c r="BH1508" s="449"/>
      <c r="BI1508" s="449"/>
      <c r="BJ1508" s="449"/>
      <c r="BK1508" s="449"/>
      <c r="BL1508" s="449"/>
      <c r="BM1508" s="449"/>
      <c r="BN1508" s="449"/>
      <c r="BO1508" s="449"/>
      <c r="BP1508" s="449"/>
      <c r="BQ1508" s="449"/>
      <c r="BR1508" s="449"/>
      <c r="BS1508" s="449"/>
      <c r="BT1508" s="449"/>
      <c r="BU1508" s="449"/>
      <c r="BV1508" s="449"/>
      <c r="BW1508" s="449"/>
      <c r="BX1508" s="449"/>
      <c r="BY1508" s="449"/>
      <c r="BZ1508" s="449"/>
      <c r="CA1508" s="449"/>
      <c r="CB1508" s="449"/>
      <c r="CC1508" s="449"/>
      <c r="CD1508" s="449"/>
      <c r="CE1508" s="449"/>
      <c r="CF1508" s="449"/>
      <c r="CG1508" s="449"/>
      <c r="CH1508" s="449"/>
      <c r="CI1508" s="449"/>
      <c r="CJ1508" s="449"/>
      <c r="CK1508" s="449"/>
      <c r="CL1508" s="449"/>
      <c r="CM1508" s="449"/>
      <c r="CN1508" s="449"/>
      <c r="CO1508" s="449"/>
      <c r="CP1508" s="449"/>
      <c r="CQ1508" s="449"/>
      <c r="CR1508" s="449"/>
      <c r="CS1508" s="449"/>
      <c r="CT1508" s="449"/>
      <c r="CU1508" s="449"/>
      <c r="CV1508" s="449"/>
    </row>
    <row r="1509" spans="1:100" s="448" customFormat="1" ht="11.25" customHeight="1">
      <c r="A1509" s="432"/>
      <c r="B1509" s="517"/>
      <c r="C1509" s="45"/>
      <c r="D1509" s="45">
        <v>4</v>
      </c>
      <c r="E1509" s="599" t="s">
        <v>143</v>
      </c>
      <c r="F1509" s="600"/>
      <c r="G1509" s="599" t="s">
        <v>154</v>
      </c>
      <c r="H1509" s="600"/>
      <c r="I1509" s="600"/>
      <c r="J1509" s="601" t="s">
        <v>218</v>
      </c>
      <c r="K1509" s="880">
        <v>0</v>
      </c>
      <c r="L1509" s="881">
        <v>0</v>
      </c>
      <c r="M1509" s="880">
        <v>0</v>
      </c>
      <c r="N1509" s="881">
        <v>0</v>
      </c>
      <c r="O1509" s="880">
        <v>0</v>
      </c>
      <c r="P1509" s="881">
        <v>0</v>
      </c>
      <c r="Q1509" s="880">
        <v>0</v>
      </c>
      <c r="R1509" s="881">
        <v>0</v>
      </c>
      <c r="S1509" s="880">
        <v>0</v>
      </c>
      <c r="T1509" s="881">
        <v>0</v>
      </c>
      <c r="U1509" s="880">
        <v>2E-3</v>
      </c>
      <c r="V1509" s="881">
        <v>0</v>
      </c>
      <c r="W1509" s="880" t="s">
        <v>154</v>
      </c>
      <c r="X1509" s="881">
        <v>0</v>
      </c>
      <c r="Y1509" s="880" t="s">
        <v>154</v>
      </c>
      <c r="Z1509" s="881">
        <v>0</v>
      </c>
      <c r="AA1509" s="880" t="s">
        <v>154</v>
      </c>
      <c r="AB1509" s="881">
        <v>0</v>
      </c>
      <c r="AC1509" s="880" t="s">
        <v>154</v>
      </c>
      <c r="AD1509" s="881">
        <v>0</v>
      </c>
      <c r="AE1509" s="45"/>
      <c r="AF1509" s="17"/>
      <c r="AG1509" s="518"/>
      <c r="AI1509" s="449"/>
      <c r="AJ1509" s="449"/>
      <c r="AK1509" s="449"/>
      <c r="AL1509" s="449"/>
      <c r="AM1509" s="449"/>
      <c r="AN1509" s="449"/>
      <c r="AO1509" s="449"/>
      <c r="AP1509" s="449"/>
      <c r="AQ1509" s="449"/>
      <c r="AR1509" s="449"/>
      <c r="AS1509" s="449"/>
      <c r="AT1509" s="449"/>
      <c r="AU1509" s="449"/>
      <c r="AV1509" s="449"/>
      <c r="AW1509" s="449"/>
      <c r="AX1509" s="449"/>
      <c r="AY1509" s="449"/>
      <c r="AZ1509" s="449"/>
      <c r="BA1509" s="449"/>
      <c r="BB1509" s="449"/>
      <c r="BC1509" s="449"/>
      <c r="BD1509" s="449"/>
      <c r="BE1509" s="449"/>
      <c r="BF1509" s="449"/>
      <c r="BG1509" s="449"/>
      <c r="BH1509" s="449"/>
      <c r="BI1509" s="449"/>
      <c r="BJ1509" s="449"/>
      <c r="BK1509" s="449"/>
      <c r="BL1509" s="449"/>
      <c r="BM1509" s="449"/>
      <c r="BN1509" s="449"/>
      <c r="BO1509" s="449"/>
      <c r="BP1509" s="449"/>
      <c r="BQ1509" s="449"/>
      <c r="BR1509" s="449"/>
      <c r="BS1509" s="449"/>
      <c r="BT1509" s="449"/>
      <c r="BU1509" s="449"/>
      <c r="BV1509" s="449"/>
      <c r="BW1509" s="449"/>
      <c r="BX1509" s="449"/>
      <c r="BY1509" s="449"/>
      <c r="BZ1509" s="449"/>
      <c r="CA1509" s="449"/>
      <c r="CB1509" s="449"/>
      <c r="CC1509" s="449"/>
      <c r="CD1509" s="449"/>
      <c r="CE1509" s="449"/>
      <c r="CF1509" s="449"/>
      <c r="CG1509" s="449"/>
      <c r="CH1509" s="449"/>
      <c r="CI1509" s="449"/>
      <c r="CJ1509" s="449"/>
      <c r="CK1509" s="449"/>
      <c r="CL1509" s="449"/>
      <c r="CM1509" s="449"/>
      <c r="CN1509" s="449"/>
      <c r="CO1509" s="449"/>
      <c r="CP1509" s="449"/>
      <c r="CQ1509" s="449"/>
      <c r="CR1509" s="449"/>
      <c r="CS1509" s="449"/>
      <c r="CT1509" s="449"/>
      <c r="CU1509" s="449"/>
      <c r="CV1509" s="449"/>
    </row>
    <row r="1510" spans="1:100" s="448" customFormat="1" ht="11.25" customHeight="1">
      <c r="A1510" s="432"/>
      <c r="B1510" s="517"/>
      <c r="C1510" s="45"/>
      <c r="D1510" s="45">
        <v>5</v>
      </c>
      <c r="E1510" s="599" t="s">
        <v>142</v>
      </c>
      <c r="F1510" s="600"/>
      <c r="G1510" s="599" t="s">
        <v>335</v>
      </c>
      <c r="H1510" s="600"/>
      <c r="I1510" s="600"/>
      <c r="J1510" s="601" t="s">
        <v>218</v>
      </c>
      <c r="K1510" s="880">
        <v>4.0000000000000001E-3</v>
      </c>
      <c r="L1510" s="881">
        <v>0</v>
      </c>
      <c r="M1510" s="880">
        <v>0</v>
      </c>
      <c r="N1510" s="881">
        <v>0</v>
      </c>
      <c r="O1510" s="880">
        <v>0</v>
      </c>
      <c r="P1510" s="881">
        <v>0</v>
      </c>
      <c r="Q1510" s="880">
        <v>0</v>
      </c>
      <c r="R1510" s="881">
        <v>0</v>
      </c>
      <c r="S1510" s="880">
        <v>0</v>
      </c>
      <c r="T1510" s="881">
        <v>0</v>
      </c>
      <c r="U1510" s="880">
        <v>0</v>
      </c>
      <c r="V1510" s="881">
        <v>0</v>
      </c>
      <c r="W1510" s="880" t="s">
        <v>154</v>
      </c>
      <c r="X1510" s="881">
        <v>0</v>
      </c>
      <c r="Y1510" s="880" t="s">
        <v>154</v>
      </c>
      <c r="Z1510" s="881">
        <v>0</v>
      </c>
      <c r="AA1510" s="880" t="s">
        <v>154</v>
      </c>
      <c r="AB1510" s="881">
        <v>0</v>
      </c>
      <c r="AC1510" s="880" t="s">
        <v>154</v>
      </c>
      <c r="AD1510" s="881">
        <v>0</v>
      </c>
      <c r="AE1510" s="45"/>
      <c r="AF1510" s="17"/>
      <c r="AG1510" s="518"/>
      <c r="AI1510" s="449"/>
      <c r="AJ1510" s="449"/>
      <c r="AK1510" s="449"/>
      <c r="AL1510" s="449"/>
      <c r="AM1510" s="449"/>
      <c r="AN1510" s="449"/>
      <c r="AO1510" s="449"/>
      <c r="AP1510" s="449"/>
      <c r="AQ1510" s="449"/>
      <c r="AR1510" s="449"/>
      <c r="AS1510" s="449"/>
      <c r="AT1510" s="449"/>
      <c r="AU1510" s="449"/>
      <c r="AV1510" s="449"/>
      <c r="AW1510" s="449"/>
      <c r="AX1510" s="449"/>
      <c r="AY1510" s="449"/>
      <c r="AZ1510" s="449"/>
      <c r="BA1510" s="449"/>
      <c r="BB1510" s="449"/>
      <c r="BC1510" s="449"/>
      <c r="BD1510" s="449"/>
      <c r="BE1510" s="449"/>
      <c r="BF1510" s="449"/>
      <c r="BG1510" s="449"/>
      <c r="BH1510" s="449"/>
      <c r="BI1510" s="449"/>
      <c r="BJ1510" s="449"/>
      <c r="BK1510" s="449"/>
      <c r="BL1510" s="449"/>
      <c r="BM1510" s="449"/>
      <c r="BN1510" s="449"/>
      <c r="BO1510" s="449"/>
      <c r="BP1510" s="449"/>
      <c r="BQ1510" s="449"/>
      <c r="BR1510" s="449"/>
      <c r="BS1510" s="449"/>
      <c r="BT1510" s="449"/>
      <c r="BU1510" s="449"/>
      <c r="BV1510" s="449"/>
      <c r="BW1510" s="449"/>
      <c r="BX1510" s="449"/>
      <c r="BY1510" s="449"/>
      <c r="BZ1510" s="449"/>
      <c r="CA1510" s="449"/>
      <c r="CB1510" s="449"/>
      <c r="CC1510" s="449"/>
      <c r="CD1510" s="449"/>
      <c r="CE1510" s="449"/>
      <c r="CF1510" s="449"/>
      <c r="CG1510" s="449"/>
      <c r="CH1510" s="449"/>
      <c r="CI1510" s="449"/>
      <c r="CJ1510" s="449"/>
      <c r="CK1510" s="449"/>
      <c r="CL1510" s="449"/>
      <c r="CM1510" s="449"/>
      <c r="CN1510" s="449"/>
      <c r="CO1510" s="449"/>
      <c r="CP1510" s="449"/>
      <c r="CQ1510" s="449"/>
      <c r="CR1510" s="449"/>
      <c r="CS1510" s="449"/>
      <c r="CT1510" s="449"/>
      <c r="CU1510" s="449"/>
      <c r="CV1510" s="449"/>
    </row>
    <row r="1511" spans="1:100" s="448" customFormat="1" ht="11.25" customHeight="1">
      <c r="A1511" s="432"/>
      <c r="B1511" s="517"/>
      <c r="C1511" s="45"/>
      <c r="D1511" s="45">
        <v>6</v>
      </c>
      <c r="E1511" s="599" t="s">
        <v>161</v>
      </c>
      <c r="F1511" s="600"/>
      <c r="G1511" s="599" t="s">
        <v>154</v>
      </c>
      <c r="H1511" s="600"/>
      <c r="I1511" s="600"/>
      <c r="J1511" s="601" t="s">
        <v>223</v>
      </c>
      <c r="K1511" s="880">
        <v>0</v>
      </c>
      <c r="L1511" s="881">
        <v>0</v>
      </c>
      <c r="M1511" s="880">
        <v>0</v>
      </c>
      <c r="N1511" s="881">
        <v>0</v>
      </c>
      <c r="O1511" s="880">
        <v>0</v>
      </c>
      <c r="P1511" s="881">
        <v>0</v>
      </c>
      <c r="Q1511" s="880">
        <v>0</v>
      </c>
      <c r="R1511" s="881">
        <v>0</v>
      </c>
      <c r="S1511" s="880">
        <v>0</v>
      </c>
      <c r="T1511" s="881">
        <v>0</v>
      </c>
      <c r="U1511" s="880">
        <v>0</v>
      </c>
      <c r="V1511" s="881">
        <v>0</v>
      </c>
      <c r="W1511" s="880" t="s">
        <v>154</v>
      </c>
      <c r="X1511" s="881">
        <v>0</v>
      </c>
      <c r="Y1511" s="880" t="s">
        <v>154</v>
      </c>
      <c r="Z1511" s="881">
        <v>0</v>
      </c>
      <c r="AA1511" s="880" t="s">
        <v>154</v>
      </c>
      <c r="AB1511" s="881">
        <v>0</v>
      </c>
      <c r="AC1511" s="880" t="s">
        <v>154</v>
      </c>
      <c r="AD1511" s="881">
        <v>0</v>
      </c>
      <c r="AE1511" s="45"/>
      <c r="AF1511" s="17"/>
      <c r="AG1511" s="518"/>
      <c r="AI1511" s="449"/>
      <c r="AJ1511" s="449"/>
      <c r="AK1511" s="449"/>
      <c r="AL1511" s="449"/>
      <c r="AM1511" s="449"/>
      <c r="AN1511" s="449"/>
      <c r="AO1511" s="449"/>
      <c r="AP1511" s="449"/>
      <c r="AQ1511" s="449"/>
      <c r="AR1511" s="449"/>
      <c r="AS1511" s="449"/>
      <c r="AT1511" s="449"/>
      <c r="AU1511" s="449"/>
      <c r="AV1511" s="449"/>
      <c r="AW1511" s="449"/>
      <c r="AX1511" s="449"/>
      <c r="AY1511" s="449"/>
      <c r="AZ1511" s="449"/>
      <c r="BA1511" s="449"/>
      <c r="BB1511" s="449"/>
      <c r="BC1511" s="449"/>
      <c r="BD1511" s="449"/>
      <c r="BE1511" s="449"/>
      <c r="BF1511" s="449"/>
      <c r="BG1511" s="449"/>
      <c r="BH1511" s="449"/>
      <c r="BI1511" s="449"/>
      <c r="BJ1511" s="449"/>
      <c r="BK1511" s="449"/>
      <c r="BL1511" s="449"/>
      <c r="BM1511" s="449"/>
      <c r="BN1511" s="449"/>
      <c r="BO1511" s="449"/>
      <c r="BP1511" s="449"/>
      <c r="BQ1511" s="449"/>
      <c r="BR1511" s="449"/>
      <c r="BS1511" s="449"/>
      <c r="BT1511" s="449"/>
      <c r="BU1511" s="449"/>
      <c r="BV1511" s="449"/>
      <c r="BW1511" s="449"/>
      <c r="BX1511" s="449"/>
      <c r="BY1511" s="449"/>
      <c r="BZ1511" s="449"/>
      <c r="CA1511" s="449"/>
      <c r="CB1511" s="449"/>
      <c r="CC1511" s="449"/>
      <c r="CD1511" s="449"/>
      <c r="CE1511" s="449"/>
      <c r="CF1511" s="449"/>
      <c r="CG1511" s="449"/>
      <c r="CH1511" s="449"/>
      <c r="CI1511" s="449"/>
      <c r="CJ1511" s="449"/>
      <c r="CK1511" s="449"/>
      <c r="CL1511" s="449"/>
      <c r="CM1511" s="449"/>
      <c r="CN1511" s="449"/>
      <c r="CO1511" s="449"/>
      <c r="CP1511" s="449"/>
      <c r="CQ1511" s="449"/>
      <c r="CR1511" s="449"/>
      <c r="CS1511" s="449"/>
      <c r="CT1511" s="449"/>
      <c r="CU1511" s="449"/>
      <c r="CV1511" s="449"/>
    </row>
    <row r="1512" spans="1:100" s="448" customFormat="1" ht="11.25" customHeight="1">
      <c r="A1512" s="432"/>
      <c r="B1512" s="517"/>
      <c r="C1512" s="45"/>
      <c r="D1512" s="45">
        <v>7</v>
      </c>
      <c r="E1512" s="599" t="s">
        <v>141</v>
      </c>
      <c r="F1512" s="600"/>
      <c r="G1512" s="599" t="s">
        <v>154</v>
      </c>
      <c r="H1512" s="600"/>
      <c r="I1512" s="600"/>
      <c r="J1512" s="601" t="s">
        <v>223</v>
      </c>
      <c r="K1512" s="880">
        <v>0</v>
      </c>
      <c r="L1512" s="881">
        <v>0</v>
      </c>
      <c r="M1512" s="880">
        <v>0</v>
      </c>
      <c r="N1512" s="881">
        <v>0</v>
      </c>
      <c r="O1512" s="880">
        <v>0</v>
      </c>
      <c r="P1512" s="881">
        <v>0</v>
      </c>
      <c r="Q1512" s="880">
        <v>0</v>
      </c>
      <c r="R1512" s="881">
        <v>0</v>
      </c>
      <c r="S1512" s="880">
        <v>0</v>
      </c>
      <c r="T1512" s="881">
        <v>0</v>
      </c>
      <c r="U1512" s="880">
        <v>0</v>
      </c>
      <c r="V1512" s="881">
        <v>0</v>
      </c>
      <c r="W1512" s="880" t="s">
        <v>154</v>
      </c>
      <c r="X1512" s="881">
        <v>0</v>
      </c>
      <c r="Y1512" s="880" t="s">
        <v>154</v>
      </c>
      <c r="Z1512" s="881">
        <v>0</v>
      </c>
      <c r="AA1512" s="880" t="s">
        <v>154</v>
      </c>
      <c r="AB1512" s="881">
        <v>0</v>
      </c>
      <c r="AC1512" s="880" t="s">
        <v>154</v>
      </c>
      <c r="AD1512" s="881">
        <v>0</v>
      </c>
      <c r="AE1512" s="45"/>
      <c r="AF1512" s="17"/>
      <c r="AG1512" s="518"/>
      <c r="AI1512" s="449"/>
      <c r="AJ1512" s="449"/>
      <c r="AK1512" s="449"/>
      <c r="AL1512" s="449"/>
      <c r="AM1512" s="449"/>
      <c r="AN1512" s="449"/>
      <c r="AO1512" s="449"/>
      <c r="AP1512" s="449"/>
      <c r="AQ1512" s="449"/>
      <c r="AR1512" s="449"/>
      <c r="AS1512" s="449"/>
      <c r="AT1512" s="449"/>
      <c r="AU1512" s="449"/>
      <c r="AV1512" s="449"/>
      <c r="AW1512" s="449"/>
      <c r="AX1512" s="449"/>
      <c r="AY1512" s="449"/>
      <c r="AZ1512" s="449"/>
      <c r="BA1512" s="449"/>
      <c r="BB1512" s="449"/>
      <c r="BC1512" s="449"/>
      <c r="BD1512" s="449"/>
      <c r="BE1512" s="449"/>
      <c r="BF1512" s="449"/>
      <c r="BG1512" s="449"/>
      <c r="BH1512" s="449"/>
      <c r="BI1512" s="449"/>
      <c r="BJ1512" s="449"/>
      <c r="BK1512" s="449"/>
      <c r="BL1512" s="449"/>
      <c r="BM1512" s="449"/>
      <c r="BN1512" s="449"/>
      <c r="BO1512" s="449"/>
      <c r="BP1512" s="449"/>
      <c r="BQ1512" s="449"/>
      <c r="BR1512" s="449"/>
      <c r="BS1512" s="449"/>
      <c r="BT1512" s="449"/>
      <c r="BU1512" s="449"/>
      <c r="BV1512" s="449"/>
      <c r="BW1512" s="449"/>
      <c r="BX1512" s="449"/>
      <c r="BY1512" s="449"/>
      <c r="BZ1512" s="449"/>
      <c r="CA1512" s="449"/>
      <c r="CB1512" s="449"/>
      <c r="CC1512" s="449"/>
      <c r="CD1512" s="449"/>
      <c r="CE1512" s="449"/>
      <c r="CF1512" s="449"/>
      <c r="CG1512" s="449"/>
      <c r="CH1512" s="449"/>
      <c r="CI1512" s="449"/>
      <c r="CJ1512" s="449"/>
      <c r="CK1512" s="449"/>
      <c r="CL1512" s="449"/>
      <c r="CM1512" s="449"/>
      <c r="CN1512" s="449"/>
      <c r="CO1512" s="449"/>
      <c r="CP1512" s="449"/>
      <c r="CQ1512" s="449"/>
      <c r="CR1512" s="449"/>
      <c r="CS1512" s="449"/>
      <c r="CT1512" s="449"/>
      <c r="CU1512" s="449"/>
      <c r="CV1512" s="449"/>
    </row>
    <row r="1513" spans="1:100" s="448" customFormat="1" ht="11.25" customHeight="1">
      <c r="A1513" s="432"/>
      <c r="B1513" s="517"/>
      <c r="C1513" s="45"/>
      <c r="D1513" s="45">
        <v>8</v>
      </c>
      <c r="E1513" s="599" t="s">
        <v>162</v>
      </c>
      <c r="F1513" s="600"/>
      <c r="G1513" s="599" t="s">
        <v>379</v>
      </c>
      <c r="H1513" s="600"/>
      <c r="I1513" s="600"/>
      <c r="J1513" s="601" t="s">
        <v>223</v>
      </c>
      <c r="K1513" s="880">
        <v>3.5999999999999997E-2</v>
      </c>
      <c r="L1513" s="881">
        <v>0</v>
      </c>
      <c r="M1513" s="880">
        <v>4.8000000000000001E-2</v>
      </c>
      <c r="N1513" s="881">
        <v>0</v>
      </c>
      <c r="O1513" s="880">
        <v>3.5999999999999997E-2</v>
      </c>
      <c r="P1513" s="881">
        <v>0</v>
      </c>
      <c r="Q1513" s="880">
        <v>0.41</v>
      </c>
      <c r="R1513" s="881">
        <v>0</v>
      </c>
      <c r="S1513" s="880">
        <v>0.61599999999999999</v>
      </c>
      <c r="T1513" s="881">
        <v>0</v>
      </c>
      <c r="U1513" s="880">
        <v>0.436</v>
      </c>
      <c r="V1513" s="881">
        <v>0</v>
      </c>
      <c r="W1513" s="880" t="s">
        <v>154</v>
      </c>
      <c r="X1513" s="881">
        <v>0</v>
      </c>
      <c r="Y1513" s="880" t="s">
        <v>154</v>
      </c>
      <c r="Z1513" s="881">
        <v>0</v>
      </c>
      <c r="AA1513" s="880" t="s">
        <v>154</v>
      </c>
      <c r="AB1513" s="881">
        <v>0</v>
      </c>
      <c r="AC1513" s="880" t="s">
        <v>154</v>
      </c>
      <c r="AD1513" s="881">
        <v>0</v>
      </c>
      <c r="AE1513" s="45"/>
      <c r="AF1513" s="17"/>
      <c r="AG1513" s="518"/>
      <c r="AI1513" s="449"/>
      <c r="AJ1513" s="449"/>
      <c r="AK1513" s="449"/>
      <c r="AL1513" s="449"/>
      <c r="AM1513" s="449"/>
      <c r="AN1513" s="449"/>
      <c r="AO1513" s="449"/>
      <c r="AP1513" s="449"/>
      <c r="AQ1513" s="449"/>
      <c r="AR1513" s="449"/>
      <c r="AS1513" s="449"/>
      <c r="AT1513" s="449"/>
      <c r="AU1513" s="449"/>
      <c r="AV1513" s="449"/>
      <c r="AW1513" s="449"/>
      <c r="AX1513" s="449"/>
      <c r="AY1513" s="449"/>
      <c r="AZ1513" s="449"/>
      <c r="BA1513" s="449"/>
      <c r="BB1513" s="449"/>
      <c r="BC1513" s="449"/>
      <c r="BD1513" s="449"/>
      <c r="BE1513" s="449"/>
      <c r="BF1513" s="449"/>
      <c r="BG1513" s="449"/>
      <c r="BH1513" s="449"/>
      <c r="BI1513" s="449"/>
      <c r="BJ1513" s="449"/>
      <c r="BK1513" s="449"/>
      <c r="BL1513" s="449"/>
      <c r="BM1513" s="449"/>
      <c r="BN1513" s="449"/>
      <c r="BO1513" s="449"/>
      <c r="BP1513" s="449"/>
      <c r="BQ1513" s="449"/>
      <c r="BR1513" s="449"/>
      <c r="BS1513" s="449"/>
      <c r="BT1513" s="449"/>
      <c r="BU1513" s="449"/>
      <c r="BV1513" s="449"/>
      <c r="BW1513" s="449"/>
      <c r="BX1513" s="449"/>
      <c r="BY1513" s="449"/>
      <c r="BZ1513" s="449"/>
      <c r="CA1513" s="449"/>
      <c r="CB1513" s="449"/>
      <c r="CC1513" s="449"/>
      <c r="CD1513" s="449"/>
      <c r="CE1513" s="449"/>
      <c r="CF1513" s="449"/>
      <c r="CG1513" s="449"/>
      <c r="CH1513" s="449"/>
      <c r="CI1513" s="449"/>
      <c r="CJ1513" s="449"/>
      <c r="CK1513" s="449"/>
      <c r="CL1513" s="449"/>
      <c r="CM1513" s="449"/>
      <c r="CN1513" s="449"/>
      <c r="CO1513" s="449"/>
      <c r="CP1513" s="449"/>
      <c r="CQ1513" s="449"/>
      <c r="CR1513" s="449"/>
      <c r="CS1513" s="449"/>
      <c r="CT1513" s="449"/>
      <c r="CU1513" s="449"/>
      <c r="CV1513" s="449"/>
    </row>
    <row r="1514" spans="1:100" s="448" customFormat="1" ht="11.25" customHeight="1">
      <c r="A1514" s="432"/>
      <c r="B1514" s="517"/>
      <c r="C1514" s="45"/>
      <c r="D1514" s="45">
        <v>9</v>
      </c>
      <c r="E1514" s="599" t="s">
        <v>143</v>
      </c>
      <c r="F1514" s="600"/>
      <c r="G1514" s="599" t="s">
        <v>154</v>
      </c>
      <c r="H1514" s="600"/>
      <c r="I1514" s="600"/>
      <c r="J1514" s="601" t="s">
        <v>223</v>
      </c>
      <c r="K1514" s="880">
        <v>0</v>
      </c>
      <c r="L1514" s="881">
        <v>0</v>
      </c>
      <c r="M1514" s="880">
        <v>0</v>
      </c>
      <c r="N1514" s="881">
        <v>0</v>
      </c>
      <c r="O1514" s="880">
        <v>0</v>
      </c>
      <c r="P1514" s="881">
        <v>0</v>
      </c>
      <c r="Q1514" s="880">
        <v>0</v>
      </c>
      <c r="R1514" s="881">
        <v>0</v>
      </c>
      <c r="S1514" s="880">
        <v>0</v>
      </c>
      <c r="T1514" s="881">
        <v>0</v>
      </c>
      <c r="U1514" s="880">
        <v>0</v>
      </c>
      <c r="V1514" s="881">
        <v>0</v>
      </c>
      <c r="W1514" s="880" t="s">
        <v>154</v>
      </c>
      <c r="X1514" s="881">
        <v>0</v>
      </c>
      <c r="Y1514" s="880" t="s">
        <v>154</v>
      </c>
      <c r="Z1514" s="881">
        <v>0</v>
      </c>
      <c r="AA1514" s="880" t="s">
        <v>154</v>
      </c>
      <c r="AB1514" s="881">
        <v>0</v>
      </c>
      <c r="AC1514" s="880" t="s">
        <v>154</v>
      </c>
      <c r="AD1514" s="881">
        <v>0</v>
      </c>
      <c r="AE1514" s="45"/>
      <c r="AF1514" s="17"/>
      <c r="AG1514" s="518"/>
      <c r="AI1514" s="449"/>
      <c r="AJ1514" s="449"/>
      <c r="AK1514" s="449"/>
      <c r="AL1514" s="449"/>
      <c r="AM1514" s="449"/>
      <c r="AN1514" s="449"/>
      <c r="AO1514" s="449"/>
      <c r="AP1514" s="449"/>
      <c r="AQ1514" s="449"/>
      <c r="AR1514" s="449"/>
      <c r="AS1514" s="449"/>
      <c r="AT1514" s="449"/>
      <c r="AU1514" s="449"/>
      <c r="AV1514" s="449"/>
      <c r="AW1514" s="449"/>
      <c r="AX1514" s="449"/>
      <c r="AY1514" s="449"/>
      <c r="AZ1514" s="449"/>
      <c r="BA1514" s="449"/>
      <c r="BB1514" s="449"/>
      <c r="BC1514" s="449"/>
      <c r="BD1514" s="449"/>
      <c r="BE1514" s="449"/>
      <c r="BF1514" s="449"/>
      <c r="BG1514" s="449"/>
      <c r="BH1514" s="449"/>
      <c r="BI1514" s="449"/>
      <c r="BJ1514" s="449"/>
      <c r="BK1514" s="449"/>
      <c r="BL1514" s="449"/>
      <c r="BM1514" s="449"/>
      <c r="BN1514" s="449"/>
      <c r="BO1514" s="449"/>
      <c r="BP1514" s="449"/>
      <c r="BQ1514" s="449"/>
      <c r="BR1514" s="449"/>
      <c r="BS1514" s="449"/>
      <c r="BT1514" s="449"/>
      <c r="BU1514" s="449"/>
      <c r="BV1514" s="449"/>
      <c r="BW1514" s="449"/>
      <c r="BX1514" s="449"/>
      <c r="BY1514" s="449"/>
      <c r="BZ1514" s="449"/>
      <c r="CA1514" s="449"/>
      <c r="CB1514" s="449"/>
      <c r="CC1514" s="449"/>
      <c r="CD1514" s="449"/>
      <c r="CE1514" s="449"/>
      <c r="CF1514" s="449"/>
      <c r="CG1514" s="449"/>
      <c r="CH1514" s="449"/>
      <c r="CI1514" s="449"/>
      <c r="CJ1514" s="449"/>
      <c r="CK1514" s="449"/>
      <c r="CL1514" s="449"/>
      <c r="CM1514" s="449"/>
      <c r="CN1514" s="449"/>
      <c r="CO1514" s="449"/>
      <c r="CP1514" s="449"/>
      <c r="CQ1514" s="449"/>
      <c r="CR1514" s="449"/>
      <c r="CS1514" s="449"/>
      <c r="CT1514" s="449"/>
      <c r="CU1514" s="449"/>
      <c r="CV1514" s="449"/>
    </row>
    <row r="1515" spans="1:100" s="448" customFormat="1" ht="11.25" customHeight="1">
      <c r="A1515" s="432"/>
      <c r="B1515" s="517"/>
      <c r="C1515" s="45"/>
      <c r="D1515" s="45">
        <v>10</v>
      </c>
      <c r="E1515" s="599" t="s">
        <v>142</v>
      </c>
      <c r="F1515" s="600"/>
      <c r="G1515" s="599" t="s">
        <v>336</v>
      </c>
      <c r="H1515" s="600"/>
      <c r="I1515" s="600"/>
      <c r="J1515" s="601" t="s">
        <v>223</v>
      </c>
      <c r="K1515" s="880">
        <v>1.4E-2</v>
      </c>
      <c r="L1515" s="881">
        <v>0</v>
      </c>
      <c r="M1515" s="880">
        <v>0</v>
      </c>
      <c r="N1515" s="881">
        <v>0</v>
      </c>
      <c r="O1515" s="880">
        <v>0</v>
      </c>
      <c r="P1515" s="881">
        <v>0</v>
      </c>
      <c r="Q1515" s="880">
        <v>7.0000000000000001E-3</v>
      </c>
      <c r="R1515" s="881">
        <v>0</v>
      </c>
      <c r="S1515" s="880">
        <v>0</v>
      </c>
      <c r="T1515" s="881">
        <v>0</v>
      </c>
      <c r="U1515" s="880">
        <v>0</v>
      </c>
      <c r="V1515" s="881">
        <v>0</v>
      </c>
      <c r="W1515" s="880" t="s">
        <v>154</v>
      </c>
      <c r="X1515" s="881">
        <v>0</v>
      </c>
      <c r="Y1515" s="880" t="s">
        <v>154</v>
      </c>
      <c r="Z1515" s="881">
        <v>0</v>
      </c>
      <c r="AA1515" s="880" t="s">
        <v>154</v>
      </c>
      <c r="AB1515" s="881">
        <v>0</v>
      </c>
      <c r="AC1515" s="880" t="s">
        <v>154</v>
      </c>
      <c r="AD1515" s="881">
        <v>0</v>
      </c>
      <c r="AE1515" s="45"/>
      <c r="AF1515" s="17"/>
      <c r="AG1515" s="518"/>
      <c r="AI1515" s="449"/>
      <c r="AJ1515" s="449"/>
      <c r="AK1515" s="449"/>
      <c r="AL1515" s="449"/>
      <c r="AM1515" s="449"/>
      <c r="AN1515" s="449"/>
      <c r="AO1515" s="449"/>
      <c r="AP1515" s="449"/>
      <c r="AQ1515" s="449"/>
      <c r="AR1515" s="449"/>
      <c r="AS1515" s="449"/>
      <c r="AT1515" s="449"/>
      <c r="AU1515" s="449"/>
      <c r="AV1515" s="449"/>
      <c r="AW1515" s="449"/>
      <c r="AX1515" s="449"/>
      <c r="AY1515" s="449"/>
      <c r="AZ1515" s="449"/>
      <c r="BA1515" s="449"/>
      <c r="BB1515" s="449"/>
      <c r="BC1515" s="449"/>
      <c r="BD1515" s="449"/>
      <c r="BE1515" s="449"/>
      <c r="BF1515" s="449"/>
      <c r="BG1515" s="449"/>
      <c r="BH1515" s="449"/>
      <c r="BI1515" s="449"/>
      <c r="BJ1515" s="449"/>
      <c r="BK1515" s="449"/>
      <c r="BL1515" s="449"/>
      <c r="BM1515" s="449"/>
      <c r="BN1515" s="449"/>
      <c r="BO1515" s="449"/>
      <c r="BP1515" s="449"/>
      <c r="BQ1515" s="449"/>
      <c r="BR1515" s="449"/>
      <c r="BS1515" s="449"/>
      <c r="BT1515" s="449"/>
      <c r="BU1515" s="449"/>
      <c r="BV1515" s="449"/>
      <c r="BW1515" s="449"/>
      <c r="BX1515" s="449"/>
      <c r="BY1515" s="449"/>
      <c r="BZ1515" s="449"/>
      <c r="CA1515" s="449"/>
      <c r="CB1515" s="449"/>
      <c r="CC1515" s="449"/>
      <c r="CD1515" s="449"/>
      <c r="CE1515" s="449"/>
      <c r="CF1515" s="449"/>
      <c r="CG1515" s="449"/>
      <c r="CH1515" s="449"/>
      <c r="CI1515" s="449"/>
      <c r="CJ1515" s="449"/>
      <c r="CK1515" s="449"/>
      <c r="CL1515" s="449"/>
      <c r="CM1515" s="449"/>
      <c r="CN1515" s="449"/>
      <c r="CO1515" s="449"/>
      <c r="CP1515" s="449"/>
      <c r="CQ1515" s="449"/>
      <c r="CR1515" s="449"/>
      <c r="CS1515" s="449"/>
      <c r="CT1515" s="449"/>
      <c r="CU1515" s="449"/>
      <c r="CV1515" s="449"/>
    </row>
    <row r="1516" spans="1:100" s="448" customFormat="1" ht="11.25" customHeight="1">
      <c r="A1516" s="432"/>
      <c r="B1516" s="517"/>
      <c r="C1516" s="45"/>
      <c r="D1516" s="45">
        <v>11</v>
      </c>
      <c r="E1516" s="599" t="s">
        <v>154</v>
      </c>
      <c r="F1516" s="600"/>
      <c r="G1516" s="599" t="s">
        <v>154</v>
      </c>
      <c r="H1516" s="600"/>
      <c r="I1516" s="600"/>
      <c r="J1516" s="601" t="s">
        <v>154</v>
      </c>
      <c r="K1516" s="880" t="s">
        <v>154</v>
      </c>
      <c r="L1516" s="881">
        <v>0</v>
      </c>
      <c r="M1516" s="880" t="s">
        <v>154</v>
      </c>
      <c r="N1516" s="881">
        <v>0</v>
      </c>
      <c r="O1516" s="880" t="s">
        <v>154</v>
      </c>
      <c r="P1516" s="881">
        <v>0</v>
      </c>
      <c r="Q1516" s="880" t="s">
        <v>154</v>
      </c>
      <c r="R1516" s="881">
        <v>0</v>
      </c>
      <c r="S1516" s="880" t="s">
        <v>154</v>
      </c>
      <c r="T1516" s="881">
        <v>0</v>
      </c>
      <c r="U1516" s="880" t="s">
        <v>154</v>
      </c>
      <c r="V1516" s="881">
        <v>0</v>
      </c>
      <c r="W1516" s="880" t="s">
        <v>154</v>
      </c>
      <c r="X1516" s="881">
        <v>0</v>
      </c>
      <c r="Y1516" s="880" t="s">
        <v>154</v>
      </c>
      <c r="Z1516" s="881">
        <v>0</v>
      </c>
      <c r="AA1516" s="880" t="s">
        <v>154</v>
      </c>
      <c r="AB1516" s="881">
        <v>0</v>
      </c>
      <c r="AC1516" s="880" t="s">
        <v>154</v>
      </c>
      <c r="AD1516" s="881">
        <v>0</v>
      </c>
      <c r="AE1516" s="45"/>
      <c r="AF1516" s="17"/>
      <c r="AG1516" s="518"/>
      <c r="AI1516" s="449"/>
      <c r="AJ1516" s="449"/>
      <c r="AK1516" s="449"/>
      <c r="AL1516" s="449"/>
      <c r="AM1516" s="449"/>
      <c r="AN1516" s="449"/>
      <c r="AO1516" s="449"/>
      <c r="AP1516" s="449"/>
      <c r="AQ1516" s="449"/>
      <c r="AR1516" s="449"/>
      <c r="AS1516" s="449"/>
      <c r="AT1516" s="449"/>
      <c r="AU1516" s="449"/>
      <c r="AV1516" s="449"/>
      <c r="AW1516" s="449"/>
      <c r="AX1516" s="449"/>
      <c r="AY1516" s="449"/>
      <c r="AZ1516" s="449"/>
      <c r="BA1516" s="449"/>
      <c r="BB1516" s="449"/>
      <c r="BC1516" s="449"/>
      <c r="BD1516" s="449"/>
      <c r="BE1516" s="449"/>
      <c r="BF1516" s="449"/>
      <c r="BG1516" s="449"/>
      <c r="BH1516" s="449"/>
      <c r="BI1516" s="449"/>
      <c r="BJ1516" s="449"/>
      <c r="BK1516" s="449"/>
      <c r="BL1516" s="449"/>
      <c r="BM1516" s="449"/>
      <c r="BN1516" s="449"/>
      <c r="BO1516" s="449"/>
      <c r="BP1516" s="449"/>
      <c r="BQ1516" s="449"/>
      <c r="BR1516" s="449"/>
      <c r="BS1516" s="449"/>
      <c r="BT1516" s="449"/>
      <c r="BU1516" s="449"/>
      <c r="BV1516" s="449"/>
      <c r="BW1516" s="449"/>
      <c r="BX1516" s="449"/>
      <c r="BY1516" s="449"/>
      <c r="BZ1516" s="449"/>
      <c r="CA1516" s="449"/>
      <c r="CB1516" s="449"/>
      <c r="CC1516" s="449"/>
      <c r="CD1516" s="449"/>
      <c r="CE1516" s="449"/>
      <c r="CF1516" s="449"/>
      <c r="CG1516" s="449"/>
      <c r="CH1516" s="449"/>
      <c r="CI1516" s="449"/>
      <c r="CJ1516" s="449"/>
      <c r="CK1516" s="449"/>
      <c r="CL1516" s="449"/>
      <c r="CM1516" s="449"/>
      <c r="CN1516" s="449"/>
      <c r="CO1516" s="449"/>
      <c r="CP1516" s="449"/>
      <c r="CQ1516" s="449"/>
      <c r="CR1516" s="449"/>
      <c r="CS1516" s="449"/>
      <c r="CT1516" s="449"/>
      <c r="CU1516" s="449"/>
      <c r="CV1516" s="449"/>
    </row>
    <row r="1517" spans="1:100" s="448" customFormat="1" ht="11.25" customHeight="1">
      <c r="A1517" s="432"/>
      <c r="B1517" s="517"/>
      <c r="C1517" s="45"/>
      <c r="D1517" s="45">
        <v>12</v>
      </c>
      <c r="E1517" s="599" t="s">
        <v>154</v>
      </c>
      <c r="F1517" s="600"/>
      <c r="G1517" s="599" t="s">
        <v>154</v>
      </c>
      <c r="H1517" s="600"/>
      <c r="I1517" s="600"/>
      <c r="J1517" s="601" t="s">
        <v>154</v>
      </c>
      <c r="K1517" s="880" t="s">
        <v>154</v>
      </c>
      <c r="L1517" s="881">
        <v>0</v>
      </c>
      <c r="M1517" s="880" t="s">
        <v>154</v>
      </c>
      <c r="N1517" s="881">
        <v>0</v>
      </c>
      <c r="O1517" s="880" t="s">
        <v>154</v>
      </c>
      <c r="P1517" s="881">
        <v>0</v>
      </c>
      <c r="Q1517" s="880" t="s">
        <v>154</v>
      </c>
      <c r="R1517" s="881">
        <v>0</v>
      </c>
      <c r="S1517" s="880" t="s">
        <v>154</v>
      </c>
      <c r="T1517" s="881">
        <v>0</v>
      </c>
      <c r="U1517" s="880" t="s">
        <v>154</v>
      </c>
      <c r="V1517" s="881">
        <v>0</v>
      </c>
      <c r="W1517" s="880" t="s">
        <v>154</v>
      </c>
      <c r="X1517" s="881">
        <v>0</v>
      </c>
      <c r="Y1517" s="880" t="s">
        <v>154</v>
      </c>
      <c r="Z1517" s="881">
        <v>0</v>
      </c>
      <c r="AA1517" s="880" t="s">
        <v>154</v>
      </c>
      <c r="AB1517" s="881">
        <v>0</v>
      </c>
      <c r="AC1517" s="880" t="s">
        <v>154</v>
      </c>
      <c r="AD1517" s="881">
        <v>0</v>
      </c>
      <c r="AE1517" s="45"/>
      <c r="AF1517" s="17"/>
      <c r="AG1517" s="518"/>
      <c r="AI1517" s="449"/>
      <c r="AJ1517" s="449"/>
      <c r="AK1517" s="449"/>
      <c r="AL1517" s="449"/>
      <c r="AM1517" s="449"/>
      <c r="AN1517" s="449"/>
      <c r="AO1517" s="449"/>
      <c r="AP1517" s="449"/>
      <c r="AQ1517" s="449"/>
      <c r="AR1517" s="449"/>
      <c r="AS1517" s="449"/>
      <c r="AT1517" s="449"/>
      <c r="AU1517" s="449"/>
      <c r="AV1517" s="449"/>
      <c r="AW1517" s="449"/>
      <c r="AX1517" s="449"/>
      <c r="AY1517" s="449"/>
      <c r="AZ1517" s="449"/>
      <c r="BA1517" s="449"/>
      <c r="BB1517" s="449"/>
      <c r="BC1517" s="449"/>
      <c r="BD1517" s="449"/>
      <c r="BE1517" s="449"/>
      <c r="BF1517" s="449"/>
      <c r="BG1517" s="449"/>
      <c r="BH1517" s="449"/>
      <c r="BI1517" s="449"/>
      <c r="BJ1517" s="449"/>
      <c r="BK1517" s="449"/>
      <c r="BL1517" s="449"/>
      <c r="BM1517" s="449"/>
      <c r="BN1517" s="449"/>
      <c r="BO1517" s="449"/>
      <c r="BP1517" s="449"/>
      <c r="BQ1517" s="449"/>
      <c r="BR1517" s="449"/>
      <c r="BS1517" s="449"/>
      <c r="BT1517" s="449"/>
      <c r="BU1517" s="449"/>
      <c r="BV1517" s="449"/>
      <c r="BW1517" s="449"/>
      <c r="BX1517" s="449"/>
      <c r="BY1517" s="449"/>
      <c r="BZ1517" s="449"/>
      <c r="CA1517" s="449"/>
      <c r="CB1517" s="449"/>
      <c r="CC1517" s="449"/>
      <c r="CD1517" s="449"/>
      <c r="CE1517" s="449"/>
      <c r="CF1517" s="449"/>
      <c r="CG1517" s="449"/>
      <c r="CH1517" s="449"/>
      <c r="CI1517" s="449"/>
      <c r="CJ1517" s="449"/>
      <c r="CK1517" s="449"/>
      <c r="CL1517" s="449"/>
      <c r="CM1517" s="449"/>
      <c r="CN1517" s="449"/>
      <c r="CO1517" s="449"/>
      <c r="CP1517" s="449"/>
      <c r="CQ1517" s="449"/>
      <c r="CR1517" s="449"/>
      <c r="CS1517" s="449"/>
      <c r="CT1517" s="449"/>
      <c r="CU1517" s="449"/>
      <c r="CV1517" s="449"/>
    </row>
    <row r="1518" spans="1:100" s="448" customFormat="1" ht="11.25" customHeight="1">
      <c r="A1518" s="432"/>
      <c r="B1518" s="517"/>
      <c r="C1518" s="45"/>
      <c r="D1518" s="45">
        <v>13</v>
      </c>
      <c r="E1518" s="599" t="s">
        <v>154</v>
      </c>
      <c r="F1518" s="600"/>
      <c r="G1518" s="599" t="s">
        <v>154</v>
      </c>
      <c r="H1518" s="600"/>
      <c r="I1518" s="600"/>
      <c r="J1518" s="601" t="s">
        <v>154</v>
      </c>
      <c r="K1518" s="880" t="s">
        <v>154</v>
      </c>
      <c r="L1518" s="881">
        <v>0</v>
      </c>
      <c r="M1518" s="880" t="s">
        <v>154</v>
      </c>
      <c r="N1518" s="881">
        <v>0</v>
      </c>
      <c r="O1518" s="880" t="s">
        <v>154</v>
      </c>
      <c r="P1518" s="881">
        <v>0</v>
      </c>
      <c r="Q1518" s="880" t="s">
        <v>154</v>
      </c>
      <c r="R1518" s="881">
        <v>0</v>
      </c>
      <c r="S1518" s="880" t="s">
        <v>154</v>
      </c>
      <c r="T1518" s="881">
        <v>0</v>
      </c>
      <c r="U1518" s="880" t="s">
        <v>154</v>
      </c>
      <c r="V1518" s="881">
        <v>0</v>
      </c>
      <c r="W1518" s="880" t="s">
        <v>154</v>
      </c>
      <c r="X1518" s="881">
        <v>0</v>
      </c>
      <c r="Y1518" s="880" t="s">
        <v>154</v>
      </c>
      <c r="Z1518" s="881">
        <v>0</v>
      </c>
      <c r="AA1518" s="880" t="s">
        <v>154</v>
      </c>
      <c r="AB1518" s="881">
        <v>0</v>
      </c>
      <c r="AC1518" s="880" t="s">
        <v>154</v>
      </c>
      <c r="AD1518" s="881">
        <v>0</v>
      </c>
      <c r="AE1518" s="45"/>
      <c r="AF1518" s="17"/>
      <c r="AG1518" s="518"/>
      <c r="AI1518" s="449"/>
      <c r="AJ1518" s="449"/>
      <c r="AK1518" s="449"/>
      <c r="AL1518" s="449"/>
      <c r="AM1518" s="449"/>
      <c r="AN1518" s="449"/>
      <c r="AO1518" s="449"/>
      <c r="AP1518" s="449"/>
      <c r="AQ1518" s="449"/>
      <c r="AR1518" s="449"/>
      <c r="AS1518" s="449"/>
      <c r="AT1518" s="449"/>
      <c r="AU1518" s="449"/>
      <c r="AV1518" s="449"/>
      <c r="AW1518" s="449"/>
      <c r="AX1518" s="449"/>
      <c r="AY1518" s="449"/>
      <c r="AZ1518" s="449"/>
      <c r="BA1518" s="449"/>
      <c r="BB1518" s="449"/>
      <c r="BC1518" s="449"/>
      <c r="BD1518" s="449"/>
      <c r="BE1518" s="449"/>
      <c r="BF1518" s="449"/>
      <c r="BG1518" s="449"/>
      <c r="BH1518" s="449"/>
      <c r="BI1518" s="449"/>
      <c r="BJ1518" s="449"/>
      <c r="BK1518" s="449"/>
      <c r="BL1518" s="449"/>
      <c r="BM1518" s="449"/>
      <c r="BN1518" s="449"/>
      <c r="BO1518" s="449"/>
      <c r="BP1518" s="449"/>
      <c r="BQ1518" s="449"/>
      <c r="BR1518" s="449"/>
      <c r="BS1518" s="449"/>
      <c r="BT1518" s="449"/>
      <c r="BU1518" s="449"/>
      <c r="BV1518" s="449"/>
      <c r="BW1518" s="449"/>
      <c r="BX1518" s="449"/>
      <c r="BY1518" s="449"/>
      <c r="BZ1518" s="449"/>
      <c r="CA1518" s="449"/>
      <c r="CB1518" s="449"/>
      <c r="CC1518" s="449"/>
      <c r="CD1518" s="449"/>
      <c r="CE1518" s="449"/>
      <c r="CF1518" s="449"/>
      <c r="CG1518" s="449"/>
      <c r="CH1518" s="449"/>
      <c r="CI1518" s="449"/>
      <c r="CJ1518" s="449"/>
      <c r="CK1518" s="449"/>
      <c r="CL1518" s="449"/>
      <c r="CM1518" s="449"/>
      <c r="CN1518" s="449"/>
      <c r="CO1518" s="449"/>
      <c r="CP1518" s="449"/>
      <c r="CQ1518" s="449"/>
      <c r="CR1518" s="449"/>
      <c r="CS1518" s="449"/>
      <c r="CT1518" s="449"/>
      <c r="CU1518" s="449"/>
      <c r="CV1518" s="449"/>
    </row>
    <row r="1519" spans="1:100" s="448" customFormat="1" ht="11.25" customHeight="1">
      <c r="A1519" s="432"/>
      <c r="B1519" s="517"/>
      <c r="C1519" s="45"/>
      <c r="D1519" s="45">
        <v>14</v>
      </c>
      <c r="E1519" s="599" t="s">
        <v>154</v>
      </c>
      <c r="F1519" s="600"/>
      <c r="G1519" s="599" t="s">
        <v>154</v>
      </c>
      <c r="H1519" s="600"/>
      <c r="I1519" s="600"/>
      <c r="J1519" s="601" t="s">
        <v>154</v>
      </c>
      <c r="K1519" s="880" t="s">
        <v>154</v>
      </c>
      <c r="L1519" s="881">
        <v>0</v>
      </c>
      <c r="M1519" s="880" t="s">
        <v>154</v>
      </c>
      <c r="N1519" s="881">
        <v>0</v>
      </c>
      <c r="O1519" s="880" t="s">
        <v>154</v>
      </c>
      <c r="P1519" s="881">
        <v>0</v>
      </c>
      <c r="Q1519" s="880" t="s">
        <v>154</v>
      </c>
      <c r="R1519" s="881">
        <v>0</v>
      </c>
      <c r="S1519" s="880" t="s">
        <v>154</v>
      </c>
      <c r="T1519" s="881">
        <v>0</v>
      </c>
      <c r="U1519" s="880" t="s">
        <v>154</v>
      </c>
      <c r="V1519" s="881">
        <v>0</v>
      </c>
      <c r="W1519" s="880" t="s">
        <v>154</v>
      </c>
      <c r="X1519" s="881">
        <v>0</v>
      </c>
      <c r="Y1519" s="880" t="s">
        <v>154</v>
      </c>
      <c r="Z1519" s="881">
        <v>0</v>
      </c>
      <c r="AA1519" s="880" t="s">
        <v>154</v>
      </c>
      <c r="AB1519" s="881">
        <v>0</v>
      </c>
      <c r="AC1519" s="880" t="s">
        <v>154</v>
      </c>
      <c r="AD1519" s="881">
        <v>0</v>
      </c>
      <c r="AE1519" s="45"/>
      <c r="AF1519" s="17"/>
      <c r="AG1519" s="518"/>
      <c r="AI1519" s="449"/>
      <c r="AJ1519" s="449"/>
      <c r="AK1519" s="449"/>
      <c r="AL1519" s="449"/>
      <c r="AM1519" s="449"/>
      <c r="AN1519" s="449"/>
      <c r="AO1519" s="449"/>
      <c r="AP1519" s="449"/>
      <c r="AQ1519" s="449"/>
      <c r="AR1519" s="449"/>
      <c r="AS1519" s="449"/>
      <c r="AT1519" s="449"/>
      <c r="AU1519" s="449"/>
      <c r="AV1519" s="449"/>
      <c r="AW1519" s="449"/>
      <c r="AX1519" s="449"/>
      <c r="AY1519" s="449"/>
      <c r="AZ1519" s="449"/>
      <c r="BA1519" s="449"/>
      <c r="BB1519" s="449"/>
      <c r="BC1519" s="449"/>
      <c r="BD1519" s="449"/>
      <c r="BE1519" s="449"/>
      <c r="BF1519" s="449"/>
      <c r="BG1519" s="449"/>
      <c r="BH1519" s="449"/>
      <c r="BI1519" s="449"/>
      <c r="BJ1519" s="449"/>
      <c r="BK1519" s="449"/>
      <c r="BL1519" s="449"/>
      <c r="BM1519" s="449"/>
      <c r="BN1519" s="449"/>
      <c r="BO1519" s="449"/>
      <c r="BP1519" s="449"/>
      <c r="BQ1519" s="449"/>
      <c r="BR1519" s="449"/>
      <c r="BS1519" s="449"/>
      <c r="BT1519" s="449"/>
      <c r="BU1519" s="449"/>
      <c r="BV1519" s="449"/>
      <c r="BW1519" s="449"/>
      <c r="BX1519" s="449"/>
      <c r="BY1519" s="449"/>
      <c r="BZ1519" s="449"/>
      <c r="CA1519" s="449"/>
      <c r="CB1519" s="449"/>
      <c r="CC1519" s="449"/>
      <c r="CD1519" s="449"/>
      <c r="CE1519" s="449"/>
      <c r="CF1519" s="449"/>
      <c r="CG1519" s="449"/>
      <c r="CH1519" s="449"/>
      <c r="CI1519" s="449"/>
      <c r="CJ1519" s="449"/>
      <c r="CK1519" s="449"/>
      <c r="CL1519" s="449"/>
      <c r="CM1519" s="449"/>
      <c r="CN1519" s="449"/>
      <c r="CO1519" s="449"/>
      <c r="CP1519" s="449"/>
      <c r="CQ1519" s="449"/>
      <c r="CR1519" s="449"/>
      <c r="CS1519" s="449"/>
      <c r="CT1519" s="449"/>
      <c r="CU1519" s="449"/>
      <c r="CV1519" s="449"/>
    </row>
    <row r="1520" spans="1:100" s="448" customFormat="1" ht="11.25" customHeight="1">
      <c r="A1520" s="432"/>
      <c r="B1520" s="517"/>
      <c r="C1520" s="45"/>
      <c r="D1520" s="45">
        <v>15</v>
      </c>
      <c r="E1520" s="599" t="s">
        <v>154</v>
      </c>
      <c r="F1520" s="600"/>
      <c r="G1520" s="599" t="s">
        <v>154</v>
      </c>
      <c r="H1520" s="600"/>
      <c r="I1520" s="600"/>
      <c r="J1520" s="601" t="s">
        <v>154</v>
      </c>
      <c r="K1520" s="880" t="s">
        <v>154</v>
      </c>
      <c r="L1520" s="881">
        <v>0</v>
      </c>
      <c r="M1520" s="880" t="s">
        <v>154</v>
      </c>
      <c r="N1520" s="881">
        <v>0</v>
      </c>
      <c r="O1520" s="880" t="s">
        <v>154</v>
      </c>
      <c r="P1520" s="881">
        <v>0</v>
      </c>
      <c r="Q1520" s="880" t="s">
        <v>154</v>
      </c>
      <c r="R1520" s="881">
        <v>0</v>
      </c>
      <c r="S1520" s="880" t="s">
        <v>154</v>
      </c>
      <c r="T1520" s="881">
        <v>0</v>
      </c>
      <c r="U1520" s="880" t="s">
        <v>154</v>
      </c>
      <c r="V1520" s="881">
        <v>0</v>
      </c>
      <c r="W1520" s="880" t="s">
        <v>154</v>
      </c>
      <c r="X1520" s="881">
        <v>0</v>
      </c>
      <c r="Y1520" s="880" t="s">
        <v>154</v>
      </c>
      <c r="Z1520" s="881">
        <v>0</v>
      </c>
      <c r="AA1520" s="880" t="s">
        <v>154</v>
      </c>
      <c r="AB1520" s="881">
        <v>0</v>
      </c>
      <c r="AC1520" s="880" t="s">
        <v>154</v>
      </c>
      <c r="AD1520" s="881">
        <v>0</v>
      </c>
      <c r="AE1520" s="45"/>
      <c r="AF1520" s="17"/>
      <c r="AG1520" s="518"/>
      <c r="AI1520" s="449"/>
      <c r="AJ1520" s="449"/>
      <c r="AK1520" s="449"/>
      <c r="AL1520" s="449"/>
      <c r="AM1520" s="449"/>
      <c r="AN1520" s="449"/>
      <c r="AO1520" s="449"/>
      <c r="AP1520" s="449"/>
      <c r="AQ1520" s="449"/>
      <c r="AR1520" s="449"/>
      <c r="AS1520" s="449"/>
      <c r="AT1520" s="449"/>
      <c r="AU1520" s="449"/>
      <c r="AV1520" s="449"/>
      <c r="AW1520" s="449"/>
      <c r="AX1520" s="449"/>
      <c r="AY1520" s="449"/>
      <c r="AZ1520" s="449"/>
      <c r="BA1520" s="449"/>
      <c r="BB1520" s="449"/>
      <c r="BC1520" s="449"/>
      <c r="BD1520" s="449"/>
      <c r="BE1520" s="449"/>
      <c r="BF1520" s="449"/>
      <c r="BG1520" s="449"/>
      <c r="BH1520" s="449"/>
      <c r="BI1520" s="449"/>
      <c r="BJ1520" s="449"/>
      <c r="BK1520" s="449"/>
      <c r="BL1520" s="449"/>
      <c r="BM1520" s="449"/>
      <c r="BN1520" s="449"/>
      <c r="BO1520" s="449"/>
      <c r="BP1520" s="449"/>
      <c r="BQ1520" s="449"/>
      <c r="BR1520" s="449"/>
      <c r="BS1520" s="449"/>
      <c r="BT1520" s="449"/>
      <c r="BU1520" s="449"/>
      <c r="BV1520" s="449"/>
      <c r="BW1520" s="449"/>
      <c r="BX1520" s="449"/>
      <c r="BY1520" s="449"/>
      <c r="BZ1520" s="449"/>
      <c r="CA1520" s="449"/>
      <c r="CB1520" s="449"/>
      <c r="CC1520" s="449"/>
      <c r="CD1520" s="449"/>
      <c r="CE1520" s="449"/>
      <c r="CF1520" s="449"/>
      <c r="CG1520" s="449"/>
      <c r="CH1520" s="449"/>
      <c r="CI1520" s="449"/>
      <c r="CJ1520" s="449"/>
      <c r="CK1520" s="449"/>
      <c r="CL1520" s="449"/>
      <c r="CM1520" s="449"/>
      <c r="CN1520" s="449"/>
      <c r="CO1520" s="449"/>
      <c r="CP1520" s="449"/>
      <c r="CQ1520" s="449"/>
      <c r="CR1520" s="449"/>
      <c r="CS1520" s="449"/>
      <c r="CT1520" s="449"/>
      <c r="CU1520" s="449"/>
      <c r="CV1520" s="449"/>
    </row>
    <row r="1521" spans="1:100" s="448" customFormat="1" ht="11.25" customHeight="1">
      <c r="A1521" s="432"/>
      <c r="B1521" s="517"/>
      <c r="C1521" s="45"/>
      <c r="D1521" s="45">
        <v>16</v>
      </c>
      <c r="E1521" s="599" t="s">
        <v>154</v>
      </c>
      <c r="F1521" s="600"/>
      <c r="G1521" s="599" t="s">
        <v>154</v>
      </c>
      <c r="H1521" s="600"/>
      <c r="I1521" s="600"/>
      <c r="J1521" s="601" t="s">
        <v>154</v>
      </c>
      <c r="K1521" s="880" t="s">
        <v>154</v>
      </c>
      <c r="L1521" s="881">
        <v>0</v>
      </c>
      <c r="M1521" s="880" t="s">
        <v>154</v>
      </c>
      <c r="N1521" s="881">
        <v>0</v>
      </c>
      <c r="O1521" s="880" t="s">
        <v>154</v>
      </c>
      <c r="P1521" s="881">
        <v>0</v>
      </c>
      <c r="Q1521" s="880" t="s">
        <v>154</v>
      </c>
      <c r="R1521" s="881">
        <v>0</v>
      </c>
      <c r="S1521" s="880" t="s">
        <v>154</v>
      </c>
      <c r="T1521" s="881">
        <v>0</v>
      </c>
      <c r="U1521" s="880" t="s">
        <v>154</v>
      </c>
      <c r="V1521" s="881">
        <v>0</v>
      </c>
      <c r="W1521" s="880" t="s">
        <v>154</v>
      </c>
      <c r="X1521" s="881">
        <v>0</v>
      </c>
      <c r="Y1521" s="880" t="s">
        <v>154</v>
      </c>
      <c r="Z1521" s="881">
        <v>0</v>
      </c>
      <c r="AA1521" s="880" t="s">
        <v>154</v>
      </c>
      <c r="AB1521" s="881">
        <v>0</v>
      </c>
      <c r="AC1521" s="880" t="s">
        <v>154</v>
      </c>
      <c r="AD1521" s="881">
        <v>0</v>
      </c>
      <c r="AE1521" s="45"/>
      <c r="AF1521" s="17"/>
      <c r="AG1521" s="518"/>
      <c r="AI1521" s="449"/>
      <c r="AJ1521" s="449"/>
      <c r="AK1521" s="449"/>
      <c r="AL1521" s="449"/>
      <c r="AM1521" s="449"/>
      <c r="AN1521" s="449"/>
      <c r="AO1521" s="449"/>
      <c r="AP1521" s="449"/>
      <c r="AQ1521" s="449"/>
      <c r="AR1521" s="449"/>
      <c r="AS1521" s="449"/>
      <c r="AT1521" s="449"/>
      <c r="AU1521" s="449"/>
      <c r="AV1521" s="449"/>
      <c r="AW1521" s="449"/>
      <c r="AX1521" s="449"/>
      <c r="AY1521" s="449"/>
      <c r="AZ1521" s="449"/>
      <c r="BA1521" s="449"/>
      <c r="BB1521" s="449"/>
      <c r="BC1521" s="449"/>
      <c r="BD1521" s="449"/>
      <c r="BE1521" s="449"/>
      <c r="BF1521" s="449"/>
      <c r="BG1521" s="449"/>
      <c r="BH1521" s="449"/>
      <c r="BI1521" s="449"/>
      <c r="BJ1521" s="449"/>
      <c r="BK1521" s="449"/>
      <c r="BL1521" s="449"/>
      <c r="BM1521" s="449"/>
      <c r="BN1521" s="449"/>
      <c r="BO1521" s="449"/>
      <c r="BP1521" s="449"/>
      <c r="BQ1521" s="449"/>
      <c r="BR1521" s="449"/>
      <c r="BS1521" s="449"/>
      <c r="BT1521" s="449"/>
      <c r="BU1521" s="449"/>
      <c r="BV1521" s="449"/>
      <c r="BW1521" s="449"/>
      <c r="BX1521" s="449"/>
      <c r="BY1521" s="449"/>
      <c r="BZ1521" s="449"/>
      <c r="CA1521" s="449"/>
      <c r="CB1521" s="449"/>
      <c r="CC1521" s="449"/>
      <c r="CD1521" s="449"/>
      <c r="CE1521" s="449"/>
      <c r="CF1521" s="449"/>
      <c r="CG1521" s="449"/>
      <c r="CH1521" s="449"/>
      <c r="CI1521" s="449"/>
      <c r="CJ1521" s="449"/>
      <c r="CK1521" s="449"/>
      <c r="CL1521" s="449"/>
      <c r="CM1521" s="449"/>
      <c r="CN1521" s="449"/>
      <c r="CO1521" s="449"/>
      <c r="CP1521" s="449"/>
      <c r="CQ1521" s="449"/>
      <c r="CR1521" s="449"/>
      <c r="CS1521" s="449"/>
      <c r="CT1521" s="449"/>
      <c r="CU1521" s="449"/>
      <c r="CV1521" s="449"/>
    </row>
    <row r="1522" spans="1:100" s="448" customFormat="1" ht="11.25" customHeight="1">
      <c r="A1522" s="432"/>
      <c r="B1522" s="517"/>
      <c r="C1522" s="45"/>
      <c r="D1522" s="45">
        <v>17</v>
      </c>
      <c r="E1522" s="599" t="s">
        <v>154</v>
      </c>
      <c r="F1522" s="600"/>
      <c r="G1522" s="599" t="s">
        <v>154</v>
      </c>
      <c r="H1522" s="600"/>
      <c r="I1522" s="600"/>
      <c r="J1522" s="601" t="s">
        <v>154</v>
      </c>
      <c r="K1522" s="880" t="s">
        <v>154</v>
      </c>
      <c r="L1522" s="881">
        <v>0</v>
      </c>
      <c r="M1522" s="880" t="s">
        <v>154</v>
      </c>
      <c r="N1522" s="881">
        <v>0</v>
      </c>
      <c r="O1522" s="880" t="s">
        <v>154</v>
      </c>
      <c r="P1522" s="881">
        <v>0</v>
      </c>
      <c r="Q1522" s="880" t="s">
        <v>154</v>
      </c>
      <c r="R1522" s="881">
        <v>0</v>
      </c>
      <c r="S1522" s="880" t="s">
        <v>154</v>
      </c>
      <c r="T1522" s="881">
        <v>0</v>
      </c>
      <c r="U1522" s="880" t="s">
        <v>154</v>
      </c>
      <c r="V1522" s="881">
        <v>0</v>
      </c>
      <c r="W1522" s="880" t="s">
        <v>154</v>
      </c>
      <c r="X1522" s="881">
        <v>0</v>
      </c>
      <c r="Y1522" s="880" t="s">
        <v>154</v>
      </c>
      <c r="Z1522" s="881">
        <v>0</v>
      </c>
      <c r="AA1522" s="880" t="s">
        <v>154</v>
      </c>
      <c r="AB1522" s="881">
        <v>0</v>
      </c>
      <c r="AC1522" s="880" t="s">
        <v>154</v>
      </c>
      <c r="AD1522" s="881">
        <v>0</v>
      </c>
      <c r="AE1522" s="45"/>
      <c r="AF1522" s="17"/>
      <c r="AG1522" s="518"/>
      <c r="AI1522" s="449"/>
      <c r="AJ1522" s="449"/>
      <c r="AK1522" s="449"/>
      <c r="AL1522" s="449"/>
      <c r="AM1522" s="449"/>
      <c r="AN1522" s="449"/>
      <c r="AO1522" s="449"/>
      <c r="AP1522" s="449"/>
      <c r="AQ1522" s="449"/>
      <c r="AR1522" s="449"/>
      <c r="AS1522" s="449"/>
      <c r="AT1522" s="449"/>
      <c r="AU1522" s="449"/>
      <c r="AV1522" s="449"/>
      <c r="AW1522" s="449"/>
      <c r="AX1522" s="449"/>
      <c r="AY1522" s="449"/>
      <c r="AZ1522" s="449"/>
      <c r="BA1522" s="449"/>
      <c r="BB1522" s="449"/>
      <c r="BC1522" s="449"/>
      <c r="BD1522" s="449"/>
      <c r="BE1522" s="449"/>
      <c r="BF1522" s="449"/>
      <c r="BG1522" s="449"/>
      <c r="BH1522" s="449"/>
      <c r="BI1522" s="449"/>
      <c r="BJ1522" s="449"/>
      <c r="BK1522" s="449"/>
      <c r="BL1522" s="449"/>
      <c r="BM1522" s="449"/>
      <c r="BN1522" s="449"/>
      <c r="BO1522" s="449"/>
      <c r="BP1522" s="449"/>
      <c r="BQ1522" s="449"/>
      <c r="BR1522" s="449"/>
      <c r="BS1522" s="449"/>
      <c r="BT1522" s="449"/>
      <c r="BU1522" s="449"/>
      <c r="BV1522" s="449"/>
      <c r="BW1522" s="449"/>
      <c r="BX1522" s="449"/>
      <c r="BY1522" s="449"/>
      <c r="BZ1522" s="449"/>
      <c r="CA1522" s="449"/>
      <c r="CB1522" s="449"/>
      <c r="CC1522" s="449"/>
      <c r="CD1522" s="449"/>
      <c r="CE1522" s="449"/>
      <c r="CF1522" s="449"/>
      <c r="CG1522" s="449"/>
      <c r="CH1522" s="449"/>
      <c r="CI1522" s="449"/>
      <c r="CJ1522" s="449"/>
      <c r="CK1522" s="449"/>
      <c r="CL1522" s="449"/>
      <c r="CM1522" s="449"/>
      <c r="CN1522" s="449"/>
      <c r="CO1522" s="449"/>
      <c r="CP1522" s="449"/>
      <c r="CQ1522" s="449"/>
      <c r="CR1522" s="449"/>
      <c r="CS1522" s="449"/>
      <c r="CT1522" s="449"/>
      <c r="CU1522" s="449"/>
      <c r="CV1522" s="449"/>
    </row>
    <row r="1523" spans="1:100" s="448" customFormat="1" ht="11.25" customHeight="1">
      <c r="A1523" s="432"/>
      <c r="B1523" s="517"/>
      <c r="C1523" s="45"/>
      <c r="D1523" s="45">
        <v>18</v>
      </c>
      <c r="E1523" s="599" t="s">
        <v>154</v>
      </c>
      <c r="F1523" s="600"/>
      <c r="G1523" s="599" t="s">
        <v>154</v>
      </c>
      <c r="H1523" s="600"/>
      <c r="I1523" s="600"/>
      <c r="J1523" s="601" t="s">
        <v>154</v>
      </c>
      <c r="K1523" s="880" t="s">
        <v>154</v>
      </c>
      <c r="L1523" s="881">
        <v>0</v>
      </c>
      <c r="M1523" s="880" t="s">
        <v>154</v>
      </c>
      <c r="N1523" s="881">
        <v>0</v>
      </c>
      <c r="O1523" s="880" t="s">
        <v>154</v>
      </c>
      <c r="P1523" s="881">
        <v>0</v>
      </c>
      <c r="Q1523" s="880" t="s">
        <v>154</v>
      </c>
      <c r="R1523" s="881">
        <v>0</v>
      </c>
      <c r="S1523" s="880" t="s">
        <v>154</v>
      </c>
      <c r="T1523" s="881">
        <v>0</v>
      </c>
      <c r="U1523" s="880" t="s">
        <v>154</v>
      </c>
      <c r="V1523" s="881">
        <v>0</v>
      </c>
      <c r="W1523" s="880" t="s">
        <v>154</v>
      </c>
      <c r="X1523" s="881">
        <v>0</v>
      </c>
      <c r="Y1523" s="880" t="s">
        <v>154</v>
      </c>
      <c r="Z1523" s="881">
        <v>0</v>
      </c>
      <c r="AA1523" s="880" t="s">
        <v>154</v>
      </c>
      <c r="AB1523" s="881">
        <v>0</v>
      </c>
      <c r="AC1523" s="880" t="s">
        <v>154</v>
      </c>
      <c r="AD1523" s="881">
        <v>0</v>
      </c>
      <c r="AE1523" s="45"/>
      <c r="AF1523" s="17"/>
      <c r="AG1523" s="518"/>
      <c r="AI1523" s="449"/>
      <c r="AJ1523" s="449"/>
      <c r="AK1523" s="449"/>
      <c r="AL1523" s="449"/>
      <c r="AM1523" s="449"/>
      <c r="AN1523" s="449"/>
      <c r="AO1523" s="449"/>
      <c r="AP1523" s="449"/>
      <c r="AQ1523" s="449"/>
      <c r="AR1523" s="449"/>
      <c r="AS1523" s="449"/>
      <c r="AT1523" s="449"/>
      <c r="AU1523" s="449"/>
      <c r="AV1523" s="449"/>
      <c r="AW1523" s="449"/>
      <c r="AX1523" s="449"/>
      <c r="AY1523" s="449"/>
      <c r="AZ1523" s="449"/>
      <c r="BA1523" s="449"/>
      <c r="BB1523" s="449"/>
      <c r="BC1523" s="449"/>
      <c r="BD1523" s="449"/>
      <c r="BE1523" s="449"/>
      <c r="BF1523" s="449"/>
      <c r="BG1523" s="449"/>
      <c r="BH1523" s="449"/>
      <c r="BI1523" s="449"/>
      <c r="BJ1523" s="449"/>
      <c r="BK1523" s="449"/>
      <c r="BL1523" s="449"/>
      <c r="BM1523" s="449"/>
      <c r="BN1523" s="449"/>
      <c r="BO1523" s="449"/>
      <c r="BP1523" s="449"/>
      <c r="BQ1523" s="449"/>
      <c r="BR1523" s="449"/>
      <c r="BS1523" s="449"/>
      <c r="BT1523" s="449"/>
      <c r="BU1523" s="449"/>
      <c r="BV1523" s="449"/>
      <c r="BW1523" s="449"/>
      <c r="BX1523" s="449"/>
      <c r="BY1523" s="449"/>
      <c r="BZ1523" s="449"/>
      <c r="CA1523" s="449"/>
      <c r="CB1523" s="449"/>
      <c r="CC1523" s="449"/>
      <c r="CD1523" s="449"/>
      <c r="CE1523" s="449"/>
      <c r="CF1523" s="449"/>
      <c r="CG1523" s="449"/>
      <c r="CH1523" s="449"/>
      <c r="CI1523" s="449"/>
      <c r="CJ1523" s="449"/>
      <c r="CK1523" s="449"/>
      <c r="CL1523" s="449"/>
      <c r="CM1523" s="449"/>
      <c r="CN1523" s="449"/>
      <c r="CO1523" s="449"/>
      <c r="CP1523" s="449"/>
      <c r="CQ1523" s="449"/>
      <c r="CR1523" s="449"/>
      <c r="CS1523" s="449"/>
      <c r="CT1523" s="449"/>
      <c r="CU1523" s="449"/>
      <c r="CV1523" s="449"/>
    </row>
    <row r="1524" spans="1:100" s="448" customFormat="1" ht="11.25" customHeight="1">
      <c r="A1524" s="432"/>
      <c r="B1524" s="517"/>
      <c r="C1524" s="45"/>
      <c r="D1524" s="45">
        <v>19</v>
      </c>
      <c r="E1524" s="599" t="s">
        <v>154</v>
      </c>
      <c r="F1524" s="600"/>
      <c r="G1524" s="599" t="s">
        <v>154</v>
      </c>
      <c r="H1524" s="600"/>
      <c r="I1524" s="600"/>
      <c r="J1524" s="601" t="s">
        <v>154</v>
      </c>
      <c r="K1524" s="880" t="s">
        <v>154</v>
      </c>
      <c r="L1524" s="881">
        <v>0</v>
      </c>
      <c r="M1524" s="880" t="s">
        <v>154</v>
      </c>
      <c r="N1524" s="881">
        <v>0</v>
      </c>
      <c r="O1524" s="880" t="s">
        <v>154</v>
      </c>
      <c r="P1524" s="881">
        <v>0</v>
      </c>
      <c r="Q1524" s="880" t="s">
        <v>154</v>
      </c>
      <c r="R1524" s="881">
        <v>0</v>
      </c>
      <c r="S1524" s="880" t="s">
        <v>154</v>
      </c>
      <c r="T1524" s="881">
        <v>0</v>
      </c>
      <c r="U1524" s="880" t="s">
        <v>154</v>
      </c>
      <c r="V1524" s="881">
        <v>0</v>
      </c>
      <c r="W1524" s="880" t="s">
        <v>154</v>
      </c>
      <c r="X1524" s="881">
        <v>0</v>
      </c>
      <c r="Y1524" s="880" t="s">
        <v>154</v>
      </c>
      <c r="Z1524" s="881">
        <v>0</v>
      </c>
      <c r="AA1524" s="880" t="s">
        <v>154</v>
      </c>
      <c r="AB1524" s="881">
        <v>0</v>
      </c>
      <c r="AC1524" s="880" t="s">
        <v>154</v>
      </c>
      <c r="AD1524" s="881">
        <v>0</v>
      </c>
      <c r="AE1524" s="45"/>
      <c r="AF1524" s="17"/>
      <c r="AG1524" s="518"/>
      <c r="AI1524" s="449"/>
      <c r="AJ1524" s="449"/>
      <c r="AK1524" s="449"/>
      <c r="AL1524" s="449"/>
      <c r="AM1524" s="449"/>
      <c r="AN1524" s="449"/>
      <c r="AO1524" s="449"/>
      <c r="AP1524" s="449"/>
      <c r="AQ1524" s="449"/>
      <c r="AR1524" s="449"/>
      <c r="AS1524" s="449"/>
      <c r="AT1524" s="449"/>
      <c r="AU1524" s="449"/>
      <c r="AV1524" s="449"/>
      <c r="AW1524" s="449"/>
      <c r="AX1524" s="449"/>
      <c r="AY1524" s="449"/>
      <c r="AZ1524" s="449"/>
      <c r="BA1524" s="449"/>
      <c r="BB1524" s="449"/>
      <c r="BC1524" s="449"/>
      <c r="BD1524" s="449"/>
      <c r="BE1524" s="449"/>
      <c r="BF1524" s="449"/>
      <c r="BG1524" s="449"/>
      <c r="BH1524" s="449"/>
      <c r="BI1524" s="449"/>
      <c r="BJ1524" s="449"/>
      <c r="BK1524" s="449"/>
      <c r="BL1524" s="449"/>
      <c r="BM1524" s="449"/>
      <c r="BN1524" s="449"/>
      <c r="BO1524" s="449"/>
      <c r="BP1524" s="449"/>
      <c r="BQ1524" s="449"/>
      <c r="BR1524" s="449"/>
      <c r="BS1524" s="449"/>
      <c r="BT1524" s="449"/>
      <c r="BU1524" s="449"/>
      <c r="BV1524" s="449"/>
      <c r="BW1524" s="449"/>
      <c r="BX1524" s="449"/>
      <c r="BY1524" s="449"/>
      <c r="BZ1524" s="449"/>
      <c r="CA1524" s="449"/>
      <c r="CB1524" s="449"/>
      <c r="CC1524" s="449"/>
      <c r="CD1524" s="449"/>
      <c r="CE1524" s="449"/>
      <c r="CF1524" s="449"/>
      <c r="CG1524" s="449"/>
      <c r="CH1524" s="449"/>
      <c r="CI1524" s="449"/>
      <c r="CJ1524" s="449"/>
      <c r="CK1524" s="449"/>
      <c r="CL1524" s="449"/>
      <c r="CM1524" s="449"/>
      <c r="CN1524" s="449"/>
      <c r="CO1524" s="449"/>
      <c r="CP1524" s="449"/>
      <c r="CQ1524" s="449"/>
      <c r="CR1524" s="449"/>
      <c r="CS1524" s="449"/>
      <c r="CT1524" s="449"/>
      <c r="CU1524" s="449"/>
      <c r="CV1524" s="449"/>
    </row>
    <row r="1525" spans="1:100" s="448" customFormat="1" ht="11.25" customHeight="1">
      <c r="A1525" s="432"/>
      <c r="B1525" s="517"/>
      <c r="C1525" s="45"/>
      <c r="D1525" s="45">
        <v>20</v>
      </c>
      <c r="E1525" s="494" t="s">
        <v>154</v>
      </c>
      <c r="F1525" s="495"/>
      <c r="G1525" s="494" t="s">
        <v>154</v>
      </c>
      <c r="H1525" s="495"/>
      <c r="I1525" s="495"/>
      <c r="J1525" s="496" t="s">
        <v>154</v>
      </c>
      <c r="K1525" s="796" t="s">
        <v>154</v>
      </c>
      <c r="L1525" s="797">
        <v>0</v>
      </c>
      <c r="M1525" s="796" t="s">
        <v>154</v>
      </c>
      <c r="N1525" s="797">
        <v>0</v>
      </c>
      <c r="O1525" s="796" t="s">
        <v>154</v>
      </c>
      <c r="P1525" s="797">
        <v>0</v>
      </c>
      <c r="Q1525" s="796" t="s">
        <v>154</v>
      </c>
      <c r="R1525" s="797">
        <v>0</v>
      </c>
      <c r="S1525" s="796" t="s">
        <v>154</v>
      </c>
      <c r="T1525" s="797">
        <v>0</v>
      </c>
      <c r="U1525" s="796" t="s">
        <v>154</v>
      </c>
      <c r="V1525" s="797">
        <v>0</v>
      </c>
      <c r="W1525" s="796" t="s">
        <v>154</v>
      </c>
      <c r="X1525" s="797">
        <v>0</v>
      </c>
      <c r="Y1525" s="796" t="s">
        <v>154</v>
      </c>
      <c r="Z1525" s="797">
        <v>0</v>
      </c>
      <c r="AA1525" s="796" t="s">
        <v>154</v>
      </c>
      <c r="AB1525" s="797">
        <v>0</v>
      </c>
      <c r="AC1525" s="796" t="s">
        <v>154</v>
      </c>
      <c r="AD1525" s="797">
        <v>0</v>
      </c>
      <c r="AE1525" s="45"/>
      <c r="AF1525" s="17"/>
      <c r="AG1525" s="518"/>
      <c r="AI1525" s="449"/>
      <c r="AJ1525" s="449"/>
      <c r="AK1525" s="449"/>
      <c r="AL1525" s="449"/>
      <c r="AM1525" s="449"/>
      <c r="AN1525" s="449"/>
      <c r="AO1525" s="449"/>
      <c r="AP1525" s="449"/>
      <c r="AQ1525" s="449"/>
      <c r="AR1525" s="449"/>
      <c r="AS1525" s="449"/>
      <c r="AT1525" s="449"/>
      <c r="AU1525" s="449"/>
      <c r="AV1525" s="449"/>
      <c r="AW1525" s="449"/>
      <c r="AX1525" s="449"/>
      <c r="AY1525" s="449"/>
      <c r="AZ1525" s="449"/>
      <c r="BA1525" s="449"/>
      <c r="BB1525" s="449"/>
      <c r="BC1525" s="449"/>
      <c r="BD1525" s="449"/>
      <c r="BE1525" s="449"/>
      <c r="BF1525" s="449"/>
      <c r="BG1525" s="449"/>
      <c r="BH1525" s="449"/>
      <c r="BI1525" s="449"/>
      <c r="BJ1525" s="449"/>
      <c r="BK1525" s="449"/>
      <c r="BL1525" s="449"/>
      <c r="BM1525" s="449"/>
      <c r="BN1525" s="449"/>
      <c r="BO1525" s="449"/>
      <c r="BP1525" s="449"/>
      <c r="BQ1525" s="449"/>
      <c r="BR1525" s="449"/>
      <c r="BS1525" s="449"/>
      <c r="BT1525" s="449"/>
      <c r="BU1525" s="449"/>
      <c r="BV1525" s="449"/>
      <c r="BW1525" s="449"/>
      <c r="BX1525" s="449"/>
      <c r="BY1525" s="449"/>
      <c r="BZ1525" s="449"/>
      <c r="CA1525" s="449"/>
      <c r="CB1525" s="449"/>
      <c r="CC1525" s="449"/>
      <c r="CD1525" s="449"/>
      <c r="CE1525" s="449"/>
      <c r="CF1525" s="449"/>
      <c r="CG1525" s="449"/>
      <c r="CH1525" s="449"/>
      <c r="CI1525" s="449"/>
      <c r="CJ1525" s="449"/>
      <c r="CK1525" s="449"/>
      <c r="CL1525" s="449"/>
      <c r="CM1525" s="449"/>
      <c r="CN1525" s="449"/>
      <c r="CO1525" s="449"/>
      <c r="CP1525" s="449"/>
      <c r="CQ1525" s="449"/>
      <c r="CR1525" s="449"/>
      <c r="CS1525" s="449"/>
      <c r="CT1525" s="449"/>
      <c r="CU1525" s="449"/>
      <c r="CV1525" s="449"/>
    </row>
    <row r="1526" spans="1:100" s="448" customFormat="1" ht="11.25" customHeight="1">
      <c r="A1526" s="432"/>
      <c r="B1526" s="517"/>
      <c r="C1526" s="45"/>
      <c r="D1526" s="479"/>
      <c r="E1526" s="497" t="s">
        <v>192</v>
      </c>
      <c r="F1526" s="497"/>
      <c r="G1526" s="497"/>
      <c r="H1526" s="497"/>
      <c r="I1526" s="497"/>
      <c r="J1526" s="497"/>
      <c r="K1526" s="798">
        <v>0.996</v>
      </c>
      <c r="L1526" s="799">
        <v>0</v>
      </c>
      <c r="M1526" s="798">
        <v>0.996</v>
      </c>
      <c r="N1526" s="799">
        <v>0</v>
      </c>
      <c r="O1526" s="798">
        <v>0.99700000000000011</v>
      </c>
      <c r="P1526" s="799">
        <v>0</v>
      </c>
      <c r="Q1526" s="798">
        <v>0.99800000000000011</v>
      </c>
      <c r="R1526" s="799">
        <v>0</v>
      </c>
      <c r="S1526" s="798">
        <v>0.996</v>
      </c>
      <c r="T1526" s="799">
        <v>0</v>
      </c>
      <c r="U1526" s="798">
        <v>1</v>
      </c>
      <c r="V1526" s="799">
        <v>0</v>
      </c>
      <c r="W1526" s="798" t="s">
        <v>154</v>
      </c>
      <c r="X1526" s="799">
        <v>0</v>
      </c>
      <c r="Y1526" s="798" t="s">
        <v>154</v>
      </c>
      <c r="Z1526" s="799">
        <v>0</v>
      </c>
      <c r="AA1526" s="798" t="s">
        <v>154</v>
      </c>
      <c r="AB1526" s="799">
        <v>0</v>
      </c>
      <c r="AC1526" s="798" t="s">
        <v>154</v>
      </c>
      <c r="AD1526" s="799">
        <v>0</v>
      </c>
      <c r="AE1526" s="45"/>
      <c r="AF1526" s="17"/>
      <c r="AG1526" s="518"/>
      <c r="AI1526" s="449"/>
      <c r="AJ1526" s="449"/>
      <c r="AK1526" s="449"/>
      <c r="AL1526" s="449"/>
      <c r="AM1526" s="449"/>
      <c r="AN1526" s="449"/>
      <c r="AO1526" s="449"/>
      <c r="AP1526" s="449"/>
      <c r="AQ1526" s="449"/>
      <c r="AR1526" s="449"/>
      <c r="AS1526" s="449"/>
      <c r="AT1526" s="449"/>
      <c r="AU1526" s="449"/>
      <c r="AV1526" s="449"/>
      <c r="AW1526" s="449"/>
      <c r="AX1526" s="449"/>
      <c r="AY1526" s="449"/>
      <c r="AZ1526" s="449"/>
      <c r="BA1526" s="449"/>
      <c r="BB1526" s="449"/>
      <c r="BC1526" s="449"/>
      <c r="BD1526" s="449"/>
      <c r="BE1526" s="449"/>
      <c r="BF1526" s="449"/>
      <c r="BG1526" s="449"/>
      <c r="BH1526" s="449"/>
      <c r="BI1526" s="449"/>
      <c r="BJ1526" s="449"/>
      <c r="BK1526" s="449"/>
      <c r="BL1526" s="449"/>
      <c r="BM1526" s="449"/>
      <c r="BN1526" s="449"/>
      <c r="BO1526" s="449"/>
      <c r="BP1526" s="449"/>
      <c r="BQ1526" s="449"/>
      <c r="BR1526" s="449"/>
      <c r="BS1526" s="449"/>
      <c r="BT1526" s="449"/>
      <c r="BU1526" s="449"/>
      <c r="BV1526" s="449"/>
      <c r="BW1526" s="449"/>
      <c r="BX1526" s="449"/>
      <c r="BY1526" s="449"/>
      <c r="BZ1526" s="449"/>
      <c r="CA1526" s="449"/>
      <c r="CB1526" s="449"/>
      <c r="CC1526" s="449"/>
      <c r="CD1526" s="449"/>
      <c r="CE1526" s="449"/>
      <c r="CF1526" s="449"/>
      <c r="CG1526" s="449"/>
      <c r="CH1526" s="449"/>
      <c r="CI1526" s="449"/>
      <c r="CJ1526" s="449"/>
      <c r="CK1526" s="449"/>
      <c r="CL1526" s="449"/>
      <c r="CM1526" s="449"/>
      <c r="CN1526" s="449"/>
      <c r="CO1526" s="449"/>
      <c r="CP1526" s="449"/>
      <c r="CQ1526" s="449"/>
      <c r="CR1526" s="449"/>
      <c r="CS1526" s="449"/>
      <c r="CT1526" s="449"/>
      <c r="CU1526" s="449"/>
      <c r="CV1526" s="449"/>
    </row>
    <row r="1527" spans="1:100" s="448" customFormat="1" ht="11.25" customHeight="1">
      <c r="A1527" s="432"/>
      <c r="B1527" s="517"/>
      <c r="C1527" s="45"/>
      <c r="D1527" s="479"/>
      <c r="E1527" s="483"/>
      <c r="F1527" s="483" t="s">
        <v>193</v>
      </c>
      <c r="G1527" s="483"/>
      <c r="H1527" s="483" t="s">
        <v>194</v>
      </c>
      <c r="I1527" s="479"/>
      <c r="J1527" s="479"/>
      <c r="K1527" s="880">
        <v>0.94599999999999995</v>
      </c>
      <c r="L1527" s="881">
        <v>0</v>
      </c>
      <c r="M1527" s="880">
        <v>0.94799999999999995</v>
      </c>
      <c r="N1527" s="881">
        <v>0</v>
      </c>
      <c r="O1527" s="880">
        <v>0.96100000000000008</v>
      </c>
      <c r="P1527" s="881">
        <v>0</v>
      </c>
      <c r="Q1527" s="880">
        <v>0.58100000000000007</v>
      </c>
      <c r="R1527" s="881">
        <v>0</v>
      </c>
      <c r="S1527" s="880">
        <v>0.38</v>
      </c>
      <c r="T1527" s="881">
        <v>0</v>
      </c>
      <c r="U1527" s="880">
        <v>0.56400000000000006</v>
      </c>
      <c r="V1527" s="881">
        <v>0</v>
      </c>
      <c r="W1527" s="880">
        <v>0</v>
      </c>
      <c r="X1527" s="881">
        <v>0</v>
      </c>
      <c r="Y1527" s="880">
        <v>0</v>
      </c>
      <c r="Z1527" s="881">
        <v>0</v>
      </c>
      <c r="AA1527" s="880">
        <v>0</v>
      </c>
      <c r="AB1527" s="881">
        <v>0</v>
      </c>
      <c r="AC1527" s="880">
        <v>0</v>
      </c>
      <c r="AD1527" s="881">
        <v>0</v>
      </c>
      <c r="AE1527" s="45"/>
      <c r="AF1527" s="17"/>
      <c r="AG1527" s="518"/>
      <c r="AI1527" s="449"/>
      <c r="AJ1527" s="449"/>
      <c r="AK1527" s="449"/>
      <c r="AL1527" s="449"/>
      <c r="AM1527" s="449"/>
      <c r="AN1527" s="449"/>
      <c r="AO1527" s="449"/>
      <c r="AP1527" s="449"/>
      <c r="AQ1527" s="449"/>
      <c r="AR1527" s="449"/>
      <c r="AS1527" s="449"/>
      <c r="AT1527" s="449"/>
      <c r="AU1527" s="449"/>
      <c r="AV1527" s="449"/>
      <c r="AW1527" s="449"/>
      <c r="AX1527" s="449"/>
      <c r="AY1527" s="449"/>
      <c r="AZ1527" s="449"/>
      <c r="BA1527" s="449"/>
      <c r="BB1527" s="449"/>
      <c r="BC1527" s="449"/>
      <c r="BD1527" s="449"/>
      <c r="BE1527" s="449"/>
      <c r="BF1527" s="449"/>
      <c r="BG1527" s="449"/>
      <c r="BH1527" s="449"/>
      <c r="BI1527" s="449"/>
      <c r="BJ1527" s="449"/>
      <c r="BK1527" s="449"/>
      <c r="BL1527" s="449"/>
      <c r="BM1527" s="449"/>
      <c r="BN1527" s="449"/>
      <c r="BO1527" s="449"/>
      <c r="BP1527" s="449"/>
      <c r="BQ1527" s="449"/>
      <c r="BR1527" s="449"/>
      <c r="BS1527" s="449"/>
      <c r="BT1527" s="449"/>
      <c r="BU1527" s="449"/>
      <c r="BV1527" s="449"/>
      <c r="BW1527" s="449"/>
      <c r="BX1527" s="449"/>
      <c r="BY1527" s="449"/>
      <c r="BZ1527" s="449"/>
      <c r="CA1527" s="449"/>
      <c r="CB1527" s="449"/>
      <c r="CC1527" s="449"/>
      <c r="CD1527" s="449"/>
      <c r="CE1527" s="449"/>
      <c r="CF1527" s="449"/>
      <c r="CG1527" s="449"/>
      <c r="CH1527" s="449"/>
      <c r="CI1527" s="449"/>
      <c r="CJ1527" s="449"/>
      <c r="CK1527" s="449"/>
      <c r="CL1527" s="449"/>
      <c r="CM1527" s="449"/>
      <c r="CN1527" s="449"/>
      <c r="CO1527" s="449"/>
      <c r="CP1527" s="449"/>
      <c r="CQ1527" s="449"/>
      <c r="CR1527" s="449"/>
      <c r="CS1527" s="449"/>
      <c r="CT1527" s="449"/>
      <c r="CU1527" s="449"/>
      <c r="CV1527" s="449"/>
    </row>
    <row r="1528" spans="1:100" s="448" customFormat="1" ht="11.25" customHeight="1">
      <c r="A1528" s="432"/>
      <c r="B1528" s="517"/>
      <c r="C1528" s="45"/>
      <c r="D1528" s="479"/>
      <c r="E1528" s="498"/>
      <c r="F1528" s="498"/>
      <c r="G1528" s="498"/>
      <c r="H1528" s="498" t="s">
        <v>195</v>
      </c>
      <c r="I1528" s="499"/>
      <c r="J1528" s="499"/>
      <c r="K1528" s="882">
        <v>4.9999999999999996E-2</v>
      </c>
      <c r="L1528" s="795">
        <v>0</v>
      </c>
      <c r="M1528" s="882">
        <v>4.8000000000000001E-2</v>
      </c>
      <c r="N1528" s="795">
        <v>0</v>
      </c>
      <c r="O1528" s="882">
        <v>3.5999999999999997E-2</v>
      </c>
      <c r="P1528" s="795">
        <v>0</v>
      </c>
      <c r="Q1528" s="882">
        <v>0.41699999999999998</v>
      </c>
      <c r="R1528" s="795">
        <v>0</v>
      </c>
      <c r="S1528" s="882">
        <v>0.61599999999999999</v>
      </c>
      <c r="T1528" s="795">
        <v>0</v>
      </c>
      <c r="U1528" s="882">
        <v>0.436</v>
      </c>
      <c r="V1528" s="795">
        <v>0</v>
      </c>
      <c r="W1528" s="882">
        <v>0</v>
      </c>
      <c r="X1528" s="795">
        <v>0</v>
      </c>
      <c r="Y1528" s="882">
        <v>0</v>
      </c>
      <c r="Z1528" s="795">
        <v>0</v>
      </c>
      <c r="AA1528" s="882">
        <v>0</v>
      </c>
      <c r="AB1528" s="795">
        <v>0</v>
      </c>
      <c r="AC1528" s="882">
        <v>0</v>
      </c>
      <c r="AD1528" s="795">
        <v>0</v>
      </c>
      <c r="AE1528" s="45"/>
      <c r="AF1528" s="17"/>
      <c r="AG1528" s="518"/>
      <c r="AI1528" s="449"/>
      <c r="AJ1528" s="449"/>
      <c r="AK1528" s="449"/>
      <c r="AL1528" s="449"/>
      <c r="AM1528" s="449"/>
      <c r="AN1528" s="449"/>
      <c r="AO1528" s="449"/>
      <c r="AP1528" s="449"/>
      <c r="AQ1528" s="449"/>
      <c r="AR1528" s="449"/>
      <c r="AS1528" s="449"/>
      <c r="AT1528" s="449"/>
      <c r="AU1528" s="449"/>
      <c r="AV1528" s="449"/>
      <c r="AW1528" s="449"/>
      <c r="AX1528" s="449"/>
      <c r="AY1528" s="449"/>
      <c r="AZ1528" s="449"/>
      <c r="BA1528" s="449"/>
      <c r="BB1528" s="449"/>
      <c r="BC1528" s="449"/>
      <c r="BD1528" s="449"/>
      <c r="BE1528" s="449"/>
      <c r="BF1528" s="449"/>
      <c r="BG1528" s="449"/>
      <c r="BH1528" s="449"/>
      <c r="BI1528" s="449"/>
      <c r="BJ1528" s="449"/>
      <c r="BK1528" s="449"/>
      <c r="BL1528" s="449"/>
      <c r="BM1528" s="449"/>
      <c r="BN1528" s="449"/>
      <c r="BO1528" s="449"/>
      <c r="BP1528" s="449"/>
      <c r="BQ1528" s="449"/>
      <c r="BR1528" s="449"/>
      <c r="BS1528" s="449"/>
      <c r="BT1528" s="449"/>
      <c r="BU1528" s="449"/>
      <c r="BV1528" s="449"/>
      <c r="BW1528" s="449"/>
      <c r="BX1528" s="449"/>
      <c r="BY1528" s="449"/>
      <c r="BZ1528" s="449"/>
      <c r="CA1528" s="449"/>
      <c r="CB1528" s="449"/>
      <c r="CC1528" s="449"/>
      <c r="CD1528" s="449"/>
      <c r="CE1528" s="449"/>
      <c r="CF1528" s="449"/>
      <c r="CG1528" s="449"/>
      <c r="CH1528" s="449"/>
      <c r="CI1528" s="449"/>
      <c r="CJ1528" s="449"/>
      <c r="CK1528" s="449"/>
      <c r="CL1528" s="449"/>
      <c r="CM1528" s="449"/>
      <c r="CN1528" s="449"/>
      <c r="CO1528" s="449"/>
      <c r="CP1528" s="449"/>
      <c r="CQ1528" s="449"/>
      <c r="CR1528" s="449"/>
      <c r="CS1528" s="449"/>
      <c r="CT1528" s="449"/>
      <c r="CU1528" s="449"/>
      <c r="CV1528" s="449"/>
    </row>
    <row r="1529" spans="1:100" s="448" customFormat="1" ht="11.25" customHeight="1">
      <c r="A1529" s="432"/>
      <c r="B1529" s="517"/>
      <c r="C1529" s="45"/>
      <c r="D1529" s="479"/>
      <c r="E1529" s="500" t="s">
        <v>196</v>
      </c>
      <c r="F1529" s="501"/>
      <c r="G1529" s="501"/>
      <c r="H1529" s="501"/>
      <c r="I1529" s="501"/>
      <c r="J1529" s="502"/>
      <c r="K1529" s="801">
        <v>4.0000000000000036E-3</v>
      </c>
      <c r="L1529" s="801">
        <v>0</v>
      </c>
      <c r="M1529" s="801">
        <v>4.0000000000000036E-3</v>
      </c>
      <c r="N1529" s="801">
        <v>0</v>
      </c>
      <c r="O1529" s="801">
        <v>2.9999999999998916E-3</v>
      </c>
      <c r="P1529" s="801">
        <v>0</v>
      </c>
      <c r="Q1529" s="801">
        <v>1.9999999999998908E-3</v>
      </c>
      <c r="R1529" s="801">
        <v>0</v>
      </c>
      <c r="S1529" s="801">
        <v>4.0000000000000036E-3</v>
      </c>
      <c r="T1529" s="801">
        <v>0</v>
      </c>
      <c r="U1529" s="801">
        <v>0</v>
      </c>
      <c r="V1529" s="801">
        <v>0</v>
      </c>
      <c r="W1529" s="801" t="s">
        <v>154</v>
      </c>
      <c r="X1529" s="801">
        <v>0</v>
      </c>
      <c r="Y1529" s="801" t="s">
        <v>154</v>
      </c>
      <c r="Z1529" s="801">
        <v>0</v>
      </c>
      <c r="AA1529" s="801" t="s">
        <v>154</v>
      </c>
      <c r="AB1529" s="801">
        <v>0</v>
      </c>
      <c r="AC1529" s="801" t="s">
        <v>154</v>
      </c>
      <c r="AD1529" s="801">
        <v>0</v>
      </c>
      <c r="AE1529" s="45"/>
      <c r="AF1529" s="17"/>
      <c r="AG1529" s="518"/>
      <c r="AI1529" s="449"/>
      <c r="AJ1529" s="449"/>
      <c r="AK1529" s="449"/>
      <c r="AL1529" s="449"/>
      <c r="AM1529" s="449"/>
      <c r="AN1529" s="449"/>
      <c r="AO1529" s="449"/>
      <c r="AP1529" s="449"/>
      <c r="AQ1529" s="449"/>
      <c r="AR1529" s="449"/>
      <c r="AS1529" s="449"/>
      <c r="AT1529" s="449"/>
      <c r="AU1529" s="449"/>
      <c r="AV1529" s="449"/>
      <c r="AW1529" s="449"/>
      <c r="AX1529" s="449"/>
      <c r="AY1529" s="449"/>
      <c r="AZ1529" s="449"/>
      <c r="BA1529" s="449"/>
      <c r="BB1529" s="449"/>
      <c r="BC1529" s="449"/>
      <c r="BD1529" s="449"/>
      <c r="BE1529" s="449"/>
      <c r="BF1529" s="449"/>
      <c r="BG1529" s="449"/>
      <c r="BH1529" s="449"/>
      <c r="BI1529" s="449"/>
      <c r="BJ1529" s="449"/>
      <c r="BK1529" s="449"/>
      <c r="BL1529" s="449"/>
      <c r="BM1529" s="449"/>
      <c r="BN1529" s="449"/>
      <c r="BO1529" s="449"/>
      <c r="BP1529" s="449"/>
      <c r="BQ1529" s="449"/>
      <c r="BR1529" s="449"/>
      <c r="BS1529" s="449"/>
      <c r="BT1529" s="449"/>
      <c r="BU1529" s="449"/>
      <c r="BV1529" s="449"/>
      <c r="BW1529" s="449"/>
      <c r="BX1529" s="449"/>
      <c r="BY1529" s="449"/>
      <c r="BZ1529" s="449"/>
      <c r="CA1529" s="449"/>
      <c r="CB1529" s="449"/>
      <c r="CC1529" s="449"/>
      <c r="CD1529" s="449"/>
      <c r="CE1529" s="449"/>
      <c r="CF1529" s="449"/>
      <c r="CG1529" s="449"/>
      <c r="CH1529" s="449"/>
      <c r="CI1529" s="449"/>
      <c r="CJ1529" s="449"/>
      <c r="CK1529" s="449"/>
      <c r="CL1529" s="449"/>
      <c r="CM1529" s="449"/>
      <c r="CN1529" s="449"/>
      <c r="CO1529" s="449"/>
      <c r="CP1529" s="449"/>
      <c r="CQ1529" s="449"/>
      <c r="CR1529" s="449"/>
      <c r="CS1529" s="449"/>
      <c r="CT1529" s="449"/>
      <c r="CU1529" s="449"/>
      <c r="CV1529" s="449"/>
    </row>
    <row r="1530" spans="1:100" s="448" customFormat="1" ht="5.25" customHeight="1">
      <c r="A1530" s="432"/>
      <c r="B1530" s="517"/>
      <c r="C1530" s="45"/>
      <c r="D1530" s="479"/>
      <c r="E1530" s="45"/>
      <c r="F1530" s="45"/>
      <c r="G1530" s="45"/>
      <c r="H1530" s="45"/>
      <c r="I1530" s="45"/>
      <c r="J1530" s="45"/>
      <c r="K1530" s="17"/>
      <c r="L1530" s="17"/>
      <c r="M1530" s="17"/>
      <c r="N1530" s="17"/>
      <c r="O1530" s="17"/>
      <c r="P1530" s="17"/>
      <c r="Q1530" s="17"/>
      <c r="R1530" s="17"/>
      <c r="S1530" s="17"/>
      <c r="T1530" s="17"/>
      <c r="U1530" s="17"/>
      <c r="V1530" s="17"/>
      <c r="W1530" s="17"/>
      <c r="X1530" s="17"/>
      <c r="Y1530" s="17"/>
      <c r="Z1530" s="17"/>
      <c r="AA1530" s="17"/>
      <c r="AB1530" s="17"/>
      <c r="AC1530" s="17"/>
      <c r="AD1530" s="17"/>
      <c r="AE1530" s="45"/>
      <c r="AF1530" s="17"/>
      <c r="AG1530" s="518"/>
      <c r="AI1530" s="449"/>
      <c r="AJ1530" s="449"/>
      <c r="AK1530" s="449"/>
      <c r="AL1530" s="449"/>
      <c r="AM1530" s="449"/>
      <c r="AN1530" s="449"/>
      <c r="AO1530" s="449"/>
      <c r="AP1530" s="449"/>
      <c r="AQ1530" s="449"/>
      <c r="AR1530" s="449"/>
      <c r="AS1530" s="449"/>
      <c r="AT1530" s="449"/>
      <c r="AU1530" s="449"/>
      <c r="AV1530" s="449"/>
      <c r="AW1530" s="449"/>
      <c r="AX1530" s="449"/>
      <c r="AY1530" s="449"/>
      <c r="AZ1530" s="449"/>
      <c r="BA1530" s="449"/>
      <c r="BB1530" s="449"/>
      <c r="BC1530" s="449"/>
      <c r="BD1530" s="449"/>
      <c r="BE1530" s="449"/>
      <c r="BF1530" s="449"/>
      <c r="BG1530" s="449"/>
      <c r="BH1530" s="449"/>
      <c r="BI1530" s="449"/>
      <c r="BJ1530" s="449"/>
      <c r="BK1530" s="449"/>
      <c r="BL1530" s="449"/>
      <c r="BM1530" s="449"/>
      <c r="BN1530" s="449"/>
      <c r="BO1530" s="449"/>
      <c r="BP1530" s="449"/>
      <c r="BQ1530" s="449"/>
      <c r="BR1530" s="449"/>
      <c r="BS1530" s="449"/>
      <c r="BT1530" s="449"/>
      <c r="BU1530" s="449"/>
      <c r="BV1530" s="449"/>
      <c r="BW1530" s="449"/>
      <c r="BX1530" s="449"/>
      <c r="BY1530" s="449"/>
      <c r="BZ1530" s="449"/>
      <c r="CA1530" s="449"/>
      <c r="CB1530" s="449"/>
      <c r="CC1530" s="449"/>
      <c r="CD1530" s="449"/>
      <c r="CE1530" s="449"/>
      <c r="CF1530" s="449"/>
      <c r="CG1530" s="449"/>
      <c r="CH1530" s="449"/>
      <c r="CI1530" s="449"/>
      <c r="CJ1530" s="449"/>
      <c r="CK1530" s="449"/>
      <c r="CL1530" s="449"/>
      <c r="CM1530" s="449"/>
      <c r="CN1530" s="449"/>
      <c r="CO1530" s="449"/>
      <c r="CP1530" s="449"/>
      <c r="CQ1530" s="449"/>
      <c r="CR1530" s="449"/>
      <c r="CS1530" s="449"/>
      <c r="CT1530" s="449"/>
      <c r="CU1530" s="449"/>
      <c r="CV1530" s="449"/>
    </row>
    <row r="1531" spans="1:100" s="448" customFormat="1" ht="12.75" customHeight="1">
      <c r="A1531" s="432"/>
      <c r="B1531" s="517"/>
      <c r="C1531" s="45"/>
      <c r="D1531" s="482" t="s">
        <v>197</v>
      </c>
      <c r="E1531" s="45"/>
      <c r="F1531" s="45"/>
      <c r="G1531" s="45"/>
      <c r="H1531" s="45"/>
      <c r="I1531" s="45"/>
      <c r="J1531" s="45"/>
      <c r="K1531" s="17"/>
      <c r="L1531" s="17"/>
      <c r="M1531" s="17"/>
      <c r="N1531" s="17"/>
      <c r="O1531" s="17"/>
      <c r="P1531" s="17"/>
      <c r="Q1531" s="17"/>
      <c r="R1531" s="17"/>
      <c r="S1531" s="17"/>
      <c r="T1531" s="17"/>
      <c r="U1531" s="17"/>
      <c r="V1531" s="17"/>
      <c r="W1531" s="17"/>
      <c r="X1531" s="17"/>
      <c r="Y1531" s="17"/>
      <c r="Z1531" s="17"/>
      <c r="AA1531" s="17"/>
      <c r="AB1531" s="17"/>
      <c r="AC1531" s="17"/>
      <c r="AD1531" s="17"/>
      <c r="AE1531" s="45"/>
      <c r="AF1531" s="17"/>
      <c r="AG1531" s="518"/>
      <c r="AI1531" s="449"/>
      <c r="AJ1531" s="453"/>
      <c r="AK1531" s="453"/>
    </row>
    <row r="1532" spans="1:100" s="448" customFormat="1" ht="10.5" customHeight="1">
      <c r="A1532" s="432"/>
      <c r="B1532" s="517"/>
      <c r="C1532" s="476"/>
      <c r="D1532" s="17"/>
      <c r="E1532" s="483" t="s">
        <v>191</v>
      </c>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477"/>
      <c r="AE1532" s="17"/>
      <c r="AF1532" s="17"/>
      <c r="AG1532" s="518"/>
      <c r="AI1532" s="449"/>
      <c r="AJ1532" s="449"/>
      <c r="AK1532" s="449"/>
      <c r="AL1532" s="449"/>
      <c r="AM1532" s="449"/>
      <c r="AN1532" s="449"/>
      <c r="AO1532" s="449"/>
      <c r="AP1532" s="449"/>
      <c r="AQ1532" s="449"/>
      <c r="AR1532" s="449"/>
      <c r="AS1532" s="449"/>
      <c r="AT1532" s="449"/>
      <c r="AU1532" s="449"/>
      <c r="AV1532" s="449"/>
      <c r="AW1532" s="449"/>
      <c r="AX1532" s="449"/>
      <c r="AY1532" s="449"/>
      <c r="AZ1532" s="449"/>
      <c r="BA1532" s="449"/>
      <c r="BB1532" s="449"/>
      <c r="BC1532" s="449"/>
      <c r="BD1532" s="449"/>
      <c r="BE1532" s="449"/>
      <c r="BF1532" s="449"/>
      <c r="BG1532" s="449"/>
      <c r="BH1532" s="449"/>
      <c r="BI1532" s="449"/>
      <c r="BJ1532" s="449"/>
      <c r="BK1532" s="449"/>
      <c r="BL1532" s="449"/>
      <c r="BM1532" s="449"/>
      <c r="BN1532" s="449"/>
      <c r="BO1532" s="449"/>
      <c r="BP1532" s="449"/>
      <c r="BQ1532" s="449"/>
      <c r="BR1532" s="449"/>
      <c r="BS1532" s="449"/>
      <c r="BT1532" s="449"/>
      <c r="BU1532" s="449"/>
      <c r="BV1532" s="449"/>
      <c r="BW1532" s="449"/>
      <c r="BX1532" s="449"/>
      <c r="BY1532" s="449"/>
      <c r="BZ1532" s="449"/>
      <c r="CA1532" s="449"/>
      <c r="CB1532" s="449"/>
      <c r="CC1532" s="449"/>
      <c r="CD1532" s="449"/>
      <c r="CE1532" s="449"/>
      <c r="CF1532" s="449"/>
      <c r="CG1532" s="449"/>
      <c r="CH1532" s="449"/>
      <c r="CI1532" s="449"/>
      <c r="CJ1532" s="449"/>
      <c r="CK1532" s="449"/>
      <c r="CL1532" s="449"/>
      <c r="CM1532" s="449"/>
      <c r="CN1532" s="449"/>
      <c r="CO1532" s="449"/>
      <c r="CP1532" s="449"/>
      <c r="CQ1532" s="449"/>
      <c r="CR1532" s="449"/>
      <c r="CS1532" s="449"/>
      <c r="CT1532" s="449"/>
      <c r="CU1532" s="449"/>
      <c r="CV1532" s="449"/>
    </row>
    <row r="1533" spans="1:100" s="448" customFormat="1" ht="11.25" customHeight="1">
      <c r="A1533" s="432"/>
      <c r="B1533" s="517"/>
      <c r="C1533" s="45"/>
      <c r="D1533" s="45">
        <v>1</v>
      </c>
      <c r="E1533" s="599" t="s">
        <v>161</v>
      </c>
      <c r="F1533" s="600"/>
      <c r="G1533" s="599" t="s">
        <v>335</v>
      </c>
      <c r="H1533" s="600"/>
      <c r="I1533" s="600"/>
      <c r="J1533" s="601" t="s">
        <v>218</v>
      </c>
      <c r="K1533" s="880">
        <v>0.85099999999999998</v>
      </c>
      <c r="L1533" s="881">
        <v>0</v>
      </c>
      <c r="M1533" s="880">
        <v>0.88800000000000001</v>
      </c>
      <c r="N1533" s="881">
        <v>0</v>
      </c>
      <c r="O1533" s="880">
        <v>0.93400000000000005</v>
      </c>
      <c r="P1533" s="881">
        <v>0</v>
      </c>
      <c r="Q1533" s="880">
        <v>0.55200000000000005</v>
      </c>
      <c r="R1533" s="881">
        <v>0</v>
      </c>
      <c r="S1533" s="880">
        <v>0.378</v>
      </c>
      <c r="T1533" s="881">
        <v>0</v>
      </c>
      <c r="U1533" s="880">
        <v>0.55700000000000005</v>
      </c>
      <c r="V1533" s="881">
        <v>0</v>
      </c>
      <c r="W1533" s="880" t="s">
        <v>154</v>
      </c>
      <c r="X1533" s="881">
        <v>0</v>
      </c>
      <c r="Y1533" s="880" t="s">
        <v>154</v>
      </c>
      <c r="Z1533" s="881">
        <v>0</v>
      </c>
      <c r="AA1533" s="880" t="s">
        <v>154</v>
      </c>
      <c r="AB1533" s="881">
        <v>0</v>
      </c>
      <c r="AC1533" s="880" t="s">
        <v>154</v>
      </c>
      <c r="AD1533" s="881">
        <v>0</v>
      </c>
      <c r="AE1533" s="45"/>
      <c r="AF1533" s="17"/>
      <c r="AG1533" s="518"/>
      <c r="AI1533" s="449"/>
      <c r="AJ1533" s="449"/>
      <c r="AK1533" s="449"/>
      <c r="AL1533" s="449"/>
      <c r="AM1533" s="449"/>
      <c r="AN1533" s="449"/>
      <c r="AO1533" s="449"/>
      <c r="AP1533" s="449"/>
      <c r="AQ1533" s="449"/>
      <c r="AR1533" s="449"/>
      <c r="AS1533" s="449"/>
      <c r="AT1533" s="449"/>
      <c r="AU1533" s="449"/>
      <c r="AV1533" s="449"/>
      <c r="AW1533" s="449"/>
      <c r="AX1533" s="449"/>
      <c r="AY1533" s="449"/>
      <c r="AZ1533" s="449"/>
      <c r="BA1533" s="449"/>
      <c r="BB1533" s="449"/>
      <c r="BC1533" s="449"/>
      <c r="BD1533" s="449"/>
      <c r="BE1533" s="449"/>
      <c r="BF1533" s="449"/>
      <c r="BG1533" s="449"/>
      <c r="BH1533" s="449"/>
      <c r="BI1533" s="449"/>
      <c r="BJ1533" s="449"/>
      <c r="BK1533" s="449"/>
      <c r="BL1533" s="449"/>
      <c r="BM1533" s="449"/>
      <c r="BN1533" s="449"/>
      <c r="BO1533" s="449"/>
      <c r="BP1533" s="449"/>
      <c r="BQ1533" s="449"/>
      <c r="BR1533" s="449"/>
      <c r="BS1533" s="449"/>
      <c r="BT1533" s="449"/>
      <c r="BU1533" s="449"/>
      <c r="BV1533" s="449"/>
      <c r="BW1533" s="449"/>
      <c r="BX1533" s="449"/>
      <c r="BY1533" s="449"/>
      <c r="BZ1533" s="449"/>
      <c r="CA1533" s="449"/>
      <c r="CB1533" s="449"/>
      <c r="CC1533" s="449"/>
      <c r="CD1533" s="449"/>
      <c r="CE1533" s="449"/>
      <c r="CF1533" s="449"/>
      <c r="CG1533" s="449"/>
      <c r="CH1533" s="449"/>
      <c r="CI1533" s="449"/>
      <c r="CJ1533" s="449"/>
      <c r="CK1533" s="449"/>
      <c r="CL1533" s="449"/>
      <c r="CM1533" s="449"/>
      <c r="CN1533" s="449"/>
      <c r="CO1533" s="449"/>
      <c r="CP1533" s="449"/>
      <c r="CQ1533" s="449"/>
      <c r="CR1533" s="449"/>
      <c r="CS1533" s="449"/>
      <c r="CT1533" s="449"/>
      <c r="CU1533" s="449"/>
      <c r="CV1533" s="449"/>
    </row>
    <row r="1534" spans="1:100" s="448" customFormat="1" ht="11.25" customHeight="1">
      <c r="A1534" s="432"/>
      <c r="B1534" s="517"/>
      <c r="C1534" s="45"/>
      <c r="D1534" s="45">
        <v>2</v>
      </c>
      <c r="E1534" s="599" t="s">
        <v>141</v>
      </c>
      <c r="F1534" s="600"/>
      <c r="G1534" s="599" t="s">
        <v>335</v>
      </c>
      <c r="H1534" s="600"/>
      <c r="I1534" s="600"/>
      <c r="J1534" s="601" t="s">
        <v>218</v>
      </c>
      <c r="K1534" s="880">
        <v>9.0999999999999998E-2</v>
      </c>
      <c r="L1534" s="881">
        <v>0</v>
      </c>
      <c r="M1534" s="880">
        <v>5.8999999999999997E-2</v>
      </c>
      <c r="N1534" s="881">
        <v>0</v>
      </c>
      <c r="O1534" s="880">
        <v>8.0000000000000002E-3</v>
      </c>
      <c r="P1534" s="881">
        <v>0</v>
      </c>
      <c r="Q1534" s="880">
        <v>3.1E-2</v>
      </c>
      <c r="R1534" s="881">
        <v>0</v>
      </c>
      <c r="S1534" s="880">
        <v>0</v>
      </c>
      <c r="T1534" s="881">
        <v>0</v>
      </c>
      <c r="U1534" s="880">
        <v>0</v>
      </c>
      <c r="V1534" s="881">
        <v>0</v>
      </c>
      <c r="W1534" s="880" t="s">
        <v>154</v>
      </c>
      <c r="X1534" s="881">
        <v>0</v>
      </c>
      <c r="Y1534" s="880" t="s">
        <v>154</v>
      </c>
      <c r="Z1534" s="881">
        <v>0</v>
      </c>
      <c r="AA1534" s="880" t="s">
        <v>154</v>
      </c>
      <c r="AB1534" s="881">
        <v>0</v>
      </c>
      <c r="AC1534" s="880" t="s">
        <v>154</v>
      </c>
      <c r="AD1534" s="881">
        <v>0</v>
      </c>
      <c r="AE1534" s="45"/>
      <c r="AF1534" s="17"/>
      <c r="AG1534" s="518"/>
      <c r="AI1534" s="449"/>
      <c r="AJ1534" s="449"/>
      <c r="AK1534" s="449"/>
      <c r="AL1534" s="449"/>
      <c r="AM1534" s="449"/>
      <c r="AN1534" s="449"/>
      <c r="AO1534" s="449"/>
      <c r="AP1534" s="449"/>
      <c r="AQ1534" s="449"/>
      <c r="AR1534" s="449"/>
      <c r="AS1534" s="449"/>
      <c r="AT1534" s="449"/>
      <c r="AU1534" s="449"/>
      <c r="AV1534" s="449"/>
      <c r="AW1534" s="449"/>
      <c r="AX1534" s="449"/>
      <c r="AY1534" s="449"/>
      <c r="AZ1534" s="449"/>
      <c r="BA1534" s="449"/>
      <c r="BB1534" s="449"/>
      <c r="BC1534" s="449"/>
      <c r="BD1534" s="449"/>
      <c r="BE1534" s="449"/>
      <c r="BF1534" s="449"/>
      <c r="BG1534" s="449"/>
      <c r="BH1534" s="449"/>
      <c r="BI1534" s="449"/>
      <c r="BJ1534" s="449"/>
      <c r="BK1534" s="449"/>
      <c r="BL1534" s="449"/>
      <c r="BM1534" s="449"/>
      <c r="BN1534" s="449"/>
      <c r="BO1534" s="449"/>
      <c r="BP1534" s="449"/>
      <c r="BQ1534" s="449"/>
      <c r="BR1534" s="449"/>
      <c r="BS1534" s="449"/>
      <c r="BT1534" s="449"/>
      <c r="BU1534" s="449"/>
      <c r="BV1534" s="449"/>
      <c r="BW1534" s="449"/>
      <c r="BX1534" s="449"/>
      <c r="BY1534" s="449"/>
      <c r="BZ1534" s="449"/>
      <c r="CA1534" s="449"/>
      <c r="CB1534" s="449"/>
      <c r="CC1534" s="449"/>
      <c r="CD1534" s="449"/>
      <c r="CE1534" s="449"/>
      <c r="CF1534" s="449"/>
      <c r="CG1534" s="449"/>
      <c r="CH1534" s="449"/>
      <c r="CI1534" s="449"/>
      <c r="CJ1534" s="449"/>
      <c r="CK1534" s="449"/>
      <c r="CL1534" s="449"/>
      <c r="CM1534" s="449"/>
      <c r="CN1534" s="449"/>
      <c r="CO1534" s="449"/>
      <c r="CP1534" s="449"/>
      <c r="CQ1534" s="449"/>
      <c r="CR1534" s="449"/>
      <c r="CS1534" s="449"/>
      <c r="CT1534" s="449"/>
      <c r="CU1534" s="449"/>
      <c r="CV1534" s="449"/>
    </row>
    <row r="1535" spans="1:100" s="448" customFormat="1" ht="11.25" customHeight="1">
      <c r="A1535" s="432"/>
      <c r="B1535" s="517"/>
      <c r="C1535" s="45"/>
      <c r="D1535" s="45">
        <v>3</v>
      </c>
      <c r="E1535" s="599" t="s">
        <v>162</v>
      </c>
      <c r="F1535" s="600"/>
      <c r="G1535" s="599" t="s">
        <v>154</v>
      </c>
      <c r="H1535" s="600"/>
      <c r="I1535" s="600"/>
      <c r="J1535" s="601" t="s">
        <v>218</v>
      </c>
      <c r="K1535" s="880">
        <v>0</v>
      </c>
      <c r="L1535" s="881">
        <v>0</v>
      </c>
      <c r="M1535" s="880">
        <v>0</v>
      </c>
      <c r="N1535" s="881">
        <v>0</v>
      </c>
      <c r="O1535" s="880">
        <v>2.1999999999999999E-2</v>
      </c>
      <c r="P1535" s="881">
        <v>0</v>
      </c>
      <c r="Q1535" s="880">
        <v>0</v>
      </c>
      <c r="R1535" s="881">
        <v>0</v>
      </c>
      <c r="S1535" s="880">
        <v>0</v>
      </c>
      <c r="T1535" s="881">
        <v>0</v>
      </c>
      <c r="U1535" s="880">
        <v>5.0000000000000001E-3</v>
      </c>
      <c r="V1535" s="881">
        <v>0</v>
      </c>
      <c r="W1535" s="880" t="s">
        <v>154</v>
      </c>
      <c r="X1535" s="881">
        <v>0</v>
      </c>
      <c r="Y1535" s="880" t="s">
        <v>154</v>
      </c>
      <c r="Z1535" s="881">
        <v>0</v>
      </c>
      <c r="AA1535" s="880" t="s">
        <v>154</v>
      </c>
      <c r="AB1535" s="881">
        <v>0</v>
      </c>
      <c r="AC1535" s="880" t="s">
        <v>154</v>
      </c>
      <c r="AD1535" s="881">
        <v>0</v>
      </c>
      <c r="AE1535" s="45"/>
      <c r="AF1535" s="17"/>
      <c r="AG1535" s="518"/>
      <c r="AI1535" s="449"/>
      <c r="AJ1535" s="449"/>
      <c r="AK1535" s="449"/>
      <c r="AL1535" s="449"/>
      <c r="AM1535" s="449"/>
      <c r="AN1535" s="449"/>
      <c r="AO1535" s="449"/>
      <c r="AP1535" s="449"/>
      <c r="AQ1535" s="449"/>
      <c r="AR1535" s="449"/>
      <c r="AS1535" s="449"/>
      <c r="AT1535" s="449"/>
      <c r="AU1535" s="449"/>
      <c r="AV1535" s="449"/>
      <c r="AW1535" s="449"/>
      <c r="AX1535" s="449"/>
      <c r="AY1535" s="449"/>
      <c r="AZ1535" s="449"/>
      <c r="BA1535" s="449"/>
      <c r="BB1535" s="449"/>
      <c r="BC1535" s="449"/>
      <c r="BD1535" s="449"/>
      <c r="BE1535" s="449"/>
      <c r="BF1535" s="449"/>
      <c r="BG1535" s="449"/>
      <c r="BH1535" s="449"/>
      <c r="BI1535" s="449"/>
      <c r="BJ1535" s="449"/>
      <c r="BK1535" s="449"/>
      <c r="BL1535" s="449"/>
      <c r="BM1535" s="449"/>
      <c r="BN1535" s="449"/>
      <c r="BO1535" s="449"/>
      <c r="BP1535" s="449"/>
      <c r="BQ1535" s="449"/>
      <c r="BR1535" s="449"/>
      <c r="BS1535" s="449"/>
      <c r="BT1535" s="449"/>
      <c r="BU1535" s="449"/>
      <c r="BV1535" s="449"/>
      <c r="BW1535" s="449"/>
      <c r="BX1535" s="449"/>
      <c r="BY1535" s="449"/>
      <c r="BZ1535" s="449"/>
      <c r="CA1535" s="449"/>
      <c r="CB1535" s="449"/>
      <c r="CC1535" s="449"/>
      <c r="CD1535" s="449"/>
      <c r="CE1535" s="449"/>
      <c r="CF1535" s="449"/>
      <c r="CG1535" s="449"/>
      <c r="CH1535" s="449"/>
      <c r="CI1535" s="449"/>
      <c r="CJ1535" s="449"/>
      <c r="CK1535" s="449"/>
      <c r="CL1535" s="449"/>
      <c r="CM1535" s="449"/>
      <c r="CN1535" s="449"/>
      <c r="CO1535" s="449"/>
      <c r="CP1535" s="449"/>
      <c r="CQ1535" s="449"/>
      <c r="CR1535" s="449"/>
      <c r="CS1535" s="449"/>
      <c r="CT1535" s="449"/>
      <c r="CU1535" s="449"/>
      <c r="CV1535" s="449"/>
    </row>
    <row r="1536" spans="1:100" s="448" customFormat="1" ht="11.25" customHeight="1">
      <c r="A1536" s="432"/>
      <c r="B1536" s="517"/>
      <c r="C1536" s="45"/>
      <c r="D1536" s="45">
        <v>4</v>
      </c>
      <c r="E1536" s="599" t="s">
        <v>143</v>
      </c>
      <c r="F1536" s="600"/>
      <c r="G1536" s="599" t="s">
        <v>154</v>
      </c>
      <c r="H1536" s="600"/>
      <c r="I1536" s="600"/>
      <c r="J1536" s="601" t="s">
        <v>218</v>
      </c>
      <c r="K1536" s="880">
        <v>0</v>
      </c>
      <c r="L1536" s="881">
        <v>0</v>
      </c>
      <c r="M1536" s="880">
        <v>0</v>
      </c>
      <c r="N1536" s="881">
        <v>0</v>
      </c>
      <c r="O1536" s="880">
        <v>0</v>
      </c>
      <c r="P1536" s="881">
        <v>0</v>
      </c>
      <c r="Q1536" s="880">
        <v>0</v>
      </c>
      <c r="R1536" s="881">
        <v>0</v>
      </c>
      <c r="S1536" s="880">
        <v>0</v>
      </c>
      <c r="T1536" s="881">
        <v>0</v>
      </c>
      <c r="U1536" s="880">
        <v>2E-3</v>
      </c>
      <c r="V1536" s="881">
        <v>0</v>
      </c>
      <c r="W1536" s="880" t="s">
        <v>154</v>
      </c>
      <c r="X1536" s="881">
        <v>0</v>
      </c>
      <c r="Y1536" s="880" t="s">
        <v>154</v>
      </c>
      <c r="Z1536" s="881">
        <v>0</v>
      </c>
      <c r="AA1536" s="880" t="s">
        <v>154</v>
      </c>
      <c r="AB1536" s="881">
        <v>0</v>
      </c>
      <c r="AC1536" s="880" t="s">
        <v>154</v>
      </c>
      <c r="AD1536" s="881">
        <v>0</v>
      </c>
      <c r="AE1536" s="45"/>
      <c r="AF1536" s="17"/>
      <c r="AG1536" s="518"/>
      <c r="AI1536" s="449"/>
      <c r="AJ1536" s="449"/>
      <c r="AK1536" s="449"/>
      <c r="AL1536" s="449"/>
      <c r="AM1536" s="449"/>
      <c r="AN1536" s="449"/>
      <c r="AO1536" s="449"/>
      <c r="AP1536" s="449"/>
      <c r="AQ1536" s="449"/>
      <c r="AR1536" s="449"/>
      <c r="AS1536" s="449"/>
      <c r="AT1536" s="449"/>
      <c r="AU1536" s="449"/>
      <c r="AV1536" s="449"/>
      <c r="AW1536" s="449"/>
      <c r="AX1536" s="449"/>
      <c r="AY1536" s="449"/>
      <c r="AZ1536" s="449"/>
      <c r="BA1536" s="449"/>
      <c r="BB1536" s="449"/>
      <c r="BC1536" s="449"/>
      <c r="BD1536" s="449"/>
      <c r="BE1536" s="449"/>
      <c r="BF1536" s="449"/>
      <c r="BG1536" s="449"/>
      <c r="BH1536" s="449"/>
      <c r="BI1536" s="449"/>
      <c r="BJ1536" s="449"/>
      <c r="BK1536" s="449"/>
      <c r="BL1536" s="449"/>
      <c r="BM1536" s="449"/>
      <c r="BN1536" s="449"/>
      <c r="BO1536" s="449"/>
      <c r="BP1536" s="449"/>
      <c r="BQ1536" s="449"/>
      <c r="BR1536" s="449"/>
      <c r="BS1536" s="449"/>
      <c r="BT1536" s="449"/>
      <c r="BU1536" s="449"/>
      <c r="BV1536" s="449"/>
      <c r="BW1536" s="449"/>
      <c r="BX1536" s="449"/>
      <c r="BY1536" s="449"/>
      <c r="BZ1536" s="449"/>
      <c r="CA1536" s="449"/>
      <c r="CB1536" s="449"/>
      <c r="CC1536" s="449"/>
      <c r="CD1536" s="449"/>
      <c r="CE1536" s="449"/>
      <c r="CF1536" s="449"/>
      <c r="CG1536" s="449"/>
      <c r="CH1536" s="449"/>
      <c r="CI1536" s="449"/>
      <c r="CJ1536" s="449"/>
      <c r="CK1536" s="449"/>
      <c r="CL1536" s="449"/>
      <c r="CM1536" s="449"/>
      <c r="CN1536" s="449"/>
      <c r="CO1536" s="449"/>
      <c r="CP1536" s="449"/>
      <c r="CQ1536" s="449"/>
      <c r="CR1536" s="449"/>
      <c r="CS1536" s="449"/>
      <c r="CT1536" s="449"/>
      <c r="CU1536" s="449"/>
      <c r="CV1536" s="449"/>
    </row>
    <row r="1537" spans="1:100" s="448" customFormat="1" ht="11.25" customHeight="1">
      <c r="A1537" s="432"/>
      <c r="B1537" s="517"/>
      <c r="C1537" s="45"/>
      <c r="D1537" s="45">
        <v>5</v>
      </c>
      <c r="E1537" s="599" t="s">
        <v>142</v>
      </c>
      <c r="F1537" s="600"/>
      <c r="G1537" s="599" t="s">
        <v>335</v>
      </c>
      <c r="H1537" s="600"/>
      <c r="I1537" s="600"/>
      <c r="J1537" s="601" t="s">
        <v>218</v>
      </c>
      <c r="K1537" s="880">
        <v>5.0000000000000001E-3</v>
      </c>
      <c r="L1537" s="881">
        <v>0</v>
      </c>
      <c r="M1537" s="880">
        <v>0</v>
      </c>
      <c r="N1537" s="881">
        <v>0</v>
      </c>
      <c r="O1537" s="880">
        <v>0</v>
      </c>
      <c r="P1537" s="881">
        <v>0</v>
      </c>
      <c r="Q1537" s="880">
        <v>0</v>
      </c>
      <c r="R1537" s="881">
        <v>0</v>
      </c>
      <c r="S1537" s="880">
        <v>0</v>
      </c>
      <c r="T1537" s="881">
        <v>0</v>
      </c>
      <c r="U1537" s="880">
        <v>0</v>
      </c>
      <c r="V1537" s="881">
        <v>0</v>
      </c>
      <c r="W1537" s="880" t="s">
        <v>154</v>
      </c>
      <c r="X1537" s="881">
        <v>0</v>
      </c>
      <c r="Y1537" s="880" t="s">
        <v>154</v>
      </c>
      <c r="Z1537" s="881">
        <v>0</v>
      </c>
      <c r="AA1537" s="880" t="s">
        <v>154</v>
      </c>
      <c r="AB1537" s="881">
        <v>0</v>
      </c>
      <c r="AC1537" s="880" t="s">
        <v>154</v>
      </c>
      <c r="AD1537" s="881">
        <v>0</v>
      </c>
      <c r="AE1537" s="45"/>
      <c r="AF1537" s="17"/>
      <c r="AG1537" s="518"/>
      <c r="AI1537" s="449"/>
      <c r="AJ1537" s="449"/>
      <c r="AK1537" s="449"/>
      <c r="AL1537" s="449"/>
      <c r="AM1537" s="449"/>
      <c r="AN1537" s="449"/>
      <c r="AO1537" s="449"/>
      <c r="AP1537" s="449"/>
      <c r="AQ1537" s="449"/>
      <c r="AR1537" s="449"/>
      <c r="AS1537" s="449"/>
      <c r="AT1537" s="449"/>
      <c r="AU1537" s="449"/>
      <c r="AV1537" s="449"/>
      <c r="AW1537" s="449"/>
      <c r="AX1537" s="449"/>
      <c r="AY1537" s="449"/>
      <c r="AZ1537" s="449"/>
      <c r="BA1537" s="449"/>
      <c r="BB1537" s="449"/>
      <c r="BC1537" s="449"/>
      <c r="BD1537" s="449"/>
      <c r="BE1537" s="449"/>
      <c r="BF1537" s="449"/>
      <c r="BG1537" s="449"/>
      <c r="BH1537" s="449"/>
      <c r="BI1537" s="449"/>
      <c r="BJ1537" s="449"/>
      <c r="BK1537" s="449"/>
      <c r="BL1537" s="449"/>
      <c r="BM1537" s="449"/>
      <c r="BN1537" s="449"/>
      <c r="BO1537" s="449"/>
      <c r="BP1537" s="449"/>
      <c r="BQ1537" s="449"/>
      <c r="BR1537" s="449"/>
      <c r="BS1537" s="449"/>
      <c r="BT1537" s="449"/>
      <c r="BU1537" s="449"/>
      <c r="BV1537" s="449"/>
      <c r="BW1537" s="449"/>
      <c r="BX1537" s="449"/>
      <c r="BY1537" s="449"/>
      <c r="BZ1537" s="449"/>
      <c r="CA1537" s="449"/>
      <c r="CB1537" s="449"/>
      <c r="CC1537" s="449"/>
      <c r="CD1537" s="449"/>
      <c r="CE1537" s="449"/>
      <c r="CF1537" s="449"/>
      <c r="CG1537" s="449"/>
      <c r="CH1537" s="449"/>
      <c r="CI1537" s="449"/>
      <c r="CJ1537" s="449"/>
      <c r="CK1537" s="449"/>
      <c r="CL1537" s="449"/>
      <c r="CM1537" s="449"/>
      <c r="CN1537" s="449"/>
      <c r="CO1537" s="449"/>
      <c r="CP1537" s="449"/>
      <c r="CQ1537" s="449"/>
      <c r="CR1537" s="449"/>
      <c r="CS1537" s="449"/>
      <c r="CT1537" s="449"/>
      <c r="CU1537" s="449"/>
      <c r="CV1537" s="449"/>
    </row>
    <row r="1538" spans="1:100" s="448" customFormat="1" ht="11.25" customHeight="1">
      <c r="A1538" s="432"/>
      <c r="B1538" s="517"/>
      <c r="C1538" s="45"/>
      <c r="D1538" s="45">
        <v>6</v>
      </c>
      <c r="E1538" s="599" t="s">
        <v>161</v>
      </c>
      <c r="F1538" s="600"/>
      <c r="G1538" s="599" t="s">
        <v>154</v>
      </c>
      <c r="H1538" s="600"/>
      <c r="I1538" s="600"/>
      <c r="J1538" s="601" t="s">
        <v>223</v>
      </c>
      <c r="K1538" s="880">
        <v>0</v>
      </c>
      <c r="L1538" s="881">
        <v>0</v>
      </c>
      <c r="M1538" s="880">
        <v>0</v>
      </c>
      <c r="N1538" s="881">
        <v>0</v>
      </c>
      <c r="O1538" s="880">
        <v>0</v>
      </c>
      <c r="P1538" s="881">
        <v>0</v>
      </c>
      <c r="Q1538" s="880">
        <v>0</v>
      </c>
      <c r="R1538" s="881">
        <v>0</v>
      </c>
      <c r="S1538" s="880">
        <v>0</v>
      </c>
      <c r="T1538" s="881">
        <v>0</v>
      </c>
      <c r="U1538" s="880">
        <v>0</v>
      </c>
      <c r="V1538" s="881">
        <v>0</v>
      </c>
      <c r="W1538" s="880" t="s">
        <v>154</v>
      </c>
      <c r="X1538" s="881">
        <v>0</v>
      </c>
      <c r="Y1538" s="880" t="s">
        <v>154</v>
      </c>
      <c r="Z1538" s="881">
        <v>0</v>
      </c>
      <c r="AA1538" s="880" t="s">
        <v>154</v>
      </c>
      <c r="AB1538" s="881">
        <v>0</v>
      </c>
      <c r="AC1538" s="880" t="s">
        <v>154</v>
      </c>
      <c r="AD1538" s="881">
        <v>0</v>
      </c>
      <c r="AE1538" s="45"/>
      <c r="AF1538" s="17"/>
      <c r="AG1538" s="518"/>
      <c r="AI1538" s="449"/>
      <c r="AJ1538" s="449"/>
      <c r="AK1538" s="449"/>
      <c r="AL1538" s="449"/>
      <c r="AM1538" s="449"/>
      <c r="AN1538" s="449"/>
      <c r="AO1538" s="449"/>
      <c r="AP1538" s="449"/>
      <c r="AQ1538" s="449"/>
      <c r="AR1538" s="449"/>
      <c r="AS1538" s="449"/>
      <c r="AT1538" s="449"/>
      <c r="AU1538" s="449"/>
      <c r="AV1538" s="449"/>
      <c r="AW1538" s="449"/>
      <c r="AX1538" s="449"/>
      <c r="AY1538" s="449"/>
      <c r="AZ1538" s="449"/>
      <c r="BA1538" s="449"/>
      <c r="BB1538" s="449"/>
      <c r="BC1538" s="449"/>
      <c r="BD1538" s="449"/>
      <c r="BE1538" s="449"/>
      <c r="BF1538" s="449"/>
      <c r="BG1538" s="449"/>
      <c r="BH1538" s="449"/>
      <c r="BI1538" s="449"/>
      <c r="BJ1538" s="449"/>
      <c r="BK1538" s="449"/>
      <c r="BL1538" s="449"/>
      <c r="BM1538" s="449"/>
      <c r="BN1538" s="449"/>
      <c r="BO1538" s="449"/>
      <c r="BP1538" s="449"/>
      <c r="BQ1538" s="449"/>
      <c r="BR1538" s="449"/>
      <c r="BS1538" s="449"/>
      <c r="BT1538" s="449"/>
      <c r="BU1538" s="449"/>
      <c r="BV1538" s="449"/>
      <c r="BW1538" s="449"/>
      <c r="BX1538" s="449"/>
      <c r="BY1538" s="449"/>
      <c r="BZ1538" s="449"/>
      <c r="CA1538" s="449"/>
      <c r="CB1538" s="449"/>
      <c r="CC1538" s="449"/>
      <c r="CD1538" s="449"/>
      <c r="CE1538" s="449"/>
      <c r="CF1538" s="449"/>
      <c r="CG1538" s="449"/>
      <c r="CH1538" s="449"/>
      <c r="CI1538" s="449"/>
      <c r="CJ1538" s="449"/>
      <c r="CK1538" s="449"/>
      <c r="CL1538" s="449"/>
      <c r="CM1538" s="449"/>
      <c r="CN1538" s="449"/>
      <c r="CO1538" s="449"/>
      <c r="CP1538" s="449"/>
      <c r="CQ1538" s="449"/>
      <c r="CR1538" s="449"/>
      <c r="CS1538" s="449"/>
      <c r="CT1538" s="449"/>
      <c r="CU1538" s="449"/>
      <c r="CV1538" s="449"/>
    </row>
    <row r="1539" spans="1:100" s="448" customFormat="1" ht="11.25" customHeight="1">
      <c r="A1539" s="432"/>
      <c r="B1539" s="517"/>
      <c r="C1539" s="45"/>
      <c r="D1539" s="45">
        <v>7</v>
      </c>
      <c r="E1539" s="599" t="s">
        <v>141</v>
      </c>
      <c r="F1539" s="600"/>
      <c r="G1539" s="599" t="s">
        <v>154</v>
      </c>
      <c r="H1539" s="600"/>
      <c r="I1539" s="600"/>
      <c r="J1539" s="601" t="s">
        <v>223</v>
      </c>
      <c r="K1539" s="880">
        <v>0</v>
      </c>
      <c r="L1539" s="881">
        <v>0</v>
      </c>
      <c r="M1539" s="880">
        <v>0</v>
      </c>
      <c r="N1539" s="881">
        <v>0</v>
      </c>
      <c r="O1539" s="880">
        <v>0</v>
      </c>
      <c r="P1539" s="881">
        <v>0</v>
      </c>
      <c r="Q1539" s="880">
        <v>0</v>
      </c>
      <c r="R1539" s="881">
        <v>0</v>
      </c>
      <c r="S1539" s="880">
        <v>0</v>
      </c>
      <c r="T1539" s="881">
        <v>0</v>
      </c>
      <c r="U1539" s="880">
        <v>0</v>
      </c>
      <c r="V1539" s="881">
        <v>0</v>
      </c>
      <c r="W1539" s="880" t="s">
        <v>154</v>
      </c>
      <c r="X1539" s="881">
        <v>0</v>
      </c>
      <c r="Y1539" s="880" t="s">
        <v>154</v>
      </c>
      <c r="Z1539" s="881">
        <v>0</v>
      </c>
      <c r="AA1539" s="880" t="s">
        <v>154</v>
      </c>
      <c r="AB1539" s="881">
        <v>0</v>
      </c>
      <c r="AC1539" s="880" t="s">
        <v>154</v>
      </c>
      <c r="AD1539" s="881">
        <v>0</v>
      </c>
      <c r="AE1539" s="45"/>
      <c r="AF1539" s="17"/>
      <c r="AG1539" s="518"/>
      <c r="AI1539" s="449"/>
      <c r="AJ1539" s="449"/>
      <c r="AK1539" s="449"/>
      <c r="AL1539" s="449"/>
      <c r="AM1539" s="449"/>
      <c r="AN1539" s="449"/>
      <c r="AO1539" s="449"/>
      <c r="AP1539" s="449"/>
      <c r="AQ1539" s="449"/>
      <c r="AR1539" s="449"/>
      <c r="AS1539" s="449"/>
      <c r="AT1539" s="449"/>
      <c r="AU1539" s="449"/>
      <c r="AV1539" s="449"/>
      <c r="AW1539" s="449"/>
      <c r="AX1539" s="449"/>
      <c r="AY1539" s="449"/>
      <c r="AZ1539" s="449"/>
      <c r="BA1539" s="449"/>
      <c r="BB1539" s="449"/>
      <c r="BC1539" s="449"/>
      <c r="BD1539" s="449"/>
      <c r="BE1539" s="449"/>
      <c r="BF1539" s="449"/>
      <c r="BG1539" s="449"/>
      <c r="BH1539" s="449"/>
      <c r="BI1539" s="449"/>
      <c r="BJ1539" s="449"/>
      <c r="BK1539" s="449"/>
      <c r="BL1539" s="449"/>
      <c r="BM1539" s="449"/>
      <c r="BN1539" s="449"/>
      <c r="BO1539" s="449"/>
      <c r="BP1539" s="449"/>
      <c r="BQ1539" s="449"/>
      <c r="BR1539" s="449"/>
      <c r="BS1539" s="449"/>
      <c r="BT1539" s="449"/>
      <c r="BU1539" s="449"/>
      <c r="BV1539" s="449"/>
      <c r="BW1539" s="449"/>
      <c r="BX1539" s="449"/>
      <c r="BY1539" s="449"/>
      <c r="BZ1539" s="449"/>
      <c r="CA1539" s="449"/>
      <c r="CB1539" s="449"/>
      <c r="CC1539" s="449"/>
      <c r="CD1539" s="449"/>
      <c r="CE1539" s="449"/>
      <c r="CF1539" s="449"/>
      <c r="CG1539" s="449"/>
      <c r="CH1539" s="449"/>
      <c r="CI1539" s="449"/>
      <c r="CJ1539" s="449"/>
      <c r="CK1539" s="449"/>
      <c r="CL1539" s="449"/>
      <c r="CM1539" s="449"/>
      <c r="CN1539" s="449"/>
      <c r="CO1539" s="449"/>
      <c r="CP1539" s="449"/>
      <c r="CQ1539" s="449"/>
      <c r="CR1539" s="449"/>
      <c r="CS1539" s="449"/>
      <c r="CT1539" s="449"/>
      <c r="CU1539" s="449"/>
      <c r="CV1539" s="449"/>
    </row>
    <row r="1540" spans="1:100" s="448" customFormat="1" ht="11.25" customHeight="1">
      <c r="A1540" s="432"/>
      <c r="B1540" s="517"/>
      <c r="C1540" s="45"/>
      <c r="D1540" s="45">
        <v>8</v>
      </c>
      <c r="E1540" s="599" t="s">
        <v>162</v>
      </c>
      <c r="F1540" s="600"/>
      <c r="G1540" s="599" t="s">
        <v>334</v>
      </c>
      <c r="H1540" s="600"/>
      <c r="I1540" s="600"/>
      <c r="J1540" s="601" t="s">
        <v>223</v>
      </c>
      <c r="K1540" s="880">
        <v>4.5999999999999999E-2</v>
      </c>
      <c r="L1540" s="881">
        <v>0</v>
      </c>
      <c r="M1540" s="880">
        <v>4.8000000000000001E-2</v>
      </c>
      <c r="N1540" s="881">
        <v>0</v>
      </c>
      <c r="O1540" s="880">
        <v>3.5000000000000003E-2</v>
      </c>
      <c r="P1540" s="881">
        <v>0</v>
      </c>
      <c r="Q1540" s="880">
        <v>0.40899999999999997</v>
      </c>
      <c r="R1540" s="881">
        <v>0</v>
      </c>
      <c r="S1540" s="880">
        <v>0.61699999999999999</v>
      </c>
      <c r="T1540" s="881">
        <v>0</v>
      </c>
      <c r="U1540" s="880">
        <v>0.436</v>
      </c>
      <c r="V1540" s="881">
        <v>0</v>
      </c>
      <c r="W1540" s="880" t="s">
        <v>154</v>
      </c>
      <c r="X1540" s="881">
        <v>0</v>
      </c>
      <c r="Y1540" s="880" t="s">
        <v>154</v>
      </c>
      <c r="Z1540" s="881">
        <v>0</v>
      </c>
      <c r="AA1540" s="880" t="s">
        <v>154</v>
      </c>
      <c r="AB1540" s="881">
        <v>0</v>
      </c>
      <c r="AC1540" s="880" t="s">
        <v>154</v>
      </c>
      <c r="AD1540" s="881">
        <v>0</v>
      </c>
      <c r="AE1540" s="45"/>
      <c r="AF1540" s="17"/>
      <c r="AG1540" s="518"/>
      <c r="AI1540" s="449"/>
      <c r="AJ1540" s="449"/>
      <c r="AK1540" s="449"/>
      <c r="AL1540" s="449"/>
      <c r="AM1540" s="449"/>
      <c r="AN1540" s="449"/>
      <c r="AO1540" s="449"/>
      <c r="AP1540" s="449"/>
      <c r="AQ1540" s="449"/>
      <c r="AR1540" s="449"/>
      <c r="AS1540" s="449"/>
      <c r="AT1540" s="449"/>
      <c r="AU1540" s="449"/>
      <c r="AV1540" s="449"/>
      <c r="AW1540" s="449"/>
      <c r="AX1540" s="449"/>
      <c r="AY1540" s="449"/>
      <c r="AZ1540" s="449"/>
      <c r="BA1540" s="449"/>
      <c r="BB1540" s="449"/>
      <c r="BC1540" s="449"/>
      <c r="BD1540" s="449"/>
      <c r="BE1540" s="449"/>
      <c r="BF1540" s="449"/>
      <c r="BG1540" s="449"/>
      <c r="BH1540" s="449"/>
      <c r="BI1540" s="449"/>
      <c r="BJ1540" s="449"/>
      <c r="BK1540" s="449"/>
      <c r="BL1540" s="449"/>
      <c r="BM1540" s="449"/>
      <c r="BN1540" s="449"/>
      <c r="BO1540" s="449"/>
      <c r="BP1540" s="449"/>
      <c r="BQ1540" s="449"/>
      <c r="BR1540" s="449"/>
      <c r="BS1540" s="449"/>
      <c r="BT1540" s="449"/>
      <c r="BU1540" s="449"/>
      <c r="BV1540" s="449"/>
      <c r="BW1540" s="449"/>
      <c r="BX1540" s="449"/>
      <c r="BY1540" s="449"/>
      <c r="BZ1540" s="449"/>
      <c r="CA1540" s="449"/>
      <c r="CB1540" s="449"/>
      <c r="CC1540" s="449"/>
      <c r="CD1540" s="449"/>
      <c r="CE1540" s="449"/>
      <c r="CF1540" s="449"/>
      <c r="CG1540" s="449"/>
      <c r="CH1540" s="449"/>
      <c r="CI1540" s="449"/>
      <c r="CJ1540" s="449"/>
      <c r="CK1540" s="449"/>
      <c r="CL1540" s="449"/>
      <c r="CM1540" s="449"/>
      <c r="CN1540" s="449"/>
      <c r="CO1540" s="449"/>
      <c r="CP1540" s="449"/>
      <c r="CQ1540" s="449"/>
      <c r="CR1540" s="449"/>
      <c r="CS1540" s="449"/>
      <c r="CT1540" s="449"/>
      <c r="CU1540" s="449"/>
      <c r="CV1540" s="449"/>
    </row>
    <row r="1541" spans="1:100" s="448" customFormat="1" ht="11.25" customHeight="1">
      <c r="A1541" s="432"/>
      <c r="B1541" s="517"/>
      <c r="C1541" s="45"/>
      <c r="D1541" s="45">
        <v>9</v>
      </c>
      <c r="E1541" s="599" t="s">
        <v>143</v>
      </c>
      <c r="F1541" s="600"/>
      <c r="G1541" s="599" t="s">
        <v>154</v>
      </c>
      <c r="H1541" s="600"/>
      <c r="I1541" s="600"/>
      <c r="J1541" s="601" t="s">
        <v>223</v>
      </c>
      <c r="K1541" s="880">
        <v>0</v>
      </c>
      <c r="L1541" s="881">
        <v>0</v>
      </c>
      <c r="M1541" s="880">
        <v>0</v>
      </c>
      <c r="N1541" s="881">
        <v>0</v>
      </c>
      <c r="O1541" s="880">
        <v>0</v>
      </c>
      <c r="P1541" s="881">
        <v>0</v>
      </c>
      <c r="Q1541" s="880">
        <v>0</v>
      </c>
      <c r="R1541" s="881">
        <v>0</v>
      </c>
      <c r="S1541" s="880">
        <v>0</v>
      </c>
      <c r="T1541" s="881">
        <v>0</v>
      </c>
      <c r="U1541" s="880">
        <v>0</v>
      </c>
      <c r="V1541" s="881">
        <v>0</v>
      </c>
      <c r="W1541" s="880" t="s">
        <v>154</v>
      </c>
      <c r="X1541" s="881">
        <v>0</v>
      </c>
      <c r="Y1541" s="880" t="s">
        <v>154</v>
      </c>
      <c r="Z1541" s="881">
        <v>0</v>
      </c>
      <c r="AA1541" s="880" t="s">
        <v>154</v>
      </c>
      <c r="AB1541" s="881">
        <v>0</v>
      </c>
      <c r="AC1541" s="880" t="s">
        <v>154</v>
      </c>
      <c r="AD1541" s="881">
        <v>0</v>
      </c>
      <c r="AE1541" s="45"/>
      <c r="AF1541" s="17"/>
      <c r="AG1541" s="518"/>
      <c r="AI1541" s="449"/>
      <c r="AJ1541" s="449"/>
      <c r="AK1541" s="449"/>
      <c r="AL1541" s="449"/>
      <c r="AM1541" s="449"/>
      <c r="AN1541" s="449"/>
      <c r="AO1541" s="449"/>
      <c r="AP1541" s="449"/>
      <c r="AQ1541" s="449"/>
      <c r="AR1541" s="449"/>
      <c r="AS1541" s="449"/>
      <c r="AT1541" s="449"/>
      <c r="AU1541" s="449"/>
      <c r="AV1541" s="449"/>
      <c r="AW1541" s="449"/>
      <c r="AX1541" s="449"/>
      <c r="AY1541" s="449"/>
      <c r="AZ1541" s="449"/>
      <c r="BA1541" s="449"/>
      <c r="BB1541" s="449"/>
      <c r="BC1541" s="449"/>
      <c r="BD1541" s="449"/>
      <c r="BE1541" s="449"/>
      <c r="BF1541" s="449"/>
      <c r="BG1541" s="449"/>
      <c r="BH1541" s="449"/>
      <c r="BI1541" s="449"/>
      <c r="BJ1541" s="449"/>
      <c r="BK1541" s="449"/>
      <c r="BL1541" s="449"/>
      <c r="BM1541" s="449"/>
      <c r="BN1541" s="449"/>
      <c r="BO1541" s="449"/>
      <c r="BP1541" s="449"/>
      <c r="BQ1541" s="449"/>
      <c r="BR1541" s="449"/>
      <c r="BS1541" s="449"/>
      <c r="BT1541" s="449"/>
      <c r="BU1541" s="449"/>
      <c r="BV1541" s="449"/>
      <c r="BW1541" s="449"/>
      <c r="BX1541" s="449"/>
      <c r="BY1541" s="449"/>
      <c r="BZ1541" s="449"/>
      <c r="CA1541" s="449"/>
      <c r="CB1541" s="449"/>
      <c r="CC1541" s="449"/>
      <c r="CD1541" s="449"/>
      <c r="CE1541" s="449"/>
      <c r="CF1541" s="449"/>
      <c r="CG1541" s="449"/>
      <c r="CH1541" s="449"/>
      <c r="CI1541" s="449"/>
      <c r="CJ1541" s="449"/>
      <c r="CK1541" s="449"/>
      <c r="CL1541" s="449"/>
      <c r="CM1541" s="449"/>
      <c r="CN1541" s="449"/>
      <c r="CO1541" s="449"/>
      <c r="CP1541" s="449"/>
      <c r="CQ1541" s="449"/>
      <c r="CR1541" s="449"/>
      <c r="CS1541" s="449"/>
      <c r="CT1541" s="449"/>
      <c r="CU1541" s="449"/>
      <c r="CV1541" s="449"/>
    </row>
    <row r="1542" spans="1:100" s="448" customFormat="1" ht="11.25" customHeight="1">
      <c r="A1542" s="432"/>
      <c r="B1542" s="517"/>
      <c r="C1542" s="45"/>
      <c r="D1542" s="45">
        <v>10</v>
      </c>
      <c r="E1542" s="599" t="s">
        <v>142</v>
      </c>
      <c r="F1542" s="600"/>
      <c r="G1542" s="599" t="s">
        <v>319</v>
      </c>
      <c r="H1542" s="600"/>
      <c r="I1542" s="600"/>
      <c r="J1542" s="601" t="s">
        <v>223</v>
      </c>
      <c r="K1542" s="880">
        <v>5.0000000000000001E-3</v>
      </c>
      <c r="L1542" s="881">
        <v>0</v>
      </c>
      <c r="M1542" s="880">
        <v>0</v>
      </c>
      <c r="N1542" s="881">
        <v>0</v>
      </c>
      <c r="O1542" s="880">
        <v>0</v>
      </c>
      <c r="P1542" s="881">
        <v>0</v>
      </c>
      <c r="Q1542" s="880">
        <v>0</v>
      </c>
      <c r="R1542" s="881">
        <v>0</v>
      </c>
      <c r="S1542" s="880">
        <v>0</v>
      </c>
      <c r="T1542" s="881">
        <v>0</v>
      </c>
      <c r="U1542" s="880">
        <v>0</v>
      </c>
      <c r="V1542" s="881">
        <v>0</v>
      </c>
      <c r="W1542" s="880" t="s">
        <v>154</v>
      </c>
      <c r="X1542" s="881">
        <v>0</v>
      </c>
      <c r="Y1542" s="880" t="s">
        <v>154</v>
      </c>
      <c r="Z1542" s="881">
        <v>0</v>
      </c>
      <c r="AA1542" s="880" t="s">
        <v>154</v>
      </c>
      <c r="AB1542" s="881">
        <v>0</v>
      </c>
      <c r="AC1542" s="880" t="s">
        <v>154</v>
      </c>
      <c r="AD1542" s="881">
        <v>0</v>
      </c>
      <c r="AE1542" s="45"/>
      <c r="AF1542" s="17"/>
      <c r="AG1542" s="518"/>
      <c r="AI1542" s="449"/>
      <c r="AJ1542" s="449"/>
      <c r="AK1542" s="449"/>
      <c r="AL1542" s="449"/>
      <c r="AM1542" s="449"/>
      <c r="AN1542" s="449"/>
      <c r="AO1542" s="449"/>
      <c r="AP1542" s="449"/>
      <c r="AQ1542" s="449"/>
      <c r="AR1542" s="449"/>
      <c r="AS1542" s="449"/>
      <c r="AT1542" s="449"/>
      <c r="AU1542" s="449"/>
      <c r="AV1542" s="449"/>
      <c r="AW1542" s="449"/>
      <c r="AX1542" s="449"/>
      <c r="AY1542" s="449"/>
      <c r="AZ1542" s="449"/>
      <c r="BA1542" s="449"/>
      <c r="BB1542" s="449"/>
      <c r="BC1542" s="449"/>
      <c r="BD1542" s="449"/>
      <c r="BE1542" s="449"/>
      <c r="BF1542" s="449"/>
      <c r="BG1542" s="449"/>
      <c r="BH1542" s="449"/>
      <c r="BI1542" s="449"/>
      <c r="BJ1542" s="449"/>
      <c r="BK1542" s="449"/>
      <c r="BL1542" s="449"/>
      <c r="BM1542" s="449"/>
      <c r="BN1542" s="449"/>
      <c r="BO1542" s="449"/>
      <c r="BP1542" s="449"/>
      <c r="BQ1542" s="449"/>
      <c r="BR1542" s="449"/>
      <c r="BS1542" s="449"/>
      <c r="BT1542" s="449"/>
      <c r="BU1542" s="449"/>
      <c r="BV1542" s="449"/>
      <c r="BW1542" s="449"/>
      <c r="BX1542" s="449"/>
      <c r="BY1542" s="449"/>
      <c r="BZ1542" s="449"/>
      <c r="CA1542" s="449"/>
      <c r="CB1542" s="449"/>
      <c r="CC1542" s="449"/>
      <c r="CD1542" s="449"/>
      <c r="CE1542" s="449"/>
      <c r="CF1542" s="449"/>
      <c r="CG1542" s="449"/>
      <c r="CH1542" s="449"/>
      <c r="CI1542" s="449"/>
      <c r="CJ1542" s="449"/>
      <c r="CK1542" s="449"/>
      <c r="CL1542" s="449"/>
      <c r="CM1542" s="449"/>
      <c r="CN1542" s="449"/>
      <c r="CO1542" s="449"/>
      <c r="CP1542" s="449"/>
      <c r="CQ1542" s="449"/>
      <c r="CR1542" s="449"/>
      <c r="CS1542" s="449"/>
      <c r="CT1542" s="449"/>
      <c r="CU1542" s="449"/>
      <c r="CV1542" s="449"/>
    </row>
    <row r="1543" spans="1:100" s="448" customFormat="1" ht="11.25" customHeight="1">
      <c r="A1543" s="432"/>
      <c r="B1543" s="517"/>
      <c r="C1543" s="45"/>
      <c r="D1543" s="45">
        <v>11</v>
      </c>
      <c r="E1543" s="599" t="s">
        <v>154</v>
      </c>
      <c r="F1543" s="600"/>
      <c r="G1543" s="599" t="s">
        <v>154</v>
      </c>
      <c r="H1543" s="600"/>
      <c r="I1543" s="600"/>
      <c r="J1543" s="601" t="s">
        <v>154</v>
      </c>
      <c r="K1543" s="880" t="s">
        <v>154</v>
      </c>
      <c r="L1543" s="881">
        <v>0</v>
      </c>
      <c r="M1543" s="880" t="s">
        <v>154</v>
      </c>
      <c r="N1543" s="881">
        <v>0</v>
      </c>
      <c r="O1543" s="880" t="s">
        <v>154</v>
      </c>
      <c r="P1543" s="881">
        <v>0</v>
      </c>
      <c r="Q1543" s="880" t="s">
        <v>154</v>
      </c>
      <c r="R1543" s="881">
        <v>0</v>
      </c>
      <c r="S1543" s="880" t="s">
        <v>154</v>
      </c>
      <c r="T1543" s="881">
        <v>0</v>
      </c>
      <c r="U1543" s="880" t="s">
        <v>154</v>
      </c>
      <c r="V1543" s="881">
        <v>0</v>
      </c>
      <c r="W1543" s="880" t="s">
        <v>154</v>
      </c>
      <c r="X1543" s="881">
        <v>0</v>
      </c>
      <c r="Y1543" s="880" t="s">
        <v>154</v>
      </c>
      <c r="Z1543" s="881">
        <v>0</v>
      </c>
      <c r="AA1543" s="880" t="s">
        <v>154</v>
      </c>
      <c r="AB1543" s="881">
        <v>0</v>
      </c>
      <c r="AC1543" s="880" t="s">
        <v>154</v>
      </c>
      <c r="AD1543" s="881">
        <v>0</v>
      </c>
      <c r="AE1543" s="45"/>
      <c r="AF1543" s="17"/>
      <c r="AG1543" s="518"/>
      <c r="AI1543" s="449"/>
      <c r="AJ1543" s="449"/>
      <c r="AK1543" s="449"/>
      <c r="AL1543" s="449"/>
      <c r="AM1543" s="449"/>
      <c r="AN1543" s="449"/>
      <c r="AO1543" s="449"/>
      <c r="AP1543" s="449"/>
      <c r="AQ1543" s="449"/>
      <c r="AR1543" s="449"/>
      <c r="AS1543" s="449"/>
      <c r="AT1543" s="449"/>
      <c r="AU1543" s="449"/>
      <c r="AV1543" s="449"/>
      <c r="AW1543" s="449"/>
      <c r="AX1543" s="449"/>
      <c r="AY1543" s="449"/>
      <c r="AZ1543" s="449"/>
      <c r="BA1543" s="449"/>
      <c r="BB1543" s="449"/>
      <c r="BC1543" s="449"/>
      <c r="BD1543" s="449"/>
      <c r="BE1543" s="449"/>
      <c r="BF1543" s="449"/>
      <c r="BG1543" s="449"/>
      <c r="BH1543" s="449"/>
      <c r="BI1543" s="449"/>
      <c r="BJ1543" s="449"/>
      <c r="BK1543" s="449"/>
      <c r="BL1543" s="449"/>
      <c r="BM1543" s="449"/>
      <c r="BN1543" s="449"/>
      <c r="BO1543" s="449"/>
      <c r="BP1543" s="449"/>
      <c r="BQ1543" s="449"/>
      <c r="BR1543" s="449"/>
      <c r="BS1543" s="449"/>
      <c r="BT1543" s="449"/>
      <c r="BU1543" s="449"/>
      <c r="BV1543" s="449"/>
      <c r="BW1543" s="449"/>
      <c r="BX1543" s="449"/>
      <c r="BY1543" s="449"/>
      <c r="BZ1543" s="449"/>
      <c r="CA1543" s="449"/>
      <c r="CB1543" s="449"/>
      <c r="CC1543" s="449"/>
      <c r="CD1543" s="449"/>
      <c r="CE1543" s="449"/>
      <c r="CF1543" s="449"/>
      <c r="CG1543" s="449"/>
      <c r="CH1543" s="449"/>
      <c r="CI1543" s="449"/>
      <c r="CJ1543" s="449"/>
      <c r="CK1543" s="449"/>
      <c r="CL1543" s="449"/>
      <c r="CM1543" s="449"/>
      <c r="CN1543" s="449"/>
      <c r="CO1543" s="449"/>
      <c r="CP1543" s="449"/>
      <c r="CQ1543" s="449"/>
      <c r="CR1543" s="449"/>
      <c r="CS1543" s="449"/>
      <c r="CT1543" s="449"/>
      <c r="CU1543" s="449"/>
      <c r="CV1543" s="449"/>
    </row>
    <row r="1544" spans="1:100" s="448" customFormat="1" ht="11.25" customHeight="1">
      <c r="A1544" s="432"/>
      <c r="B1544" s="517"/>
      <c r="C1544" s="45"/>
      <c r="D1544" s="45">
        <v>12</v>
      </c>
      <c r="E1544" s="599" t="s">
        <v>154</v>
      </c>
      <c r="F1544" s="600"/>
      <c r="G1544" s="599" t="s">
        <v>154</v>
      </c>
      <c r="H1544" s="600"/>
      <c r="I1544" s="600"/>
      <c r="J1544" s="601" t="s">
        <v>154</v>
      </c>
      <c r="K1544" s="880" t="s">
        <v>154</v>
      </c>
      <c r="L1544" s="881">
        <v>0</v>
      </c>
      <c r="M1544" s="880" t="s">
        <v>154</v>
      </c>
      <c r="N1544" s="881">
        <v>0</v>
      </c>
      <c r="O1544" s="880" t="s">
        <v>154</v>
      </c>
      <c r="P1544" s="881">
        <v>0</v>
      </c>
      <c r="Q1544" s="880" t="s">
        <v>154</v>
      </c>
      <c r="R1544" s="881">
        <v>0</v>
      </c>
      <c r="S1544" s="880" t="s">
        <v>154</v>
      </c>
      <c r="T1544" s="881">
        <v>0</v>
      </c>
      <c r="U1544" s="880" t="s">
        <v>154</v>
      </c>
      <c r="V1544" s="881">
        <v>0</v>
      </c>
      <c r="W1544" s="880" t="s">
        <v>154</v>
      </c>
      <c r="X1544" s="881">
        <v>0</v>
      </c>
      <c r="Y1544" s="880" t="s">
        <v>154</v>
      </c>
      <c r="Z1544" s="881">
        <v>0</v>
      </c>
      <c r="AA1544" s="880" t="s">
        <v>154</v>
      </c>
      <c r="AB1544" s="881">
        <v>0</v>
      </c>
      <c r="AC1544" s="880" t="s">
        <v>154</v>
      </c>
      <c r="AD1544" s="881">
        <v>0</v>
      </c>
      <c r="AE1544" s="45"/>
      <c r="AF1544" s="17"/>
      <c r="AG1544" s="518"/>
      <c r="AI1544" s="449"/>
      <c r="AJ1544" s="449"/>
      <c r="AK1544" s="449"/>
      <c r="AL1544" s="449"/>
      <c r="AM1544" s="449"/>
      <c r="AN1544" s="449"/>
      <c r="AO1544" s="449"/>
      <c r="AP1544" s="449"/>
      <c r="AQ1544" s="449"/>
      <c r="AR1544" s="449"/>
      <c r="AS1544" s="449"/>
      <c r="AT1544" s="449"/>
      <c r="AU1544" s="449"/>
      <c r="AV1544" s="449"/>
      <c r="AW1544" s="449"/>
      <c r="AX1544" s="449"/>
      <c r="AY1544" s="449"/>
      <c r="AZ1544" s="449"/>
      <c r="BA1544" s="449"/>
      <c r="BB1544" s="449"/>
      <c r="BC1544" s="449"/>
      <c r="BD1544" s="449"/>
      <c r="BE1544" s="449"/>
      <c r="BF1544" s="449"/>
      <c r="BG1544" s="449"/>
      <c r="BH1544" s="449"/>
      <c r="BI1544" s="449"/>
      <c r="BJ1544" s="449"/>
      <c r="BK1544" s="449"/>
      <c r="BL1544" s="449"/>
      <c r="BM1544" s="449"/>
      <c r="BN1544" s="449"/>
      <c r="BO1544" s="449"/>
      <c r="BP1544" s="449"/>
      <c r="BQ1544" s="449"/>
      <c r="BR1544" s="449"/>
      <c r="BS1544" s="449"/>
      <c r="BT1544" s="449"/>
      <c r="BU1544" s="449"/>
      <c r="BV1544" s="449"/>
      <c r="BW1544" s="449"/>
      <c r="BX1544" s="449"/>
      <c r="BY1544" s="449"/>
      <c r="BZ1544" s="449"/>
      <c r="CA1544" s="449"/>
      <c r="CB1544" s="449"/>
      <c r="CC1544" s="449"/>
      <c r="CD1544" s="449"/>
      <c r="CE1544" s="449"/>
      <c r="CF1544" s="449"/>
      <c r="CG1544" s="449"/>
      <c r="CH1544" s="449"/>
      <c r="CI1544" s="449"/>
      <c r="CJ1544" s="449"/>
      <c r="CK1544" s="449"/>
      <c r="CL1544" s="449"/>
      <c r="CM1544" s="449"/>
      <c r="CN1544" s="449"/>
      <c r="CO1544" s="449"/>
      <c r="CP1544" s="449"/>
      <c r="CQ1544" s="449"/>
      <c r="CR1544" s="449"/>
      <c r="CS1544" s="449"/>
      <c r="CT1544" s="449"/>
      <c r="CU1544" s="449"/>
      <c r="CV1544" s="449"/>
    </row>
    <row r="1545" spans="1:100" s="448" customFormat="1" ht="11.25" customHeight="1">
      <c r="A1545" s="432"/>
      <c r="B1545" s="517"/>
      <c r="C1545" s="45"/>
      <c r="D1545" s="45">
        <v>13</v>
      </c>
      <c r="E1545" s="599" t="s">
        <v>154</v>
      </c>
      <c r="F1545" s="600"/>
      <c r="G1545" s="599" t="s">
        <v>154</v>
      </c>
      <c r="H1545" s="600"/>
      <c r="I1545" s="600"/>
      <c r="J1545" s="601" t="s">
        <v>154</v>
      </c>
      <c r="K1545" s="880" t="s">
        <v>154</v>
      </c>
      <c r="L1545" s="881">
        <v>0</v>
      </c>
      <c r="M1545" s="880" t="s">
        <v>154</v>
      </c>
      <c r="N1545" s="881">
        <v>0</v>
      </c>
      <c r="O1545" s="880" t="s">
        <v>154</v>
      </c>
      <c r="P1545" s="881">
        <v>0</v>
      </c>
      <c r="Q1545" s="880" t="s">
        <v>154</v>
      </c>
      <c r="R1545" s="881">
        <v>0</v>
      </c>
      <c r="S1545" s="880" t="s">
        <v>154</v>
      </c>
      <c r="T1545" s="881">
        <v>0</v>
      </c>
      <c r="U1545" s="880" t="s">
        <v>154</v>
      </c>
      <c r="V1545" s="881">
        <v>0</v>
      </c>
      <c r="W1545" s="880" t="s">
        <v>154</v>
      </c>
      <c r="X1545" s="881">
        <v>0</v>
      </c>
      <c r="Y1545" s="880" t="s">
        <v>154</v>
      </c>
      <c r="Z1545" s="881">
        <v>0</v>
      </c>
      <c r="AA1545" s="880" t="s">
        <v>154</v>
      </c>
      <c r="AB1545" s="881">
        <v>0</v>
      </c>
      <c r="AC1545" s="880" t="s">
        <v>154</v>
      </c>
      <c r="AD1545" s="881">
        <v>0</v>
      </c>
      <c r="AE1545" s="45"/>
      <c r="AF1545" s="17"/>
      <c r="AG1545" s="518"/>
      <c r="AI1545" s="449"/>
      <c r="AJ1545" s="449"/>
      <c r="AK1545" s="449"/>
      <c r="AL1545" s="449"/>
      <c r="AM1545" s="449"/>
      <c r="AN1545" s="449"/>
      <c r="AO1545" s="449"/>
      <c r="AP1545" s="449"/>
      <c r="AQ1545" s="449"/>
      <c r="AR1545" s="449"/>
      <c r="AS1545" s="449"/>
      <c r="AT1545" s="449"/>
      <c r="AU1545" s="449"/>
      <c r="AV1545" s="449"/>
      <c r="AW1545" s="449"/>
      <c r="AX1545" s="449"/>
      <c r="AY1545" s="449"/>
      <c r="AZ1545" s="449"/>
      <c r="BA1545" s="449"/>
      <c r="BB1545" s="449"/>
      <c r="BC1545" s="449"/>
      <c r="BD1545" s="449"/>
      <c r="BE1545" s="449"/>
      <c r="BF1545" s="449"/>
      <c r="BG1545" s="449"/>
      <c r="BH1545" s="449"/>
      <c r="BI1545" s="449"/>
      <c r="BJ1545" s="449"/>
      <c r="BK1545" s="449"/>
      <c r="BL1545" s="449"/>
      <c r="BM1545" s="449"/>
      <c r="BN1545" s="449"/>
      <c r="BO1545" s="449"/>
      <c r="BP1545" s="449"/>
      <c r="BQ1545" s="449"/>
      <c r="BR1545" s="449"/>
      <c r="BS1545" s="449"/>
      <c r="BT1545" s="449"/>
      <c r="BU1545" s="449"/>
      <c r="BV1545" s="449"/>
      <c r="BW1545" s="449"/>
      <c r="BX1545" s="449"/>
      <c r="BY1545" s="449"/>
      <c r="BZ1545" s="449"/>
      <c r="CA1545" s="449"/>
      <c r="CB1545" s="449"/>
      <c r="CC1545" s="449"/>
      <c r="CD1545" s="449"/>
      <c r="CE1545" s="449"/>
      <c r="CF1545" s="449"/>
      <c r="CG1545" s="449"/>
      <c r="CH1545" s="449"/>
      <c r="CI1545" s="449"/>
      <c r="CJ1545" s="449"/>
      <c r="CK1545" s="449"/>
      <c r="CL1545" s="449"/>
      <c r="CM1545" s="449"/>
      <c r="CN1545" s="449"/>
      <c r="CO1545" s="449"/>
      <c r="CP1545" s="449"/>
      <c r="CQ1545" s="449"/>
      <c r="CR1545" s="449"/>
      <c r="CS1545" s="449"/>
      <c r="CT1545" s="449"/>
      <c r="CU1545" s="449"/>
      <c r="CV1545" s="449"/>
    </row>
    <row r="1546" spans="1:100" s="448" customFormat="1" ht="11.25" customHeight="1">
      <c r="A1546" s="432"/>
      <c r="B1546" s="517"/>
      <c r="C1546" s="45"/>
      <c r="D1546" s="45">
        <v>14</v>
      </c>
      <c r="E1546" s="599" t="s">
        <v>154</v>
      </c>
      <c r="F1546" s="600"/>
      <c r="G1546" s="599" t="s">
        <v>154</v>
      </c>
      <c r="H1546" s="600"/>
      <c r="I1546" s="600"/>
      <c r="J1546" s="601" t="s">
        <v>154</v>
      </c>
      <c r="K1546" s="880" t="s">
        <v>154</v>
      </c>
      <c r="L1546" s="881">
        <v>0</v>
      </c>
      <c r="M1546" s="880" t="s">
        <v>154</v>
      </c>
      <c r="N1546" s="881">
        <v>0</v>
      </c>
      <c r="O1546" s="880" t="s">
        <v>154</v>
      </c>
      <c r="P1546" s="881">
        <v>0</v>
      </c>
      <c r="Q1546" s="880" t="s">
        <v>154</v>
      </c>
      <c r="R1546" s="881">
        <v>0</v>
      </c>
      <c r="S1546" s="880" t="s">
        <v>154</v>
      </c>
      <c r="T1546" s="881">
        <v>0</v>
      </c>
      <c r="U1546" s="880" t="s">
        <v>154</v>
      </c>
      <c r="V1546" s="881">
        <v>0</v>
      </c>
      <c r="W1546" s="880" t="s">
        <v>154</v>
      </c>
      <c r="X1546" s="881">
        <v>0</v>
      </c>
      <c r="Y1546" s="880" t="s">
        <v>154</v>
      </c>
      <c r="Z1546" s="881">
        <v>0</v>
      </c>
      <c r="AA1546" s="880" t="s">
        <v>154</v>
      </c>
      <c r="AB1546" s="881">
        <v>0</v>
      </c>
      <c r="AC1546" s="880" t="s">
        <v>154</v>
      </c>
      <c r="AD1546" s="881">
        <v>0</v>
      </c>
      <c r="AE1546" s="45"/>
      <c r="AF1546" s="17"/>
      <c r="AG1546" s="518"/>
      <c r="AI1546" s="449"/>
      <c r="AJ1546" s="449"/>
      <c r="AK1546" s="449"/>
      <c r="AL1546" s="449"/>
      <c r="AM1546" s="449"/>
      <c r="AN1546" s="449"/>
      <c r="AO1546" s="449"/>
      <c r="AP1546" s="449"/>
      <c r="AQ1546" s="449"/>
      <c r="AR1546" s="449"/>
      <c r="AS1546" s="449"/>
      <c r="AT1546" s="449"/>
      <c r="AU1546" s="449"/>
      <c r="AV1546" s="449"/>
      <c r="AW1546" s="449"/>
      <c r="AX1546" s="449"/>
      <c r="AY1546" s="449"/>
      <c r="AZ1546" s="449"/>
      <c r="BA1546" s="449"/>
      <c r="BB1546" s="449"/>
      <c r="BC1546" s="449"/>
      <c r="BD1546" s="449"/>
      <c r="BE1546" s="449"/>
      <c r="BF1546" s="449"/>
      <c r="BG1546" s="449"/>
      <c r="BH1546" s="449"/>
      <c r="BI1546" s="449"/>
      <c r="BJ1546" s="449"/>
      <c r="BK1546" s="449"/>
      <c r="BL1546" s="449"/>
      <c r="BM1546" s="449"/>
      <c r="BN1546" s="449"/>
      <c r="BO1546" s="449"/>
      <c r="BP1546" s="449"/>
      <c r="BQ1546" s="449"/>
      <c r="BR1546" s="449"/>
      <c r="BS1546" s="449"/>
      <c r="BT1546" s="449"/>
      <c r="BU1546" s="449"/>
      <c r="BV1546" s="449"/>
      <c r="BW1546" s="449"/>
      <c r="BX1546" s="449"/>
      <c r="BY1546" s="449"/>
      <c r="BZ1546" s="449"/>
      <c r="CA1546" s="449"/>
      <c r="CB1546" s="449"/>
      <c r="CC1546" s="449"/>
      <c r="CD1546" s="449"/>
      <c r="CE1546" s="449"/>
      <c r="CF1546" s="449"/>
      <c r="CG1546" s="449"/>
      <c r="CH1546" s="449"/>
      <c r="CI1546" s="449"/>
      <c r="CJ1546" s="449"/>
      <c r="CK1546" s="449"/>
      <c r="CL1546" s="449"/>
      <c r="CM1546" s="449"/>
      <c r="CN1546" s="449"/>
      <c r="CO1546" s="449"/>
      <c r="CP1546" s="449"/>
      <c r="CQ1546" s="449"/>
      <c r="CR1546" s="449"/>
      <c r="CS1546" s="449"/>
      <c r="CT1546" s="449"/>
      <c r="CU1546" s="449"/>
      <c r="CV1546" s="449"/>
    </row>
    <row r="1547" spans="1:100" s="448" customFormat="1" ht="11.25" customHeight="1">
      <c r="A1547" s="432"/>
      <c r="B1547" s="517"/>
      <c r="C1547" s="45"/>
      <c r="D1547" s="45">
        <v>15</v>
      </c>
      <c r="E1547" s="599" t="s">
        <v>154</v>
      </c>
      <c r="F1547" s="600"/>
      <c r="G1547" s="599" t="s">
        <v>154</v>
      </c>
      <c r="H1547" s="600"/>
      <c r="I1547" s="600"/>
      <c r="J1547" s="601" t="s">
        <v>154</v>
      </c>
      <c r="K1547" s="880" t="s">
        <v>154</v>
      </c>
      <c r="L1547" s="881">
        <v>0</v>
      </c>
      <c r="M1547" s="880" t="s">
        <v>154</v>
      </c>
      <c r="N1547" s="881">
        <v>0</v>
      </c>
      <c r="O1547" s="880" t="s">
        <v>154</v>
      </c>
      <c r="P1547" s="881">
        <v>0</v>
      </c>
      <c r="Q1547" s="880" t="s">
        <v>154</v>
      </c>
      <c r="R1547" s="881">
        <v>0</v>
      </c>
      <c r="S1547" s="880" t="s">
        <v>154</v>
      </c>
      <c r="T1547" s="881">
        <v>0</v>
      </c>
      <c r="U1547" s="880" t="s">
        <v>154</v>
      </c>
      <c r="V1547" s="881">
        <v>0</v>
      </c>
      <c r="W1547" s="880" t="s">
        <v>154</v>
      </c>
      <c r="X1547" s="881">
        <v>0</v>
      </c>
      <c r="Y1547" s="880" t="s">
        <v>154</v>
      </c>
      <c r="Z1547" s="881">
        <v>0</v>
      </c>
      <c r="AA1547" s="880" t="s">
        <v>154</v>
      </c>
      <c r="AB1547" s="881">
        <v>0</v>
      </c>
      <c r="AC1547" s="880" t="s">
        <v>154</v>
      </c>
      <c r="AD1547" s="881">
        <v>0</v>
      </c>
      <c r="AE1547" s="45"/>
      <c r="AF1547" s="17"/>
      <c r="AG1547" s="518"/>
      <c r="AI1547" s="449"/>
      <c r="AJ1547" s="449"/>
      <c r="AK1547" s="449"/>
      <c r="AL1547" s="449"/>
      <c r="AM1547" s="449"/>
      <c r="AN1547" s="449"/>
      <c r="AO1547" s="449"/>
      <c r="AP1547" s="449"/>
      <c r="AQ1547" s="449"/>
      <c r="AR1547" s="449"/>
      <c r="AS1547" s="449"/>
      <c r="AT1547" s="449"/>
      <c r="AU1547" s="449"/>
      <c r="AV1547" s="449"/>
      <c r="AW1547" s="449"/>
      <c r="AX1547" s="449"/>
      <c r="AY1547" s="449"/>
      <c r="AZ1547" s="449"/>
      <c r="BA1547" s="449"/>
      <c r="BB1547" s="449"/>
      <c r="BC1547" s="449"/>
      <c r="BD1547" s="449"/>
      <c r="BE1547" s="449"/>
      <c r="BF1547" s="449"/>
      <c r="BG1547" s="449"/>
      <c r="BH1547" s="449"/>
      <c r="BI1547" s="449"/>
      <c r="BJ1547" s="449"/>
      <c r="BK1547" s="449"/>
      <c r="BL1547" s="449"/>
      <c r="BM1547" s="449"/>
      <c r="BN1547" s="449"/>
      <c r="BO1547" s="449"/>
      <c r="BP1547" s="449"/>
      <c r="BQ1547" s="449"/>
      <c r="BR1547" s="449"/>
      <c r="BS1547" s="449"/>
      <c r="BT1547" s="449"/>
      <c r="BU1547" s="449"/>
      <c r="BV1547" s="449"/>
      <c r="BW1547" s="449"/>
      <c r="BX1547" s="449"/>
      <c r="BY1547" s="449"/>
      <c r="BZ1547" s="449"/>
      <c r="CA1547" s="449"/>
      <c r="CB1547" s="449"/>
      <c r="CC1547" s="449"/>
      <c r="CD1547" s="449"/>
      <c r="CE1547" s="449"/>
      <c r="CF1547" s="449"/>
      <c r="CG1547" s="449"/>
      <c r="CH1547" s="449"/>
      <c r="CI1547" s="449"/>
      <c r="CJ1547" s="449"/>
      <c r="CK1547" s="449"/>
      <c r="CL1547" s="449"/>
      <c r="CM1547" s="449"/>
      <c r="CN1547" s="449"/>
      <c r="CO1547" s="449"/>
      <c r="CP1547" s="449"/>
      <c r="CQ1547" s="449"/>
      <c r="CR1547" s="449"/>
      <c r="CS1547" s="449"/>
      <c r="CT1547" s="449"/>
      <c r="CU1547" s="449"/>
      <c r="CV1547" s="449"/>
    </row>
    <row r="1548" spans="1:100" s="448" customFormat="1" ht="11.25" customHeight="1">
      <c r="A1548" s="432"/>
      <c r="B1548" s="517"/>
      <c r="C1548" s="45"/>
      <c r="D1548" s="45">
        <v>16</v>
      </c>
      <c r="E1548" s="599" t="s">
        <v>154</v>
      </c>
      <c r="F1548" s="600"/>
      <c r="G1548" s="599" t="s">
        <v>154</v>
      </c>
      <c r="H1548" s="600"/>
      <c r="I1548" s="600"/>
      <c r="J1548" s="601" t="s">
        <v>154</v>
      </c>
      <c r="K1548" s="880" t="s">
        <v>154</v>
      </c>
      <c r="L1548" s="881">
        <v>0</v>
      </c>
      <c r="M1548" s="880" t="s">
        <v>154</v>
      </c>
      <c r="N1548" s="881">
        <v>0</v>
      </c>
      <c r="O1548" s="880" t="s">
        <v>154</v>
      </c>
      <c r="P1548" s="881">
        <v>0</v>
      </c>
      <c r="Q1548" s="880" t="s">
        <v>154</v>
      </c>
      <c r="R1548" s="881">
        <v>0</v>
      </c>
      <c r="S1548" s="880" t="s">
        <v>154</v>
      </c>
      <c r="T1548" s="881">
        <v>0</v>
      </c>
      <c r="U1548" s="880" t="s">
        <v>154</v>
      </c>
      <c r="V1548" s="881">
        <v>0</v>
      </c>
      <c r="W1548" s="880" t="s">
        <v>154</v>
      </c>
      <c r="X1548" s="881">
        <v>0</v>
      </c>
      <c r="Y1548" s="880" t="s">
        <v>154</v>
      </c>
      <c r="Z1548" s="881">
        <v>0</v>
      </c>
      <c r="AA1548" s="880" t="s">
        <v>154</v>
      </c>
      <c r="AB1548" s="881">
        <v>0</v>
      </c>
      <c r="AC1548" s="880" t="s">
        <v>154</v>
      </c>
      <c r="AD1548" s="881">
        <v>0</v>
      </c>
      <c r="AE1548" s="45"/>
      <c r="AF1548" s="17"/>
      <c r="AG1548" s="518"/>
      <c r="AI1548" s="449"/>
      <c r="AJ1548" s="449"/>
      <c r="AK1548" s="449"/>
      <c r="AL1548" s="449"/>
      <c r="AM1548" s="449"/>
      <c r="AN1548" s="449"/>
      <c r="AO1548" s="449"/>
      <c r="AP1548" s="449"/>
      <c r="AQ1548" s="449"/>
      <c r="AR1548" s="449"/>
      <c r="AS1548" s="449"/>
      <c r="AT1548" s="449"/>
      <c r="AU1548" s="449"/>
      <c r="AV1548" s="449"/>
      <c r="AW1548" s="449"/>
      <c r="AX1548" s="449"/>
      <c r="AY1548" s="449"/>
      <c r="AZ1548" s="449"/>
      <c r="BA1548" s="449"/>
      <c r="BB1548" s="449"/>
      <c r="BC1548" s="449"/>
      <c r="BD1548" s="449"/>
      <c r="BE1548" s="449"/>
      <c r="BF1548" s="449"/>
      <c r="BG1548" s="449"/>
      <c r="BH1548" s="449"/>
      <c r="BI1548" s="449"/>
      <c r="BJ1548" s="449"/>
      <c r="BK1548" s="449"/>
      <c r="BL1548" s="449"/>
      <c r="BM1548" s="449"/>
      <c r="BN1548" s="449"/>
      <c r="BO1548" s="449"/>
      <c r="BP1548" s="449"/>
      <c r="BQ1548" s="449"/>
      <c r="BR1548" s="449"/>
      <c r="BS1548" s="449"/>
      <c r="BT1548" s="449"/>
      <c r="BU1548" s="449"/>
      <c r="BV1548" s="449"/>
      <c r="BW1548" s="449"/>
      <c r="BX1548" s="449"/>
      <c r="BY1548" s="449"/>
      <c r="BZ1548" s="449"/>
      <c r="CA1548" s="449"/>
      <c r="CB1548" s="449"/>
      <c r="CC1548" s="449"/>
      <c r="CD1548" s="449"/>
      <c r="CE1548" s="449"/>
      <c r="CF1548" s="449"/>
      <c r="CG1548" s="449"/>
      <c r="CH1548" s="449"/>
      <c r="CI1548" s="449"/>
      <c r="CJ1548" s="449"/>
      <c r="CK1548" s="449"/>
      <c r="CL1548" s="449"/>
      <c r="CM1548" s="449"/>
      <c r="CN1548" s="449"/>
      <c r="CO1548" s="449"/>
      <c r="CP1548" s="449"/>
      <c r="CQ1548" s="449"/>
      <c r="CR1548" s="449"/>
      <c r="CS1548" s="449"/>
      <c r="CT1548" s="449"/>
      <c r="CU1548" s="449"/>
      <c r="CV1548" s="449"/>
    </row>
    <row r="1549" spans="1:100" s="448" customFormat="1" ht="11.25" customHeight="1">
      <c r="A1549" s="432"/>
      <c r="B1549" s="517"/>
      <c r="C1549" s="45"/>
      <c r="D1549" s="45">
        <v>17</v>
      </c>
      <c r="E1549" s="599" t="s">
        <v>154</v>
      </c>
      <c r="F1549" s="600"/>
      <c r="G1549" s="599" t="s">
        <v>154</v>
      </c>
      <c r="H1549" s="600"/>
      <c r="I1549" s="600"/>
      <c r="J1549" s="601" t="s">
        <v>154</v>
      </c>
      <c r="K1549" s="880" t="s">
        <v>154</v>
      </c>
      <c r="L1549" s="881">
        <v>0</v>
      </c>
      <c r="M1549" s="880" t="s">
        <v>154</v>
      </c>
      <c r="N1549" s="881">
        <v>0</v>
      </c>
      <c r="O1549" s="880" t="s">
        <v>154</v>
      </c>
      <c r="P1549" s="881">
        <v>0</v>
      </c>
      <c r="Q1549" s="880" t="s">
        <v>154</v>
      </c>
      <c r="R1549" s="881">
        <v>0</v>
      </c>
      <c r="S1549" s="880" t="s">
        <v>154</v>
      </c>
      <c r="T1549" s="881">
        <v>0</v>
      </c>
      <c r="U1549" s="880" t="s">
        <v>154</v>
      </c>
      <c r="V1549" s="881">
        <v>0</v>
      </c>
      <c r="W1549" s="880" t="s">
        <v>154</v>
      </c>
      <c r="X1549" s="881">
        <v>0</v>
      </c>
      <c r="Y1549" s="880" t="s">
        <v>154</v>
      </c>
      <c r="Z1549" s="881">
        <v>0</v>
      </c>
      <c r="AA1549" s="880" t="s">
        <v>154</v>
      </c>
      <c r="AB1549" s="881">
        <v>0</v>
      </c>
      <c r="AC1549" s="880" t="s">
        <v>154</v>
      </c>
      <c r="AD1549" s="881">
        <v>0</v>
      </c>
      <c r="AE1549" s="45"/>
      <c r="AF1549" s="17"/>
      <c r="AG1549" s="518"/>
      <c r="AI1549" s="449"/>
      <c r="AJ1549" s="449"/>
      <c r="AK1549" s="449"/>
      <c r="AL1549" s="449"/>
      <c r="AM1549" s="449"/>
      <c r="AN1549" s="449"/>
      <c r="AO1549" s="449"/>
      <c r="AP1549" s="449"/>
      <c r="AQ1549" s="449"/>
      <c r="AR1549" s="449"/>
      <c r="AS1549" s="449"/>
      <c r="AT1549" s="449"/>
      <c r="AU1549" s="449"/>
      <c r="AV1549" s="449"/>
      <c r="AW1549" s="449"/>
      <c r="AX1549" s="449"/>
      <c r="AY1549" s="449"/>
      <c r="AZ1549" s="449"/>
      <c r="BA1549" s="449"/>
      <c r="BB1549" s="449"/>
      <c r="BC1549" s="449"/>
      <c r="BD1549" s="449"/>
      <c r="BE1549" s="449"/>
      <c r="BF1549" s="449"/>
      <c r="BG1549" s="449"/>
      <c r="BH1549" s="449"/>
      <c r="BI1549" s="449"/>
      <c r="BJ1549" s="449"/>
      <c r="BK1549" s="449"/>
      <c r="BL1549" s="449"/>
      <c r="BM1549" s="449"/>
      <c r="BN1549" s="449"/>
      <c r="BO1549" s="449"/>
      <c r="BP1549" s="449"/>
      <c r="BQ1549" s="449"/>
      <c r="BR1549" s="449"/>
      <c r="BS1549" s="449"/>
      <c r="BT1549" s="449"/>
      <c r="BU1549" s="449"/>
      <c r="BV1549" s="449"/>
      <c r="BW1549" s="449"/>
      <c r="BX1549" s="449"/>
      <c r="BY1549" s="449"/>
      <c r="BZ1549" s="449"/>
      <c r="CA1549" s="449"/>
      <c r="CB1549" s="449"/>
      <c r="CC1549" s="449"/>
      <c r="CD1549" s="449"/>
      <c r="CE1549" s="449"/>
      <c r="CF1549" s="449"/>
      <c r="CG1549" s="449"/>
      <c r="CH1549" s="449"/>
      <c r="CI1549" s="449"/>
      <c r="CJ1549" s="449"/>
      <c r="CK1549" s="449"/>
      <c r="CL1549" s="449"/>
      <c r="CM1549" s="449"/>
      <c r="CN1549" s="449"/>
      <c r="CO1549" s="449"/>
      <c r="CP1549" s="449"/>
      <c r="CQ1549" s="449"/>
      <c r="CR1549" s="449"/>
      <c r="CS1549" s="449"/>
      <c r="CT1549" s="449"/>
      <c r="CU1549" s="449"/>
      <c r="CV1549" s="449"/>
    </row>
    <row r="1550" spans="1:100" s="448" customFormat="1" ht="11.25" customHeight="1">
      <c r="A1550" s="432"/>
      <c r="B1550" s="517"/>
      <c r="C1550" s="45"/>
      <c r="D1550" s="45">
        <v>18</v>
      </c>
      <c r="E1550" s="599" t="s">
        <v>154</v>
      </c>
      <c r="F1550" s="600"/>
      <c r="G1550" s="599" t="s">
        <v>154</v>
      </c>
      <c r="H1550" s="600"/>
      <c r="I1550" s="600"/>
      <c r="J1550" s="601" t="s">
        <v>154</v>
      </c>
      <c r="K1550" s="880" t="s">
        <v>154</v>
      </c>
      <c r="L1550" s="881">
        <v>0</v>
      </c>
      <c r="M1550" s="880" t="s">
        <v>154</v>
      </c>
      <c r="N1550" s="881">
        <v>0</v>
      </c>
      <c r="O1550" s="880" t="s">
        <v>154</v>
      </c>
      <c r="P1550" s="881">
        <v>0</v>
      </c>
      <c r="Q1550" s="880" t="s">
        <v>154</v>
      </c>
      <c r="R1550" s="881">
        <v>0</v>
      </c>
      <c r="S1550" s="880" t="s">
        <v>154</v>
      </c>
      <c r="T1550" s="881">
        <v>0</v>
      </c>
      <c r="U1550" s="880" t="s">
        <v>154</v>
      </c>
      <c r="V1550" s="881">
        <v>0</v>
      </c>
      <c r="W1550" s="880" t="s">
        <v>154</v>
      </c>
      <c r="X1550" s="881">
        <v>0</v>
      </c>
      <c r="Y1550" s="880" t="s">
        <v>154</v>
      </c>
      <c r="Z1550" s="881">
        <v>0</v>
      </c>
      <c r="AA1550" s="880" t="s">
        <v>154</v>
      </c>
      <c r="AB1550" s="881">
        <v>0</v>
      </c>
      <c r="AC1550" s="880" t="s">
        <v>154</v>
      </c>
      <c r="AD1550" s="881">
        <v>0</v>
      </c>
      <c r="AE1550" s="45"/>
      <c r="AF1550" s="17"/>
      <c r="AG1550" s="518"/>
      <c r="AI1550" s="449"/>
      <c r="AJ1550" s="449"/>
      <c r="AK1550" s="449"/>
      <c r="AL1550" s="449"/>
      <c r="AM1550" s="449"/>
      <c r="AN1550" s="449"/>
      <c r="AO1550" s="449"/>
      <c r="AP1550" s="449"/>
      <c r="AQ1550" s="449"/>
      <c r="AR1550" s="449"/>
      <c r="AS1550" s="449"/>
      <c r="AT1550" s="449"/>
      <c r="AU1550" s="449"/>
      <c r="AV1550" s="449"/>
      <c r="AW1550" s="449"/>
      <c r="AX1550" s="449"/>
      <c r="AY1550" s="449"/>
      <c r="AZ1550" s="449"/>
      <c r="BA1550" s="449"/>
      <c r="BB1550" s="449"/>
      <c r="BC1550" s="449"/>
      <c r="BD1550" s="449"/>
      <c r="BE1550" s="449"/>
      <c r="BF1550" s="449"/>
      <c r="BG1550" s="449"/>
      <c r="BH1550" s="449"/>
      <c r="BI1550" s="449"/>
      <c r="BJ1550" s="449"/>
      <c r="BK1550" s="449"/>
      <c r="BL1550" s="449"/>
      <c r="BM1550" s="449"/>
      <c r="BN1550" s="449"/>
      <c r="BO1550" s="449"/>
      <c r="BP1550" s="449"/>
      <c r="BQ1550" s="449"/>
      <c r="BR1550" s="449"/>
      <c r="BS1550" s="449"/>
      <c r="BT1550" s="449"/>
      <c r="BU1550" s="449"/>
      <c r="BV1550" s="449"/>
      <c r="BW1550" s="449"/>
      <c r="BX1550" s="449"/>
      <c r="BY1550" s="449"/>
      <c r="BZ1550" s="449"/>
      <c r="CA1550" s="449"/>
      <c r="CB1550" s="449"/>
      <c r="CC1550" s="449"/>
      <c r="CD1550" s="449"/>
      <c r="CE1550" s="449"/>
      <c r="CF1550" s="449"/>
      <c r="CG1550" s="449"/>
      <c r="CH1550" s="449"/>
      <c r="CI1550" s="449"/>
      <c r="CJ1550" s="449"/>
      <c r="CK1550" s="449"/>
      <c r="CL1550" s="449"/>
      <c r="CM1550" s="449"/>
      <c r="CN1550" s="449"/>
      <c r="CO1550" s="449"/>
      <c r="CP1550" s="449"/>
      <c r="CQ1550" s="449"/>
      <c r="CR1550" s="449"/>
      <c r="CS1550" s="449"/>
      <c r="CT1550" s="449"/>
      <c r="CU1550" s="449"/>
      <c r="CV1550" s="449"/>
    </row>
    <row r="1551" spans="1:100" s="448" customFormat="1" ht="11.25" customHeight="1">
      <c r="A1551" s="432"/>
      <c r="B1551" s="517"/>
      <c r="C1551" s="45"/>
      <c r="D1551" s="45">
        <v>19</v>
      </c>
      <c r="E1551" s="599" t="s">
        <v>154</v>
      </c>
      <c r="F1551" s="600"/>
      <c r="G1551" s="599" t="s">
        <v>154</v>
      </c>
      <c r="H1551" s="600"/>
      <c r="I1551" s="600"/>
      <c r="J1551" s="601" t="s">
        <v>154</v>
      </c>
      <c r="K1551" s="880" t="s">
        <v>154</v>
      </c>
      <c r="L1551" s="881">
        <v>0</v>
      </c>
      <c r="M1551" s="880" t="s">
        <v>154</v>
      </c>
      <c r="N1551" s="881">
        <v>0</v>
      </c>
      <c r="O1551" s="880" t="s">
        <v>154</v>
      </c>
      <c r="P1551" s="881">
        <v>0</v>
      </c>
      <c r="Q1551" s="880" t="s">
        <v>154</v>
      </c>
      <c r="R1551" s="881">
        <v>0</v>
      </c>
      <c r="S1551" s="880" t="s">
        <v>154</v>
      </c>
      <c r="T1551" s="881">
        <v>0</v>
      </c>
      <c r="U1551" s="880" t="s">
        <v>154</v>
      </c>
      <c r="V1551" s="881">
        <v>0</v>
      </c>
      <c r="W1551" s="880" t="s">
        <v>154</v>
      </c>
      <c r="X1551" s="881">
        <v>0</v>
      </c>
      <c r="Y1551" s="880" t="s">
        <v>154</v>
      </c>
      <c r="Z1551" s="881">
        <v>0</v>
      </c>
      <c r="AA1551" s="880" t="s">
        <v>154</v>
      </c>
      <c r="AB1551" s="881">
        <v>0</v>
      </c>
      <c r="AC1551" s="880" t="s">
        <v>154</v>
      </c>
      <c r="AD1551" s="881">
        <v>0</v>
      </c>
      <c r="AE1551" s="45"/>
      <c r="AF1551" s="17"/>
      <c r="AG1551" s="518"/>
      <c r="AI1551" s="449"/>
      <c r="AJ1551" s="449"/>
      <c r="AK1551" s="449"/>
      <c r="AL1551" s="449"/>
      <c r="AM1551" s="449"/>
      <c r="AN1551" s="449"/>
      <c r="AO1551" s="449"/>
      <c r="AP1551" s="449"/>
      <c r="AQ1551" s="449"/>
      <c r="AR1551" s="449"/>
      <c r="AS1551" s="449"/>
      <c r="AT1551" s="449"/>
      <c r="AU1551" s="449"/>
      <c r="AV1551" s="449"/>
      <c r="AW1551" s="449"/>
      <c r="AX1551" s="449"/>
      <c r="AY1551" s="449"/>
      <c r="AZ1551" s="449"/>
      <c r="BA1551" s="449"/>
      <c r="BB1551" s="449"/>
      <c r="BC1551" s="449"/>
      <c r="BD1551" s="449"/>
      <c r="BE1551" s="449"/>
      <c r="BF1551" s="449"/>
      <c r="BG1551" s="449"/>
      <c r="BH1551" s="449"/>
      <c r="BI1551" s="449"/>
      <c r="BJ1551" s="449"/>
      <c r="BK1551" s="449"/>
      <c r="BL1551" s="449"/>
      <c r="BM1551" s="449"/>
      <c r="BN1551" s="449"/>
      <c r="BO1551" s="449"/>
      <c r="BP1551" s="449"/>
      <c r="BQ1551" s="449"/>
      <c r="BR1551" s="449"/>
      <c r="BS1551" s="449"/>
      <c r="BT1551" s="449"/>
      <c r="BU1551" s="449"/>
      <c r="BV1551" s="449"/>
      <c r="BW1551" s="449"/>
      <c r="BX1551" s="449"/>
      <c r="BY1551" s="449"/>
      <c r="BZ1551" s="449"/>
      <c r="CA1551" s="449"/>
      <c r="CB1551" s="449"/>
      <c r="CC1551" s="449"/>
      <c r="CD1551" s="449"/>
      <c r="CE1551" s="449"/>
      <c r="CF1551" s="449"/>
      <c r="CG1551" s="449"/>
      <c r="CH1551" s="449"/>
      <c r="CI1551" s="449"/>
      <c r="CJ1551" s="449"/>
      <c r="CK1551" s="449"/>
      <c r="CL1551" s="449"/>
      <c r="CM1551" s="449"/>
      <c r="CN1551" s="449"/>
      <c r="CO1551" s="449"/>
      <c r="CP1551" s="449"/>
      <c r="CQ1551" s="449"/>
      <c r="CR1551" s="449"/>
      <c r="CS1551" s="449"/>
      <c r="CT1551" s="449"/>
      <c r="CU1551" s="449"/>
      <c r="CV1551" s="449"/>
    </row>
    <row r="1552" spans="1:100" s="448" customFormat="1" ht="11.25" customHeight="1">
      <c r="A1552" s="432"/>
      <c r="B1552" s="517"/>
      <c r="C1552" s="45"/>
      <c r="D1552" s="45">
        <v>20</v>
      </c>
      <c r="E1552" s="494" t="s">
        <v>154</v>
      </c>
      <c r="F1552" s="495"/>
      <c r="G1552" s="494" t="s">
        <v>154</v>
      </c>
      <c r="H1552" s="495"/>
      <c r="I1552" s="495"/>
      <c r="J1552" s="496" t="s">
        <v>154</v>
      </c>
      <c r="K1552" s="796" t="s">
        <v>154</v>
      </c>
      <c r="L1552" s="797">
        <v>0</v>
      </c>
      <c r="M1552" s="796" t="s">
        <v>154</v>
      </c>
      <c r="N1552" s="797">
        <v>0</v>
      </c>
      <c r="O1552" s="796" t="s">
        <v>154</v>
      </c>
      <c r="P1552" s="797">
        <v>0</v>
      </c>
      <c r="Q1552" s="796" t="s">
        <v>154</v>
      </c>
      <c r="R1552" s="797">
        <v>0</v>
      </c>
      <c r="S1552" s="796" t="s">
        <v>154</v>
      </c>
      <c r="T1552" s="797">
        <v>0</v>
      </c>
      <c r="U1552" s="796" t="s">
        <v>154</v>
      </c>
      <c r="V1552" s="797">
        <v>0</v>
      </c>
      <c r="W1552" s="796" t="s">
        <v>154</v>
      </c>
      <c r="X1552" s="797">
        <v>0</v>
      </c>
      <c r="Y1552" s="796" t="s">
        <v>154</v>
      </c>
      <c r="Z1552" s="797">
        <v>0</v>
      </c>
      <c r="AA1552" s="796" t="s">
        <v>154</v>
      </c>
      <c r="AB1552" s="797">
        <v>0</v>
      </c>
      <c r="AC1552" s="796" t="s">
        <v>154</v>
      </c>
      <c r="AD1552" s="797">
        <v>0</v>
      </c>
      <c r="AE1552" s="45"/>
      <c r="AF1552" s="17"/>
      <c r="AG1552" s="518"/>
      <c r="AI1552" s="449"/>
      <c r="AJ1552" s="449"/>
      <c r="AK1552" s="449"/>
      <c r="AL1552" s="449"/>
      <c r="AM1552" s="449"/>
      <c r="AN1552" s="449"/>
      <c r="AO1552" s="449"/>
      <c r="AP1552" s="449"/>
      <c r="AQ1552" s="449"/>
      <c r="AR1552" s="449"/>
      <c r="AS1552" s="449"/>
      <c r="AT1552" s="449"/>
      <c r="AU1552" s="449"/>
      <c r="AV1552" s="449"/>
      <c r="AW1552" s="449"/>
      <c r="AX1552" s="449"/>
      <c r="AY1552" s="449"/>
      <c r="AZ1552" s="449"/>
      <c r="BA1552" s="449"/>
      <c r="BB1552" s="449"/>
      <c r="BC1552" s="449"/>
      <c r="BD1552" s="449"/>
      <c r="BE1552" s="449"/>
      <c r="BF1552" s="449"/>
      <c r="BG1552" s="449"/>
      <c r="BH1552" s="449"/>
      <c r="BI1552" s="449"/>
      <c r="BJ1552" s="449"/>
      <c r="BK1552" s="449"/>
      <c r="BL1552" s="449"/>
      <c r="BM1552" s="449"/>
      <c r="BN1552" s="449"/>
      <c r="BO1552" s="449"/>
      <c r="BP1552" s="449"/>
      <c r="BQ1552" s="449"/>
      <c r="BR1552" s="449"/>
      <c r="BS1552" s="449"/>
      <c r="BT1552" s="449"/>
      <c r="BU1552" s="449"/>
      <c r="BV1552" s="449"/>
      <c r="BW1552" s="449"/>
      <c r="BX1552" s="449"/>
      <c r="BY1552" s="449"/>
      <c r="BZ1552" s="449"/>
      <c r="CA1552" s="449"/>
      <c r="CB1552" s="449"/>
      <c r="CC1552" s="449"/>
      <c r="CD1552" s="449"/>
      <c r="CE1552" s="449"/>
      <c r="CF1552" s="449"/>
      <c r="CG1552" s="449"/>
      <c r="CH1552" s="449"/>
      <c r="CI1552" s="449"/>
      <c r="CJ1552" s="449"/>
      <c r="CK1552" s="449"/>
      <c r="CL1552" s="449"/>
      <c r="CM1552" s="449"/>
      <c r="CN1552" s="449"/>
      <c r="CO1552" s="449"/>
      <c r="CP1552" s="449"/>
      <c r="CQ1552" s="449"/>
      <c r="CR1552" s="449"/>
      <c r="CS1552" s="449"/>
      <c r="CT1552" s="449"/>
      <c r="CU1552" s="449"/>
      <c r="CV1552" s="449"/>
    </row>
    <row r="1553" spans="1:100" s="448" customFormat="1" ht="11.25" customHeight="1">
      <c r="A1553" s="432"/>
      <c r="B1553" s="517"/>
      <c r="C1553" s="45"/>
      <c r="D1553" s="479"/>
      <c r="E1553" s="497" t="s">
        <v>192</v>
      </c>
      <c r="F1553" s="497"/>
      <c r="G1553" s="497"/>
      <c r="H1553" s="497"/>
      <c r="I1553" s="497"/>
      <c r="J1553" s="497"/>
      <c r="K1553" s="798">
        <v>0.998</v>
      </c>
      <c r="L1553" s="799">
        <v>0</v>
      </c>
      <c r="M1553" s="798">
        <v>0.99500000000000011</v>
      </c>
      <c r="N1553" s="799">
        <v>0</v>
      </c>
      <c r="O1553" s="798">
        <v>0.99900000000000011</v>
      </c>
      <c r="P1553" s="799">
        <v>0</v>
      </c>
      <c r="Q1553" s="798">
        <v>0.99199999999999999</v>
      </c>
      <c r="R1553" s="799">
        <v>0</v>
      </c>
      <c r="S1553" s="798">
        <v>0.995</v>
      </c>
      <c r="T1553" s="799">
        <v>0</v>
      </c>
      <c r="U1553" s="798">
        <v>1</v>
      </c>
      <c r="V1553" s="799">
        <v>0</v>
      </c>
      <c r="W1553" s="798" t="s">
        <v>154</v>
      </c>
      <c r="X1553" s="799">
        <v>0</v>
      </c>
      <c r="Y1553" s="798" t="s">
        <v>154</v>
      </c>
      <c r="Z1553" s="799">
        <v>0</v>
      </c>
      <c r="AA1553" s="798" t="s">
        <v>154</v>
      </c>
      <c r="AB1553" s="799">
        <v>0</v>
      </c>
      <c r="AC1553" s="798" t="s">
        <v>154</v>
      </c>
      <c r="AD1553" s="799">
        <v>0</v>
      </c>
      <c r="AE1553" s="45"/>
      <c r="AF1553" s="17"/>
      <c r="AG1553" s="518"/>
      <c r="AI1553" s="449"/>
      <c r="AJ1553" s="449"/>
      <c r="AK1553" s="449"/>
      <c r="AL1553" s="449"/>
      <c r="AM1553" s="449"/>
      <c r="AN1553" s="449"/>
      <c r="AO1553" s="449"/>
      <c r="AP1553" s="449"/>
      <c r="AQ1553" s="449"/>
      <c r="AR1553" s="449"/>
      <c r="AS1553" s="449"/>
      <c r="AT1553" s="449"/>
      <c r="AU1553" s="449"/>
      <c r="AV1553" s="449"/>
      <c r="AW1553" s="449"/>
      <c r="AX1553" s="449"/>
      <c r="AY1553" s="449"/>
      <c r="AZ1553" s="449"/>
      <c r="BA1553" s="449"/>
      <c r="BB1553" s="449"/>
      <c r="BC1553" s="449"/>
      <c r="BD1553" s="449"/>
      <c r="BE1553" s="449"/>
      <c r="BF1553" s="449"/>
      <c r="BG1553" s="449"/>
      <c r="BH1553" s="449"/>
      <c r="BI1553" s="449"/>
      <c r="BJ1553" s="449"/>
      <c r="BK1553" s="449"/>
      <c r="BL1553" s="449"/>
      <c r="BM1553" s="449"/>
      <c r="BN1553" s="449"/>
      <c r="BO1553" s="449"/>
      <c r="BP1553" s="449"/>
      <c r="BQ1553" s="449"/>
      <c r="BR1553" s="449"/>
      <c r="BS1553" s="449"/>
      <c r="BT1553" s="449"/>
      <c r="BU1553" s="449"/>
      <c r="BV1553" s="449"/>
      <c r="BW1553" s="449"/>
      <c r="BX1553" s="449"/>
      <c r="BY1553" s="449"/>
      <c r="BZ1553" s="449"/>
      <c r="CA1553" s="449"/>
      <c r="CB1553" s="449"/>
      <c r="CC1553" s="449"/>
      <c r="CD1553" s="449"/>
      <c r="CE1553" s="449"/>
      <c r="CF1553" s="449"/>
      <c r="CG1553" s="449"/>
      <c r="CH1553" s="449"/>
      <c r="CI1553" s="449"/>
      <c r="CJ1553" s="449"/>
      <c r="CK1553" s="449"/>
      <c r="CL1553" s="449"/>
      <c r="CM1553" s="449"/>
      <c r="CN1553" s="449"/>
      <c r="CO1553" s="449"/>
      <c r="CP1553" s="449"/>
      <c r="CQ1553" s="449"/>
      <c r="CR1553" s="449"/>
      <c r="CS1553" s="449"/>
      <c r="CT1553" s="449"/>
      <c r="CU1553" s="449"/>
      <c r="CV1553" s="449"/>
    </row>
    <row r="1554" spans="1:100" s="448" customFormat="1" ht="11.25" customHeight="1">
      <c r="A1554" s="432"/>
      <c r="B1554" s="517"/>
      <c r="C1554" s="45"/>
      <c r="D1554" s="479"/>
      <c r="E1554" s="483"/>
      <c r="F1554" s="483" t="s">
        <v>193</v>
      </c>
      <c r="G1554" s="483"/>
      <c r="H1554" s="483" t="s">
        <v>194</v>
      </c>
      <c r="I1554" s="479"/>
      <c r="J1554" s="479"/>
      <c r="K1554" s="880">
        <v>0.94699999999999995</v>
      </c>
      <c r="L1554" s="881">
        <v>0</v>
      </c>
      <c r="M1554" s="880">
        <v>0.94700000000000006</v>
      </c>
      <c r="N1554" s="881">
        <v>0</v>
      </c>
      <c r="O1554" s="880">
        <v>0.96400000000000008</v>
      </c>
      <c r="P1554" s="881">
        <v>0</v>
      </c>
      <c r="Q1554" s="880">
        <v>0.58300000000000007</v>
      </c>
      <c r="R1554" s="881">
        <v>0</v>
      </c>
      <c r="S1554" s="880">
        <v>0.378</v>
      </c>
      <c r="T1554" s="881">
        <v>0</v>
      </c>
      <c r="U1554" s="880">
        <v>0.56400000000000006</v>
      </c>
      <c r="V1554" s="881">
        <v>0</v>
      </c>
      <c r="W1554" s="880">
        <v>0</v>
      </c>
      <c r="X1554" s="881">
        <v>0</v>
      </c>
      <c r="Y1554" s="880">
        <v>0</v>
      </c>
      <c r="Z1554" s="881">
        <v>0</v>
      </c>
      <c r="AA1554" s="880">
        <v>0</v>
      </c>
      <c r="AB1554" s="881">
        <v>0</v>
      </c>
      <c r="AC1554" s="880">
        <v>0</v>
      </c>
      <c r="AD1554" s="881">
        <v>0</v>
      </c>
      <c r="AE1554" s="45"/>
      <c r="AF1554" s="17"/>
      <c r="AG1554" s="518"/>
      <c r="AI1554" s="449"/>
      <c r="AJ1554" s="449"/>
      <c r="AK1554" s="449"/>
      <c r="AL1554" s="449"/>
      <c r="AM1554" s="449"/>
      <c r="AN1554" s="449"/>
      <c r="AO1554" s="449"/>
      <c r="AP1554" s="449"/>
      <c r="AQ1554" s="449"/>
      <c r="AR1554" s="449"/>
      <c r="AS1554" s="449"/>
      <c r="AT1554" s="449"/>
      <c r="AU1554" s="449"/>
      <c r="AV1554" s="449"/>
      <c r="AW1554" s="449"/>
      <c r="AX1554" s="449"/>
      <c r="AY1554" s="449"/>
      <c r="AZ1554" s="449"/>
      <c r="BA1554" s="449"/>
      <c r="BB1554" s="449"/>
      <c r="BC1554" s="449"/>
      <c r="BD1554" s="449"/>
      <c r="BE1554" s="449"/>
      <c r="BF1554" s="449"/>
      <c r="BG1554" s="449"/>
      <c r="BH1554" s="449"/>
      <c r="BI1554" s="449"/>
      <c r="BJ1554" s="449"/>
      <c r="BK1554" s="449"/>
      <c r="BL1554" s="449"/>
      <c r="BM1554" s="449"/>
      <c r="BN1554" s="449"/>
      <c r="BO1554" s="449"/>
      <c r="BP1554" s="449"/>
      <c r="BQ1554" s="449"/>
      <c r="BR1554" s="449"/>
      <c r="BS1554" s="449"/>
      <c r="BT1554" s="449"/>
      <c r="BU1554" s="449"/>
      <c r="BV1554" s="449"/>
      <c r="BW1554" s="449"/>
      <c r="BX1554" s="449"/>
      <c r="BY1554" s="449"/>
      <c r="BZ1554" s="449"/>
      <c r="CA1554" s="449"/>
      <c r="CB1554" s="449"/>
      <c r="CC1554" s="449"/>
      <c r="CD1554" s="449"/>
      <c r="CE1554" s="449"/>
      <c r="CF1554" s="449"/>
      <c r="CG1554" s="449"/>
      <c r="CH1554" s="449"/>
      <c r="CI1554" s="449"/>
      <c r="CJ1554" s="449"/>
      <c r="CK1554" s="449"/>
      <c r="CL1554" s="449"/>
      <c r="CM1554" s="449"/>
      <c r="CN1554" s="449"/>
      <c r="CO1554" s="449"/>
      <c r="CP1554" s="449"/>
      <c r="CQ1554" s="449"/>
      <c r="CR1554" s="449"/>
      <c r="CS1554" s="449"/>
      <c r="CT1554" s="449"/>
      <c r="CU1554" s="449"/>
      <c r="CV1554" s="449"/>
    </row>
    <row r="1555" spans="1:100" s="448" customFormat="1" ht="11.25" customHeight="1">
      <c r="A1555" s="432"/>
      <c r="B1555" s="517"/>
      <c r="C1555" s="45"/>
      <c r="D1555" s="479"/>
      <c r="E1555" s="616"/>
      <c r="F1555" s="616"/>
      <c r="G1555" s="616"/>
      <c r="H1555" s="616" t="s">
        <v>195</v>
      </c>
      <c r="I1555" s="617"/>
      <c r="J1555" s="617"/>
      <c r="K1555" s="882">
        <v>5.0999999999999997E-2</v>
      </c>
      <c r="L1555" s="795">
        <v>0</v>
      </c>
      <c r="M1555" s="882">
        <v>4.8000000000000001E-2</v>
      </c>
      <c r="N1555" s="795">
        <v>0</v>
      </c>
      <c r="O1555" s="882">
        <v>3.5000000000000003E-2</v>
      </c>
      <c r="P1555" s="795">
        <v>0</v>
      </c>
      <c r="Q1555" s="882">
        <v>0.40899999999999997</v>
      </c>
      <c r="R1555" s="795">
        <v>0</v>
      </c>
      <c r="S1555" s="882">
        <v>0.61699999999999999</v>
      </c>
      <c r="T1555" s="795">
        <v>0</v>
      </c>
      <c r="U1555" s="882">
        <v>0.436</v>
      </c>
      <c r="V1555" s="795">
        <v>0</v>
      </c>
      <c r="W1555" s="882">
        <v>0</v>
      </c>
      <c r="X1555" s="795">
        <v>0</v>
      </c>
      <c r="Y1555" s="882">
        <v>0</v>
      </c>
      <c r="Z1555" s="795">
        <v>0</v>
      </c>
      <c r="AA1555" s="882">
        <v>0</v>
      </c>
      <c r="AB1555" s="795">
        <v>0</v>
      </c>
      <c r="AC1555" s="882">
        <v>0</v>
      </c>
      <c r="AD1555" s="795">
        <v>0</v>
      </c>
      <c r="AE1555" s="45"/>
      <c r="AF1555" s="17"/>
      <c r="AG1555" s="518"/>
      <c r="AI1555" s="449"/>
      <c r="AJ1555" s="449"/>
      <c r="AK1555" s="449"/>
      <c r="AL1555" s="449"/>
      <c r="AM1555" s="449"/>
      <c r="AN1555" s="449"/>
      <c r="AO1555" s="449"/>
      <c r="AP1555" s="449"/>
      <c r="AQ1555" s="449"/>
      <c r="AR1555" s="449"/>
      <c r="AS1555" s="449"/>
      <c r="AT1555" s="449"/>
      <c r="AU1555" s="449"/>
      <c r="AV1555" s="449"/>
      <c r="AW1555" s="449"/>
      <c r="AX1555" s="449"/>
      <c r="AY1555" s="449"/>
      <c r="AZ1555" s="449"/>
      <c r="BA1555" s="449"/>
      <c r="BB1555" s="449"/>
      <c r="BC1555" s="449"/>
      <c r="BD1555" s="449"/>
      <c r="BE1555" s="449"/>
      <c r="BF1555" s="449"/>
      <c r="BG1555" s="449"/>
      <c r="BH1555" s="449"/>
      <c r="BI1555" s="449"/>
      <c r="BJ1555" s="449"/>
      <c r="BK1555" s="449"/>
      <c r="BL1555" s="449"/>
      <c r="BM1555" s="449"/>
      <c r="BN1555" s="449"/>
      <c r="BO1555" s="449"/>
      <c r="BP1555" s="449"/>
      <c r="BQ1555" s="449"/>
      <c r="BR1555" s="449"/>
      <c r="BS1555" s="449"/>
      <c r="BT1555" s="449"/>
      <c r="BU1555" s="449"/>
      <c r="BV1555" s="449"/>
      <c r="BW1555" s="449"/>
      <c r="BX1555" s="449"/>
      <c r="BY1555" s="449"/>
      <c r="BZ1555" s="449"/>
      <c r="CA1555" s="449"/>
      <c r="CB1555" s="449"/>
      <c r="CC1555" s="449"/>
      <c r="CD1555" s="449"/>
      <c r="CE1555" s="449"/>
      <c r="CF1555" s="449"/>
      <c r="CG1555" s="449"/>
      <c r="CH1555" s="449"/>
      <c r="CI1555" s="449"/>
      <c r="CJ1555" s="449"/>
      <c r="CK1555" s="449"/>
      <c r="CL1555" s="449"/>
      <c r="CM1555" s="449"/>
      <c r="CN1555" s="449"/>
      <c r="CO1555" s="449"/>
      <c r="CP1555" s="449"/>
      <c r="CQ1555" s="449"/>
      <c r="CR1555" s="449"/>
      <c r="CS1555" s="449"/>
      <c r="CT1555" s="449"/>
      <c r="CU1555" s="449"/>
      <c r="CV1555" s="449"/>
    </row>
    <row r="1556" spans="1:100" s="448" customFormat="1" ht="11.25" customHeight="1">
      <c r="A1556" s="432"/>
      <c r="B1556" s="517"/>
      <c r="C1556" s="45"/>
      <c r="D1556" s="479"/>
      <c r="E1556" s="500" t="s">
        <v>196</v>
      </c>
      <c r="F1556" s="501"/>
      <c r="G1556" s="501"/>
      <c r="H1556" s="501"/>
      <c r="I1556" s="501"/>
      <c r="J1556" s="502"/>
      <c r="K1556" s="801">
        <v>2.0000000000000018E-3</v>
      </c>
      <c r="L1556" s="801">
        <v>0</v>
      </c>
      <c r="M1556" s="801">
        <v>4.9999999999998934E-3</v>
      </c>
      <c r="N1556" s="801">
        <v>0</v>
      </c>
      <c r="O1556" s="801">
        <v>9.9999999999988987E-4</v>
      </c>
      <c r="P1556" s="801">
        <v>0</v>
      </c>
      <c r="Q1556" s="801">
        <v>8.0000000000000071E-3</v>
      </c>
      <c r="R1556" s="801">
        <v>0</v>
      </c>
      <c r="S1556" s="801">
        <v>5.0000000000000044E-3</v>
      </c>
      <c r="T1556" s="801">
        <v>0</v>
      </c>
      <c r="U1556" s="801">
        <v>0</v>
      </c>
      <c r="V1556" s="801">
        <v>0</v>
      </c>
      <c r="W1556" s="801" t="s">
        <v>154</v>
      </c>
      <c r="X1556" s="801">
        <v>0</v>
      </c>
      <c r="Y1556" s="801" t="s">
        <v>154</v>
      </c>
      <c r="Z1556" s="801">
        <v>0</v>
      </c>
      <c r="AA1556" s="801" t="s">
        <v>154</v>
      </c>
      <c r="AB1556" s="801">
        <v>0</v>
      </c>
      <c r="AC1556" s="801" t="s">
        <v>154</v>
      </c>
      <c r="AD1556" s="801">
        <v>0</v>
      </c>
      <c r="AE1556" s="45"/>
      <c r="AF1556" s="17"/>
      <c r="AG1556" s="518"/>
      <c r="AI1556" s="449"/>
      <c r="AJ1556" s="449"/>
    </row>
    <row r="1557" spans="1:100" s="448" customFormat="1" ht="24.75" customHeight="1">
      <c r="A1557" s="432"/>
      <c r="B1557" s="517"/>
      <c r="C1557" s="45"/>
      <c r="D1557" s="479"/>
      <c r="E1557" s="45"/>
      <c r="F1557" s="45"/>
      <c r="G1557" s="45"/>
      <c r="H1557" s="45"/>
      <c r="I1557" s="45"/>
      <c r="J1557" s="45"/>
      <c r="K1557" s="17"/>
      <c r="L1557" s="17"/>
      <c r="M1557" s="17"/>
      <c r="N1557" s="17"/>
      <c r="O1557" s="17"/>
      <c r="P1557" s="17"/>
      <c r="Q1557" s="17"/>
      <c r="R1557" s="17"/>
      <c r="S1557" s="17"/>
      <c r="T1557" s="17"/>
      <c r="U1557" s="17"/>
      <c r="V1557" s="17"/>
      <c r="W1557" s="17"/>
      <c r="X1557" s="17"/>
      <c r="Y1557" s="17"/>
      <c r="Z1557" s="17"/>
      <c r="AA1557" s="17"/>
      <c r="AB1557" s="17"/>
      <c r="AC1557" s="17"/>
      <c r="AD1557" s="17"/>
      <c r="AE1557" s="45"/>
      <c r="AF1557" s="17"/>
      <c r="AG1557" s="518"/>
      <c r="AI1557" s="449"/>
      <c r="AJ1557" s="449"/>
    </row>
    <row r="1558" spans="1:100" s="448" customFormat="1" ht="12.75" customHeight="1">
      <c r="A1558" s="432"/>
      <c r="B1558" s="517"/>
      <c r="C1558" s="476" t="s">
        <v>198</v>
      </c>
      <c r="D1558" s="479"/>
      <c r="E1558" s="45"/>
      <c r="F1558" s="45"/>
      <c r="G1558" s="45"/>
      <c r="H1558" s="45"/>
      <c r="I1558" s="45"/>
      <c r="J1558" s="45"/>
      <c r="K1558" s="17"/>
      <c r="L1558" s="17"/>
      <c r="M1558" s="17"/>
      <c r="N1558" s="17"/>
      <c r="O1558" s="17"/>
      <c r="P1558" s="17"/>
      <c r="Q1558" s="17"/>
      <c r="R1558" s="17"/>
      <c r="S1558" s="17"/>
      <c r="T1558" s="484" t="s">
        <v>199</v>
      </c>
      <c r="U1558" s="875" t="s">
        <v>320</v>
      </c>
      <c r="V1558" s="876"/>
      <c r="W1558" s="876"/>
      <c r="X1558" s="877"/>
      <c r="Y1558" s="485" t="s">
        <v>200</v>
      </c>
      <c r="Z1558" s="17"/>
      <c r="AA1558" s="17"/>
      <c r="AB1558" s="17"/>
      <c r="AC1558" s="17"/>
      <c r="AD1558" s="17"/>
      <c r="AE1558" s="17"/>
      <c r="AF1558" s="17"/>
      <c r="AG1558" s="518"/>
      <c r="AI1558" s="449"/>
    </row>
    <row r="1559" spans="1:100" s="448" customFormat="1" ht="5.25" customHeight="1">
      <c r="A1559" s="432"/>
      <c r="B1559" s="517"/>
      <c r="C1559" s="486"/>
      <c r="D1559" s="479"/>
      <c r="E1559" s="45"/>
      <c r="F1559" s="45"/>
      <c r="G1559" s="45"/>
      <c r="H1559" s="45"/>
      <c r="I1559" s="45"/>
      <c r="J1559" s="45"/>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518"/>
      <c r="AI1559" s="449"/>
    </row>
    <row r="1560" spans="1:100" s="448" customFormat="1" ht="12.75" customHeight="1">
      <c r="A1560" s="432"/>
      <c r="B1560" s="517"/>
      <c r="C1560" s="45"/>
      <c r="D1560" s="45"/>
      <c r="E1560" s="45"/>
      <c r="F1560" s="45"/>
      <c r="G1560" s="45"/>
      <c r="H1560" s="45"/>
      <c r="I1560" s="602" t="s">
        <v>154</v>
      </c>
      <c r="J1560" s="603"/>
      <c r="K1560" s="603"/>
      <c r="L1560" s="603"/>
      <c r="M1560" s="603"/>
      <c r="N1560" s="603"/>
      <c r="O1560" s="603"/>
      <c r="P1560" s="603"/>
      <c r="Q1560" s="603"/>
      <c r="R1560" s="603"/>
      <c r="S1560" s="603"/>
      <c r="T1560" s="603"/>
      <c r="U1560" s="603"/>
      <c r="V1560" s="603"/>
      <c r="W1560" s="603"/>
      <c r="X1560" s="603"/>
      <c r="Y1560" s="603"/>
      <c r="Z1560" s="603"/>
      <c r="AA1560" s="603"/>
      <c r="AB1560" s="604"/>
      <c r="AC1560" s="17"/>
      <c r="AD1560" s="17"/>
      <c r="AE1560" s="17"/>
      <c r="AF1560" s="17"/>
      <c r="AG1560" s="518"/>
      <c r="AI1560" s="449"/>
      <c r="AJ1560" s="453"/>
    </row>
    <row r="1561" spans="1:100" s="448" customFormat="1" ht="3.75" customHeight="1">
      <c r="A1561" s="432"/>
      <c r="B1561" s="517"/>
      <c r="C1561" s="17"/>
      <c r="D1561" s="17"/>
      <c r="E1561" s="17"/>
      <c r="F1561" s="17"/>
      <c r="G1561" s="17"/>
      <c r="H1561" s="17"/>
      <c r="I1561" s="487"/>
      <c r="J1561" s="487"/>
      <c r="K1561" s="487"/>
      <c r="L1561" s="487"/>
      <c r="M1561" s="487"/>
      <c r="N1561" s="487"/>
      <c r="O1561" s="487"/>
      <c r="P1561" s="487"/>
      <c r="Q1561" s="487"/>
      <c r="R1561" s="487"/>
      <c r="S1561" s="487"/>
      <c r="T1561" s="487"/>
      <c r="U1561" s="487"/>
      <c r="V1561" s="487"/>
      <c r="W1561" s="487"/>
      <c r="X1561" s="487"/>
      <c r="Y1561" s="487"/>
      <c r="Z1561" s="487"/>
      <c r="AA1561" s="487"/>
      <c r="AB1561" s="487"/>
      <c r="AC1561" s="17"/>
      <c r="AD1561" s="17"/>
      <c r="AE1561" s="17"/>
      <c r="AF1561" s="17"/>
      <c r="AG1561" s="518"/>
      <c r="AI1561" s="449"/>
      <c r="AJ1561" s="453"/>
    </row>
    <row r="1562" spans="1:100" s="448" customFormat="1" ht="12.75" customHeight="1">
      <c r="A1562" s="432"/>
      <c r="B1562" s="517"/>
      <c r="C1562" s="17"/>
      <c r="D1562" s="17"/>
      <c r="E1562" s="17"/>
      <c r="F1562" s="17"/>
      <c r="G1562" s="17"/>
      <c r="H1562" s="17"/>
      <c r="I1562" s="488" t="s">
        <v>201</v>
      </c>
      <c r="J1562" s="487"/>
      <c r="K1562" s="463"/>
      <c r="L1562" s="878" t="s">
        <v>239</v>
      </c>
      <c r="M1562" s="879">
        <v>0</v>
      </c>
      <c r="N1562" s="488" t="s">
        <v>202</v>
      </c>
      <c r="O1562" s="487"/>
      <c r="P1562" s="487"/>
      <c r="Q1562" s="487"/>
      <c r="R1562" s="487"/>
      <c r="S1562" s="487"/>
      <c r="T1562" s="487"/>
      <c r="U1562" s="487"/>
      <c r="V1562" s="487"/>
      <c r="W1562" s="487"/>
      <c r="X1562" s="487"/>
      <c r="Y1562" s="487"/>
      <c r="Z1562" s="487"/>
      <c r="AA1562" s="487"/>
      <c r="AB1562" s="487"/>
      <c r="AC1562" s="17"/>
      <c r="AD1562" s="17"/>
      <c r="AE1562" s="17"/>
      <c r="AF1562" s="17"/>
      <c r="AG1562" s="518"/>
      <c r="AI1562" s="449"/>
      <c r="AJ1562" s="453"/>
    </row>
    <row r="1563" spans="1:100" s="448" customFormat="1" ht="12.75" customHeight="1">
      <c r="A1563" s="432"/>
      <c r="B1563" s="517"/>
      <c r="C1563" s="45"/>
      <c r="D1563" s="45"/>
      <c r="E1563" s="45"/>
      <c r="F1563" s="45"/>
      <c r="G1563" s="45"/>
      <c r="H1563" s="45"/>
      <c r="I1563" s="488"/>
      <c r="J1563" s="488"/>
      <c r="K1563" s="488"/>
      <c r="L1563" s="489"/>
      <c r="M1563" s="489"/>
      <c r="N1563" s="489"/>
      <c r="O1563" s="489"/>
      <c r="P1563" s="489"/>
      <c r="Q1563" s="489"/>
      <c r="R1563" s="489"/>
      <c r="S1563" s="489"/>
      <c r="T1563" s="489"/>
      <c r="U1563" s="489"/>
      <c r="V1563" s="489"/>
      <c r="W1563" s="489"/>
      <c r="X1563" s="487"/>
      <c r="Y1563" s="487"/>
      <c r="Z1563" s="487"/>
      <c r="AA1563" s="487"/>
      <c r="AB1563" s="490"/>
      <c r="AC1563" s="802" t="s">
        <v>131</v>
      </c>
      <c r="AD1563" s="782"/>
      <c r="AE1563" s="781" t="s">
        <v>203</v>
      </c>
      <c r="AF1563" s="781"/>
      <c r="AG1563" s="518"/>
      <c r="AI1563" s="449"/>
      <c r="AJ1563" s="453"/>
    </row>
    <row r="1564" spans="1:100" s="448" customFormat="1" ht="15" customHeight="1">
      <c r="A1564" s="432"/>
      <c r="B1564" s="517"/>
      <c r="C1564" s="17"/>
      <c r="D1564" s="605" t="s">
        <v>204</v>
      </c>
      <c r="E1564" s="606"/>
      <c r="F1564" s="606"/>
      <c r="G1564" s="606"/>
      <c r="H1564" s="607"/>
      <c r="I1564" s="868">
        <v>587000.11899999995</v>
      </c>
      <c r="J1564" s="872"/>
      <c r="K1564" s="868">
        <v>181586.58199999999</v>
      </c>
      <c r="L1564" s="872"/>
      <c r="M1564" s="868">
        <v>58446.402000000002</v>
      </c>
      <c r="N1564" s="872"/>
      <c r="O1564" s="868">
        <v>45873.48</v>
      </c>
      <c r="P1564" s="872"/>
      <c r="Q1564" s="868">
        <v>46994.92</v>
      </c>
      <c r="R1564" s="872"/>
      <c r="S1564" s="868">
        <v>111625.255</v>
      </c>
      <c r="T1564" s="872"/>
      <c r="U1564" s="868">
        <v>0</v>
      </c>
      <c r="V1564" s="872"/>
      <c r="W1564" s="868">
        <v>0</v>
      </c>
      <c r="X1564" s="872"/>
      <c r="Y1564" s="868">
        <v>0</v>
      </c>
      <c r="Z1564" s="872"/>
      <c r="AA1564" s="868">
        <v>0</v>
      </c>
      <c r="AB1564" s="869"/>
      <c r="AC1564" s="870">
        <v>1031526.7579999999</v>
      </c>
      <c r="AD1564" s="871"/>
      <c r="AE1564" s="869">
        <v>87.397122616729646</v>
      </c>
      <c r="AF1564" s="872"/>
      <c r="AG1564" s="518"/>
      <c r="AI1564" s="449"/>
      <c r="AJ1564" s="453"/>
    </row>
    <row r="1565" spans="1:100" s="448" customFormat="1" ht="15" customHeight="1">
      <c r="A1565" s="432"/>
      <c r="B1565" s="517"/>
      <c r="C1565" s="17"/>
      <c r="D1565" s="608" t="s">
        <v>205</v>
      </c>
      <c r="E1565" s="504"/>
      <c r="F1565" s="504"/>
      <c r="G1565" s="504"/>
      <c r="H1565" s="609"/>
      <c r="I1565" s="873">
        <v>660702.55636186246</v>
      </c>
      <c r="J1565" s="806"/>
      <c r="K1565" s="873">
        <v>205990.93083226561</v>
      </c>
      <c r="L1565" s="806"/>
      <c r="M1565" s="873">
        <v>66191.910501317063</v>
      </c>
      <c r="N1565" s="806"/>
      <c r="O1565" s="873">
        <v>51765.207726826084</v>
      </c>
      <c r="P1565" s="806"/>
      <c r="Q1565" s="873">
        <v>53472.603822865567</v>
      </c>
      <c r="R1565" s="806"/>
      <c r="S1565" s="873">
        <v>126640.53979248503</v>
      </c>
      <c r="T1565" s="806"/>
      <c r="U1565" s="873">
        <v>0</v>
      </c>
      <c r="V1565" s="806"/>
      <c r="W1565" s="873">
        <v>0</v>
      </c>
      <c r="X1565" s="806"/>
      <c r="Y1565" s="873">
        <v>0</v>
      </c>
      <c r="Z1565" s="806"/>
      <c r="AA1565" s="873">
        <v>0</v>
      </c>
      <c r="AB1565" s="810"/>
      <c r="AC1565" s="874">
        <v>1164763.7490376218</v>
      </c>
      <c r="AD1565" s="812"/>
      <c r="AE1565" s="810">
        <v>98.685758178037261</v>
      </c>
      <c r="AF1565" s="806"/>
      <c r="AG1565" s="518"/>
      <c r="AH1565" s="464"/>
      <c r="AI1565" s="464"/>
      <c r="AJ1565" s="453"/>
    </row>
    <row r="1566" spans="1:100" s="448" customFormat="1" ht="15" customHeight="1">
      <c r="A1566" s="432"/>
      <c r="B1566" s="517"/>
      <c r="C1566" s="17"/>
      <c r="D1566" s="500" t="s">
        <v>161</v>
      </c>
      <c r="E1566" s="501"/>
      <c r="F1566" s="501"/>
      <c r="G1566" s="501"/>
      <c r="H1566" s="506">
        <v>1</v>
      </c>
      <c r="I1566" s="813">
        <v>657274.78044388245</v>
      </c>
      <c r="J1566" s="817"/>
      <c r="K1566" s="813">
        <v>212340.80333033687</v>
      </c>
      <c r="L1566" s="817"/>
      <c r="M1566" s="813">
        <v>75279.243287291698</v>
      </c>
      <c r="N1566" s="817"/>
      <c r="O1566" s="813">
        <v>38391.110921605257</v>
      </c>
      <c r="P1566" s="817"/>
      <c r="Q1566" s="813">
        <v>29644.396257470078</v>
      </c>
      <c r="R1566" s="817"/>
      <c r="S1566" s="813">
        <v>97479.802127183022</v>
      </c>
      <c r="T1566" s="817"/>
      <c r="U1566" s="813">
        <v>0</v>
      </c>
      <c r="V1566" s="817"/>
      <c r="W1566" s="813">
        <v>0</v>
      </c>
      <c r="X1566" s="817"/>
      <c r="Y1566" s="813">
        <v>0</v>
      </c>
      <c r="Z1566" s="817"/>
      <c r="AA1566" s="813">
        <v>0</v>
      </c>
      <c r="AB1566" s="814"/>
      <c r="AC1566" s="815">
        <v>1110410.1363677694</v>
      </c>
      <c r="AD1566" s="816"/>
      <c r="AE1566" s="814">
        <v>94.080594701347962</v>
      </c>
      <c r="AF1566" s="817"/>
      <c r="AG1566" s="518"/>
      <c r="AI1566" s="449"/>
      <c r="AJ1566" s="453"/>
    </row>
    <row r="1567" spans="1:100" s="448" customFormat="1" ht="15" customHeight="1">
      <c r="A1567" s="432"/>
      <c r="B1567" s="517"/>
      <c r="C1567" s="17"/>
      <c r="D1567" s="605" t="s">
        <v>141</v>
      </c>
      <c r="E1567" s="606"/>
      <c r="F1567" s="606"/>
      <c r="G1567" s="606"/>
      <c r="H1567" s="610">
        <v>1</v>
      </c>
      <c r="I1567" s="868">
        <v>96518.903260934763</v>
      </c>
      <c r="J1567" s="872"/>
      <c r="K1567" s="868">
        <v>19214.450254348991</v>
      </c>
      <c r="L1567" s="872"/>
      <c r="M1567" s="868">
        <v>828.43856263836733</v>
      </c>
      <c r="N1567" s="872"/>
      <c r="O1567" s="868">
        <v>2188.0905284449987</v>
      </c>
      <c r="P1567" s="872"/>
      <c r="Q1567" s="868">
        <v>0</v>
      </c>
      <c r="R1567" s="872"/>
      <c r="S1567" s="868">
        <v>0</v>
      </c>
      <c r="T1567" s="872"/>
      <c r="U1567" s="868">
        <v>0</v>
      </c>
      <c r="V1567" s="872"/>
      <c r="W1567" s="868">
        <v>0</v>
      </c>
      <c r="X1567" s="872"/>
      <c r="Y1567" s="868">
        <v>0</v>
      </c>
      <c r="Z1567" s="872"/>
      <c r="AA1567" s="868">
        <v>0</v>
      </c>
      <c r="AB1567" s="869"/>
      <c r="AC1567" s="870">
        <v>118749.88260636713</v>
      </c>
      <c r="AD1567" s="871"/>
      <c r="AE1567" s="869">
        <v>10.061201001700937</v>
      </c>
      <c r="AF1567" s="872"/>
      <c r="AG1567" s="518"/>
      <c r="AI1567" s="449"/>
      <c r="AJ1567" s="453"/>
    </row>
    <row r="1568" spans="1:100" s="448" customFormat="1" ht="15" customHeight="1">
      <c r="A1568" s="432"/>
      <c r="B1568" s="517"/>
      <c r="C1568" s="17"/>
      <c r="D1568" s="605" t="s">
        <v>142</v>
      </c>
      <c r="E1568" s="606"/>
      <c r="F1568" s="606"/>
      <c r="G1568" s="606"/>
      <c r="H1568" s="610">
        <v>1</v>
      </c>
      <c r="I1568" s="868">
        <v>28061.233335472152</v>
      </c>
      <c r="J1568" s="872"/>
      <c r="K1568" s="868">
        <v>0</v>
      </c>
      <c r="L1568" s="872"/>
      <c r="M1568" s="868">
        <v>0</v>
      </c>
      <c r="N1568" s="872"/>
      <c r="O1568" s="868">
        <v>1176.8225697185962</v>
      </c>
      <c r="P1568" s="872"/>
      <c r="Q1568" s="868">
        <v>0</v>
      </c>
      <c r="R1568" s="872"/>
      <c r="S1568" s="868">
        <v>0</v>
      </c>
      <c r="T1568" s="872"/>
      <c r="U1568" s="868">
        <v>0</v>
      </c>
      <c r="V1568" s="872"/>
      <c r="W1568" s="868">
        <v>0</v>
      </c>
      <c r="X1568" s="872"/>
      <c r="Y1568" s="868">
        <v>0</v>
      </c>
      <c r="Z1568" s="872"/>
      <c r="AA1568" s="868">
        <v>0</v>
      </c>
      <c r="AB1568" s="869"/>
      <c r="AC1568" s="870">
        <v>29238.055905190748</v>
      </c>
      <c r="AD1568" s="871"/>
      <c r="AE1568" s="869">
        <v>2.4772231424953035</v>
      </c>
      <c r="AF1568" s="872"/>
      <c r="AG1568" s="518"/>
      <c r="AI1568" s="449"/>
      <c r="AJ1568" s="453"/>
    </row>
    <row r="1569" spans="1:100" s="448" customFormat="1" ht="15" customHeight="1">
      <c r="A1569" s="432"/>
      <c r="B1569" s="517"/>
      <c r="C1569" s="17"/>
      <c r="D1569" s="605" t="s">
        <v>143</v>
      </c>
      <c r="E1569" s="606"/>
      <c r="F1569" s="606"/>
      <c r="G1569" s="606"/>
      <c r="H1569" s="610">
        <v>1</v>
      </c>
      <c r="I1569" s="868">
        <v>0</v>
      </c>
      <c r="J1569" s="872"/>
      <c r="K1569" s="868">
        <v>0</v>
      </c>
      <c r="L1569" s="872"/>
      <c r="M1569" s="868">
        <v>0</v>
      </c>
      <c r="N1569" s="872"/>
      <c r="O1569" s="868">
        <v>0</v>
      </c>
      <c r="P1569" s="872"/>
      <c r="Q1569" s="868">
        <v>0</v>
      </c>
      <c r="R1569" s="872"/>
      <c r="S1569" s="868">
        <v>352.87472970345789</v>
      </c>
      <c r="T1569" s="872"/>
      <c r="U1569" s="868">
        <v>0</v>
      </c>
      <c r="V1569" s="872"/>
      <c r="W1569" s="868">
        <v>0</v>
      </c>
      <c r="X1569" s="872"/>
      <c r="Y1569" s="868">
        <v>0</v>
      </c>
      <c r="Z1569" s="872"/>
      <c r="AA1569" s="868">
        <v>0</v>
      </c>
      <c r="AB1569" s="869"/>
      <c r="AC1569" s="870">
        <v>352.87472970345789</v>
      </c>
      <c r="AD1569" s="871"/>
      <c r="AE1569" s="869">
        <v>2.9897659736945421E-2</v>
      </c>
      <c r="AF1569" s="872"/>
      <c r="AG1569" s="518"/>
      <c r="AI1569" s="449"/>
      <c r="AJ1569" s="453"/>
    </row>
    <row r="1570" spans="1:100" s="448" customFormat="1" ht="15" customHeight="1">
      <c r="A1570" s="432"/>
      <c r="B1570" s="517"/>
      <c r="C1570" s="17"/>
      <c r="D1570" s="605" t="s">
        <v>160</v>
      </c>
      <c r="E1570" s="606"/>
      <c r="F1570" s="606"/>
      <c r="G1570" s="606"/>
      <c r="H1570" s="610"/>
      <c r="I1570" s="868">
        <v>0</v>
      </c>
      <c r="J1570" s="872"/>
      <c r="K1570" s="868">
        <v>0</v>
      </c>
      <c r="L1570" s="872"/>
      <c r="M1570" s="868">
        <v>0</v>
      </c>
      <c r="N1570" s="872"/>
      <c r="O1570" s="868">
        <v>0</v>
      </c>
      <c r="P1570" s="872"/>
      <c r="Q1570" s="868">
        <v>0</v>
      </c>
      <c r="R1570" s="872"/>
      <c r="S1570" s="868">
        <v>0</v>
      </c>
      <c r="T1570" s="872"/>
      <c r="U1570" s="868">
        <v>0</v>
      </c>
      <c r="V1570" s="872"/>
      <c r="W1570" s="868">
        <v>0</v>
      </c>
      <c r="X1570" s="872"/>
      <c r="Y1570" s="868">
        <v>0</v>
      </c>
      <c r="Z1570" s="872"/>
      <c r="AA1570" s="868">
        <v>0</v>
      </c>
      <c r="AB1570" s="869"/>
      <c r="AC1570" s="870">
        <v>0</v>
      </c>
      <c r="AD1570" s="871"/>
      <c r="AE1570" s="869">
        <v>0</v>
      </c>
      <c r="AF1570" s="872"/>
      <c r="AG1570" s="518"/>
      <c r="AI1570" s="449"/>
      <c r="AJ1570" s="453"/>
    </row>
    <row r="1571" spans="1:100" s="448" customFormat="1" ht="15" customHeight="1">
      <c r="A1571" s="432"/>
      <c r="B1571" s="517"/>
      <c r="C1571" s="17"/>
      <c r="D1571" s="605" t="s">
        <v>162</v>
      </c>
      <c r="E1571" s="606"/>
      <c r="F1571" s="606"/>
      <c r="G1571" s="606"/>
      <c r="H1571" s="610"/>
      <c r="I1571" s="868">
        <v>43229.398000000001</v>
      </c>
      <c r="J1571" s="872"/>
      <c r="K1571" s="868">
        <v>16369.745999999999</v>
      </c>
      <c r="L1571" s="872"/>
      <c r="M1571" s="868">
        <v>3702.944</v>
      </c>
      <c r="N1571" s="872"/>
      <c r="O1571" s="868">
        <v>18800.012999999999</v>
      </c>
      <c r="P1571" s="872"/>
      <c r="Q1571" s="868">
        <v>31654.329000000002</v>
      </c>
      <c r="R1571" s="872"/>
      <c r="S1571" s="868">
        <v>47124.803999999996</v>
      </c>
      <c r="T1571" s="872"/>
      <c r="U1571" s="868">
        <v>0</v>
      </c>
      <c r="V1571" s="872"/>
      <c r="W1571" s="868">
        <v>0</v>
      </c>
      <c r="X1571" s="872"/>
      <c r="Y1571" s="868">
        <v>0</v>
      </c>
      <c r="Z1571" s="872"/>
      <c r="AA1571" s="868">
        <v>0</v>
      </c>
      <c r="AB1571" s="869"/>
      <c r="AC1571" s="870">
        <v>160881.234</v>
      </c>
      <c r="AD1571" s="871"/>
      <c r="AE1571" s="869">
        <v>13.63082132924057</v>
      </c>
      <c r="AF1571" s="872"/>
      <c r="AG1571" s="518"/>
      <c r="AI1571" s="449"/>
      <c r="AJ1571" s="453"/>
    </row>
    <row r="1572" spans="1:100" s="448" customFormat="1" ht="15" customHeight="1">
      <c r="A1572" s="432"/>
      <c r="B1572" s="517"/>
      <c r="C1572" s="17"/>
      <c r="D1572" s="611" t="s">
        <v>206</v>
      </c>
      <c r="E1572" s="606"/>
      <c r="F1572" s="606"/>
      <c r="G1572" s="606"/>
      <c r="H1572" s="610"/>
      <c r="I1572" s="868">
        <v>0</v>
      </c>
      <c r="J1572" s="872"/>
      <c r="K1572" s="868">
        <v>0</v>
      </c>
      <c r="L1572" s="872"/>
      <c r="M1572" s="868">
        <v>0</v>
      </c>
      <c r="N1572" s="872"/>
      <c r="O1572" s="868">
        <v>0</v>
      </c>
      <c r="P1572" s="872"/>
      <c r="Q1572" s="868">
        <v>0</v>
      </c>
      <c r="R1572" s="872"/>
      <c r="S1572" s="868">
        <v>0</v>
      </c>
      <c r="T1572" s="872"/>
      <c r="U1572" s="868">
        <v>0</v>
      </c>
      <c r="V1572" s="872"/>
      <c r="W1572" s="868">
        <v>0</v>
      </c>
      <c r="X1572" s="872"/>
      <c r="Y1572" s="868">
        <v>0</v>
      </c>
      <c r="Z1572" s="872"/>
      <c r="AA1572" s="868">
        <v>0</v>
      </c>
      <c r="AB1572" s="869"/>
      <c r="AC1572" s="870">
        <v>0</v>
      </c>
      <c r="AD1572" s="871"/>
      <c r="AE1572" s="869">
        <v>0</v>
      </c>
      <c r="AF1572" s="872"/>
      <c r="AG1572" s="518"/>
      <c r="AI1572" s="449"/>
      <c r="AJ1572" s="453"/>
    </row>
    <row r="1573" spans="1:100" s="448" customFormat="1" ht="15" customHeight="1">
      <c r="A1573" s="432"/>
      <c r="B1573" s="517"/>
      <c r="C1573" s="17"/>
      <c r="D1573" s="612" t="s">
        <v>207</v>
      </c>
      <c r="E1573" s="613"/>
      <c r="F1573" s="613"/>
      <c r="G1573" s="613"/>
      <c r="H1573" s="614"/>
      <c r="I1573" s="863">
        <v>825084.31504028942</v>
      </c>
      <c r="J1573" s="867"/>
      <c r="K1573" s="863">
        <v>247924.99958468584</v>
      </c>
      <c r="L1573" s="867"/>
      <c r="M1573" s="863">
        <v>79810.625849930075</v>
      </c>
      <c r="N1573" s="867"/>
      <c r="O1573" s="863">
        <v>60556.037019768853</v>
      </c>
      <c r="P1573" s="867"/>
      <c r="Q1573" s="863">
        <v>61298.725257470083</v>
      </c>
      <c r="R1573" s="867"/>
      <c r="S1573" s="863">
        <v>144957.48085688648</v>
      </c>
      <c r="T1573" s="867"/>
      <c r="U1573" s="863">
        <v>0</v>
      </c>
      <c r="V1573" s="867"/>
      <c r="W1573" s="863">
        <v>0</v>
      </c>
      <c r="X1573" s="867"/>
      <c r="Y1573" s="863">
        <v>0</v>
      </c>
      <c r="Z1573" s="867"/>
      <c r="AA1573" s="863">
        <v>0</v>
      </c>
      <c r="AB1573" s="864"/>
      <c r="AC1573" s="865">
        <v>1419632.1836090307</v>
      </c>
      <c r="AD1573" s="866"/>
      <c r="AE1573" s="864">
        <v>120.27973783452171</v>
      </c>
      <c r="AF1573" s="867"/>
      <c r="AG1573" s="518"/>
      <c r="AI1573" s="449"/>
      <c r="AJ1573" s="453"/>
    </row>
    <row r="1574" spans="1:100" s="448" customFormat="1" ht="15" customHeight="1">
      <c r="A1574" s="432"/>
      <c r="B1574" s="517"/>
      <c r="C1574" s="17"/>
      <c r="D1574" s="508" t="s">
        <v>203</v>
      </c>
      <c r="E1574" s="507"/>
      <c r="F1574" s="507"/>
      <c r="G1574" s="507"/>
      <c r="H1574" s="615"/>
      <c r="I1574" s="825">
        <v>124.20046810903222</v>
      </c>
      <c r="J1574" s="832"/>
      <c r="K1574" s="825">
        <v>115.45142501535042</v>
      </c>
      <c r="L1574" s="832"/>
      <c r="M1574" s="825">
        <v>103.77486239735242</v>
      </c>
      <c r="N1574" s="832"/>
      <c r="O1574" s="825">
        <v>185.48831786540563</v>
      </c>
      <c r="P1574" s="832"/>
      <c r="Q1574" s="825">
        <v>121.3873850832484</v>
      </c>
      <c r="R1574" s="832"/>
      <c r="S1574" s="825">
        <v>102.68865860476143</v>
      </c>
      <c r="T1574" s="832"/>
      <c r="U1574" s="825" t="s">
        <v>154</v>
      </c>
      <c r="V1574" s="832"/>
      <c r="W1574" s="825" t="s">
        <v>154</v>
      </c>
      <c r="X1574" s="832"/>
      <c r="Y1574" s="825" t="s">
        <v>154</v>
      </c>
      <c r="Z1574" s="832"/>
      <c r="AA1574" s="825" t="s">
        <v>154</v>
      </c>
      <c r="AB1574" s="826"/>
      <c r="AC1574" s="827"/>
      <c r="AD1574" s="828"/>
      <c r="AE1574" s="829"/>
      <c r="AF1574" s="830"/>
      <c r="AG1574" s="518"/>
      <c r="AI1574" s="449"/>
      <c r="AJ1574" s="453"/>
    </row>
    <row r="1575" spans="1:100" s="448" customFormat="1" ht="15" customHeight="1">
      <c r="A1575" s="432"/>
      <c r="B1575" s="517"/>
      <c r="C1575" s="17"/>
      <c r="D1575" s="500" t="s">
        <v>208</v>
      </c>
      <c r="E1575" s="501"/>
      <c r="F1575" s="501"/>
      <c r="G1575" s="501"/>
      <c r="H1575" s="502"/>
      <c r="I1575" s="813">
        <v>0</v>
      </c>
      <c r="J1575" s="817"/>
      <c r="K1575" s="813">
        <v>0</v>
      </c>
      <c r="L1575" s="817"/>
      <c r="M1575" s="813">
        <v>0</v>
      </c>
      <c r="N1575" s="817"/>
      <c r="O1575" s="813">
        <v>0</v>
      </c>
      <c r="P1575" s="817"/>
      <c r="Q1575" s="813">
        <v>0</v>
      </c>
      <c r="R1575" s="817"/>
      <c r="S1575" s="813">
        <v>0</v>
      </c>
      <c r="T1575" s="817"/>
      <c r="U1575" s="813">
        <v>0</v>
      </c>
      <c r="V1575" s="817"/>
      <c r="W1575" s="813">
        <v>0</v>
      </c>
      <c r="X1575" s="817"/>
      <c r="Y1575" s="813">
        <v>0</v>
      </c>
      <c r="Z1575" s="817"/>
      <c r="AA1575" s="813">
        <v>0</v>
      </c>
      <c r="AB1575" s="814"/>
      <c r="AC1575" s="815">
        <v>0</v>
      </c>
      <c r="AD1575" s="816"/>
      <c r="AE1575" s="814">
        <v>0</v>
      </c>
      <c r="AF1575" s="817"/>
      <c r="AG1575" s="518"/>
      <c r="AI1575" s="449"/>
      <c r="AJ1575" s="453"/>
    </row>
    <row r="1576" spans="1:100" s="470" customFormat="1" ht="7.5" customHeight="1">
      <c r="B1576" s="519"/>
      <c r="C1576" s="491"/>
      <c r="D1576" s="491"/>
      <c r="E1576" s="491"/>
      <c r="F1576" s="491"/>
      <c r="G1576" s="491"/>
      <c r="H1576" s="491"/>
      <c r="I1576" s="492"/>
      <c r="J1576" s="492"/>
      <c r="K1576" s="492"/>
      <c r="L1576" s="492"/>
      <c r="M1576" s="492"/>
      <c r="N1576" s="492"/>
      <c r="O1576" s="492"/>
      <c r="P1576" s="492"/>
      <c r="Q1576" s="492"/>
      <c r="R1576" s="492"/>
      <c r="S1576" s="492"/>
      <c r="T1576" s="492"/>
      <c r="U1576" s="492"/>
      <c r="V1576" s="492"/>
      <c r="W1576" s="492"/>
      <c r="X1576" s="492"/>
      <c r="Y1576" s="492"/>
      <c r="Z1576" s="492"/>
      <c r="AA1576" s="492"/>
      <c r="AB1576" s="492"/>
      <c r="AC1576" s="491"/>
      <c r="AD1576" s="491"/>
      <c r="AE1576" s="491"/>
      <c r="AF1576" s="491"/>
      <c r="AG1576" s="520"/>
      <c r="AI1576" s="471"/>
      <c r="AJ1576" s="448"/>
    </row>
    <row r="1577" spans="1:100" s="448" customFormat="1" ht="12" customHeight="1">
      <c r="A1577" s="432"/>
      <c r="B1577" s="837" t="s">
        <v>209</v>
      </c>
      <c r="C1577" s="838"/>
      <c r="D1577" s="839">
        <v>42390</v>
      </c>
      <c r="E1577" s="839"/>
      <c r="F1577" s="839"/>
      <c r="G1577" s="521"/>
      <c r="H1577" s="521"/>
      <c r="I1577" s="521"/>
      <c r="J1577" s="521"/>
      <c r="K1577" s="521"/>
      <c r="L1577" s="521"/>
      <c r="M1577" s="521"/>
      <c r="N1577" s="522"/>
      <c r="O1577" s="521"/>
      <c r="P1577" s="521"/>
      <c r="Q1577" s="521"/>
      <c r="R1577" s="521"/>
      <c r="S1577" s="523"/>
      <c r="T1577" s="523"/>
      <c r="U1577" s="521"/>
      <c r="V1577" s="521"/>
      <c r="W1577" s="521"/>
      <c r="X1577" s="521"/>
      <c r="Y1577" s="521"/>
      <c r="Z1577" s="523"/>
      <c r="AA1577" s="521"/>
      <c r="AB1577" s="521"/>
      <c r="AC1577" s="523"/>
      <c r="AD1577" s="523"/>
      <c r="AE1577" s="521"/>
      <c r="AF1577" s="524"/>
      <c r="AG1577" s="525"/>
      <c r="AI1577" s="449"/>
      <c r="AJ1577" s="449"/>
    </row>
    <row r="1578" spans="1:100" s="432" customFormat="1" ht="9" customHeight="1">
      <c r="B1578" s="472"/>
      <c r="C1578" s="473"/>
      <c r="D1578" s="473"/>
      <c r="E1578" s="473"/>
      <c r="F1578" s="473"/>
      <c r="G1578" s="473"/>
      <c r="H1578" s="473"/>
      <c r="I1578" s="473"/>
      <c r="J1578" s="473"/>
      <c r="K1578" s="473"/>
      <c r="L1578" s="473"/>
      <c r="M1578" s="473"/>
      <c r="N1578" s="473"/>
      <c r="O1578" s="473"/>
      <c r="P1578" s="473"/>
      <c r="Q1578" s="473"/>
      <c r="R1578" s="473"/>
      <c r="S1578" s="473"/>
      <c r="T1578" s="473"/>
      <c r="U1578" s="473"/>
      <c r="V1578" s="473"/>
      <c r="W1578" s="473"/>
      <c r="X1578" s="473"/>
      <c r="Y1578" s="473"/>
      <c r="Z1578" s="473"/>
      <c r="AA1578" s="473"/>
      <c r="AB1578" s="473"/>
      <c r="AC1578" s="473"/>
      <c r="AD1578" s="473"/>
      <c r="AE1578" s="473"/>
      <c r="AF1578" s="473"/>
      <c r="AG1578" s="473"/>
      <c r="AH1578" s="474"/>
      <c r="AI1578" s="438"/>
      <c r="AJ1578" s="438"/>
    </row>
    <row r="1579" spans="1:100" s="432" customFormat="1" ht="7.5" customHeight="1">
      <c r="AI1579" s="438"/>
      <c r="AJ1579" s="453"/>
    </row>
    <row r="1581" spans="1:100" s="432" customFormat="1" ht="7.5" customHeight="1"/>
    <row r="1582" spans="1:100" s="432" customFormat="1" ht="22.5" customHeight="1" collapsed="1">
      <c r="B1582" s="510" t="s">
        <v>240</v>
      </c>
      <c r="C1582" s="433"/>
      <c r="D1582" s="434"/>
      <c r="E1582" s="434"/>
      <c r="F1582" s="435"/>
      <c r="G1582" s="434"/>
      <c r="H1582" s="434"/>
      <c r="I1582" s="434"/>
      <c r="J1582" s="434"/>
      <c r="K1582" s="434"/>
      <c r="L1582" s="434"/>
      <c r="M1582" s="434"/>
      <c r="N1582" s="434"/>
      <c r="O1582" s="434"/>
      <c r="P1582" s="434"/>
      <c r="Q1582" s="434"/>
      <c r="R1582" s="434"/>
      <c r="S1582" s="434"/>
      <c r="T1582" s="434"/>
      <c r="U1582" s="434"/>
      <c r="V1582" s="434"/>
      <c r="W1582" s="434"/>
      <c r="X1582" s="434"/>
      <c r="Y1582" s="434"/>
      <c r="Z1582" s="434"/>
      <c r="AA1582" s="434"/>
      <c r="AB1582" s="434"/>
      <c r="AC1582" s="436"/>
      <c r="AD1582" s="434"/>
      <c r="AE1582" s="434"/>
      <c r="AF1582" s="511" t="s">
        <v>179</v>
      </c>
      <c r="AG1582" s="437"/>
      <c r="AI1582" s="438"/>
      <c r="AJ1582" s="438"/>
      <c r="AK1582" s="438"/>
      <c r="AL1582" s="438"/>
      <c r="AM1582" s="438"/>
      <c r="AN1582" s="438"/>
      <c r="AO1582" s="438"/>
      <c r="AP1582" s="438"/>
      <c r="AQ1582" s="438"/>
      <c r="AR1582" s="438"/>
      <c r="AS1582" s="438"/>
      <c r="AT1582" s="438"/>
      <c r="AU1582" s="438"/>
      <c r="AV1582" s="438"/>
      <c r="AW1582" s="438"/>
      <c r="AX1582" s="438"/>
      <c r="AY1582" s="438"/>
      <c r="AZ1582" s="438"/>
      <c r="BA1582" s="438"/>
      <c r="BB1582" s="438"/>
      <c r="BC1582" s="438"/>
      <c r="BD1582" s="438"/>
      <c r="BE1582" s="438"/>
      <c r="BF1582" s="438"/>
      <c r="BG1582" s="438"/>
      <c r="BH1582" s="438"/>
      <c r="BI1582" s="438"/>
      <c r="BJ1582" s="438"/>
      <c r="BK1582" s="438"/>
      <c r="BL1582" s="438"/>
      <c r="BM1582" s="438"/>
      <c r="BN1582" s="438"/>
      <c r="BO1582" s="438"/>
      <c r="BP1582" s="438"/>
      <c r="BQ1582" s="438"/>
      <c r="BR1582" s="438"/>
      <c r="BS1582" s="438"/>
      <c r="BT1582" s="438"/>
      <c r="BU1582" s="438"/>
      <c r="BV1582" s="438"/>
      <c r="BW1582" s="438"/>
      <c r="BX1582" s="438"/>
      <c r="BY1582" s="438"/>
      <c r="BZ1582" s="438"/>
      <c r="CA1582" s="438"/>
      <c r="CB1582" s="438"/>
      <c r="CC1582" s="438"/>
      <c r="CD1582" s="438"/>
      <c r="CE1582" s="438"/>
      <c r="CF1582" s="438"/>
      <c r="CG1582" s="438"/>
      <c r="CH1582" s="438"/>
      <c r="CI1582" s="438"/>
      <c r="CJ1582" s="438"/>
      <c r="CK1582" s="438"/>
      <c r="CL1582" s="438"/>
      <c r="CM1582" s="438"/>
      <c r="CN1582" s="438"/>
      <c r="CO1582" s="438"/>
      <c r="CP1582" s="438"/>
      <c r="CQ1582" s="438"/>
      <c r="CR1582" s="438"/>
      <c r="CS1582" s="438"/>
      <c r="CT1582" s="438"/>
      <c r="CU1582" s="438"/>
      <c r="CV1582" s="438"/>
    </row>
    <row r="1583" spans="1:100" s="432" customFormat="1" ht="8.25" customHeight="1" thickBot="1">
      <c r="B1583" s="512"/>
      <c r="C1583" s="513"/>
      <c r="D1583" s="513"/>
      <c r="E1583" s="513"/>
      <c r="F1583" s="514"/>
      <c r="G1583" s="515"/>
      <c r="H1583" s="513"/>
      <c r="I1583" s="513"/>
      <c r="J1583" s="513"/>
      <c r="K1583" s="513"/>
      <c r="L1583" s="513"/>
      <c r="M1583" s="513"/>
      <c r="N1583" s="513"/>
      <c r="O1583" s="513"/>
      <c r="P1583" s="513"/>
      <c r="Q1583" s="513"/>
      <c r="R1583" s="513"/>
      <c r="S1583" s="513"/>
      <c r="T1583" s="513"/>
      <c r="U1583" s="513"/>
      <c r="V1583" s="513"/>
      <c r="W1583" s="513"/>
      <c r="X1583" s="513"/>
      <c r="Y1583" s="513"/>
      <c r="Z1583" s="513"/>
      <c r="AA1583" s="513"/>
      <c r="AB1583" s="513"/>
      <c r="AC1583" s="513"/>
      <c r="AD1583" s="513"/>
      <c r="AE1583" s="513"/>
      <c r="AF1583" s="513"/>
      <c r="AG1583" s="516"/>
      <c r="AI1583" s="438"/>
      <c r="AJ1583" s="438"/>
      <c r="AK1583" s="438"/>
      <c r="AL1583" s="438"/>
      <c r="AM1583" s="438"/>
      <c r="AN1583" s="438"/>
      <c r="AO1583" s="438"/>
      <c r="AP1583" s="438"/>
      <c r="AQ1583" s="438"/>
      <c r="AR1583" s="438"/>
      <c r="AS1583" s="438"/>
      <c r="AT1583" s="438"/>
      <c r="AU1583" s="438"/>
      <c r="AV1583" s="438"/>
      <c r="AW1583" s="438"/>
      <c r="AX1583" s="438"/>
      <c r="AY1583" s="438"/>
      <c r="AZ1583" s="438"/>
      <c r="BA1583" s="438"/>
      <c r="BB1583" s="438"/>
      <c r="BC1583" s="438"/>
      <c r="BD1583" s="438"/>
      <c r="BE1583" s="438"/>
      <c r="BF1583" s="438"/>
      <c r="BG1583" s="438"/>
      <c r="BH1583" s="438"/>
      <c r="BI1583" s="438"/>
      <c r="BJ1583" s="438"/>
      <c r="BK1583" s="438"/>
      <c r="BL1583" s="438"/>
      <c r="BM1583" s="438"/>
      <c r="BN1583" s="438"/>
      <c r="BO1583" s="438"/>
      <c r="BP1583" s="438"/>
      <c r="BQ1583" s="438"/>
      <c r="BR1583" s="438"/>
      <c r="BS1583" s="438"/>
      <c r="BT1583" s="438"/>
      <c r="BU1583" s="438"/>
      <c r="BV1583" s="438"/>
      <c r="BW1583" s="438"/>
      <c r="BX1583" s="438"/>
      <c r="BY1583" s="438"/>
      <c r="BZ1583" s="438"/>
      <c r="CA1583" s="438"/>
      <c r="CB1583" s="438"/>
      <c r="CC1583" s="438"/>
      <c r="CD1583" s="438"/>
      <c r="CE1583" s="438"/>
      <c r="CF1583" s="438"/>
      <c r="CG1583" s="438"/>
      <c r="CH1583" s="438"/>
      <c r="CI1583" s="438"/>
      <c r="CJ1583" s="438"/>
      <c r="CK1583" s="438"/>
      <c r="CL1583" s="438"/>
      <c r="CM1583" s="438"/>
      <c r="CN1583" s="438"/>
      <c r="CO1583" s="438"/>
      <c r="CP1583" s="438"/>
      <c r="CQ1583" s="438"/>
      <c r="CR1583" s="438"/>
      <c r="CS1583" s="438"/>
      <c r="CT1583" s="438"/>
      <c r="CU1583" s="438"/>
      <c r="CV1583" s="438"/>
    </row>
    <row r="1584" spans="1:100" s="432" customFormat="1" ht="15" customHeight="1" thickTop="1" thickBot="1">
      <c r="B1584" s="517"/>
      <c r="C1584" s="17"/>
      <c r="D1584" s="17"/>
      <c r="E1584" s="17"/>
      <c r="F1584" s="475" t="s">
        <v>52</v>
      </c>
      <c r="G1584" s="45"/>
      <c r="H1584" s="45"/>
      <c r="I1584" s="439"/>
      <c r="J1584" s="440" t="s">
        <v>103</v>
      </c>
      <c r="K1584" s="441" t="s">
        <v>304</v>
      </c>
      <c r="L1584" s="442"/>
      <c r="M1584" s="443"/>
      <c r="N1584" s="597" t="s">
        <v>406</v>
      </c>
      <c r="O1584" s="597"/>
      <c r="P1584" s="597"/>
      <c r="Q1584" s="597"/>
      <c r="R1584" s="597"/>
      <c r="S1584" s="597"/>
      <c r="T1584" s="597"/>
      <c r="U1584" s="597"/>
      <c r="V1584" s="597"/>
      <c r="W1584" s="597"/>
      <c r="X1584" s="597"/>
      <c r="Y1584" s="597"/>
      <c r="Z1584" s="597"/>
      <c r="AA1584" s="597"/>
      <c r="AB1584" s="598"/>
      <c r="AC1584" s="446"/>
      <c r="AD1584" s="447" t="s">
        <v>67</v>
      </c>
      <c r="AE1584" s="894">
        <v>2015</v>
      </c>
      <c r="AF1584" s="895"/>
      <c r="AG1584" s="518"/>
      <c r="AI1584" s="438"/>
      <c r="AJ1584" s="438"/>
      <c r="AK1584" s="438"/>
      <c r="AL1584" s="438"/>
      <c r="AM1584" s="438"/>
      <c r="AN1584" s="438"/>
      <c r="AO1584" s="438"/>
      <c r="AP1584" s="438"/>
      <c r="AQ1584" s="438"/>
      <c r="AR1584" s="438"/>
      <c r="AS1584" s="438"/>
      <c r="AT1584" s="438"/>
      <c r="AU1584" s="438"/>
      <c r="AV1584" s="438"/>
      <c r="AW1584" s="438"/>
      <c r="AX1584" s="438"/>
      <c r="AY1584" s="438"/>
      <c r="AZ1584" s="438"/>
      <c r="BA1584" s="438"/>
      <c r="BB1584" s="438"/>
      <c r="BC1584" s="438"/>
      <c r="BD1584" s="438"/>
      <c r="BE1584" s="438"/>
      <c r="BF1584" s="438"/>
      <c r="BG1584" s="438"/>
      <c r="BH1584" s="438"/>
      <c r="BI1584" s="438"/>
      <c r="BJ1584" s="438"/>
      <c r="BK1584" s="438"/>
      <c r="BL1584" s="438"/>
      <c r="BM1584" s="438"/>
      <c r="BN1584" s="438"/>
      <c r="BO1584" s="438"/>
      <c r="BP1584" s="438"/>
      <c r="BQ1584" s="438"/>
      <c r="BR1584" s="438"/>
      <c r="BS1584" s="438"/>
      <c r="BT1584" s="438"/>
      <c r="BU1584" s="438"/>
      <c r="BV1584" s="438"/>
      <c r="BW1584" s="438"/>
      <c r="BX1584" s="438"/>
      <c r="BY1584" s="438"/>
      <c r="BZ1584" s="438"/>
      <c r="CA1584" s="438"/>
      <c r="CB1584" s="438"/>
      <c r="CC1584" s="438"/>
      <c r="CD1584" s="438"/>
      <c r="CE1584" s="438"/>
      <c r="CF1584" s="438"/>
      <c r="CG1584" s="438"/>
      <c r="CH1584" s="438"/>
      <c r="CI1584" s="438"/>
      <c r="CJ1584" s="438"/>
      <c r="CK1584" s="438"/>
      <c r="CL1584" s="438"/>
      <c r="CM1584" s="438"/>
      <c r="CN1584" s="438"/>
      <c r="CO1584" s="438"/>
      <c r="CP1584" s="438"/>
      <c r="CQ1584" s="438"/>
      <c r="CR1584" s="438"/>
      <c r="CS1584" s="438"/>
      <c r="CT1584" s="438"/>
      <c r="CU1584" s="438"/>
      <c r="CV1584" s="438"/>
    </row>
    <row r="1585" spans="1:100" s="448" customFormat="1" ht="15" customHeight="1" thickTop="1">
      <c r="A1585" s="432"/>
      <c r="B1585" s="517"/>
      <c r="C1585" s="17"/>
      <c r="D1585" s="17"/>
      <c r="E1585" s="17"/>
      <c r="F1585" s="475" t="s">
        <v>180</v>
      </c>
      <c r="G1585" s="45"/>
      <c r="H1585" s="45"/>
      <c r="I1585" s="439"/>
      <c r="J1585" s="896" t="s">
        <v>407</v>
      </c>
      <c r="K1585" s="897" t="s">
        <v>406</v>
      </c>
      <c r="L1585" s="897" t="s">
        <v>406</v>
      </c>
      <c r="M1585" s="897" t="s">
        <v>406</v>
      </c>
      <c r="N1585" s="897" t="s">
        <v>406</v>
      </c>
      <c r="O1585" s="897" t="s">
        <v>406</v>
      </c>
      <c r="P1585" s="897" t="s">
        <v>406</v>
      </c>
      <c r="Q1585" s="897" t="s">
        <v>406</v>
      </c>
      <c r="R1585" s="897" t="s">
        <v>406</v>
      </c>
      <c r="S1585" s="897" t="s">
        <v>406</v>
      </c>
      <c r="T1585" s="897" t="s">
        <v>406</v>
      </c>
      <c r="U1585" s="897" t="s">
        <v>406</v>
      </c>
      <c r="V1585" s="897" t="s">
        <v>406</v>
      </c>
      <c r="W1585" s="897" t="s">
        <v>406</v>
      </c>
      <c r="X1585" s="897" t="s">
        <v>406</v>
      </c>
      <c r="Y1585" s="897" t="s">
        <v>406</v>
      </c>
      <c r="Z1585" s="897" t="s">
        <v>406</v>
      </c>
      <c r="AA1585" s="897" t="s">
        <v>406</v>
      </c>
      <c r="AB1585" s="897" t="s">
        <v>406</v>
      </c>
      <c r="AC1585" s="897" t="s">
        <v>406</v>
      </c>
      <c r="AD1585" s="897" t="s">
        <v>406</v>
      </c>
      <c r="AE1585" s="897" t="s">
        <v>406</v>
      </c>
      <c r="AF1585" s="898" t="s">
        <v>406</v>
      </c>
      <c r="AG1585" s="518"/>
      <c r="AI1585" s="449"/>
      <c r="AJ1585" s="449"/>
      <c r="AK1585" s="449"/>
      <c r="AL1585" s="449"/>
      <c r="AM1585" s="449"/>
      <c r="AN1585" s="449"/>
      <c r="AO1585" s="449"/>
      <c r="AP1585" s="449"/>
      <c r="AQ1585" s="449"/>
      <c r="AR1585" s="449"/>
      <c r="AS1585" s="449"/>
      <c r="AT1585" s="449"/>
      <c r="AU1585" s="449"/>
      <c r="AV1585" s="449"/>
      <c r="AW1585" s="449"/>
      <c r="AX1585" s="449"/>
      <c r="AY1585" s="449"/>
      <c r="AZ1585" s="449"/>
      <c r="BA1585" s="449"/>
      <c r="BB1585" s="449"/>
      <c r="BC1585" s="449"/>
      <c r="BD1585" s="449"/>
      <c r="BE1585" s="449"/>
      <c r="BF1585" s="449"/>
      <c r="BG1585" s="449"/>
      <c r="BH1585" s="449"/>
      <c r="BI1585" s="449"/>
      <c r="BJ1585" s="449"/>
      <c r="BK1585" s="449"/>
      <c r="BL1585" s="449"/>
      <c r="BM1585" s="449"/>
      <c r="BN1585" s="449"/>
      <c r="BO1585" s="449"/>
      <c r="BP1585" s="449"/>
      <c r="BQ1585" s="449"/>
      <c r="BR1585" s="449"/>
      <c r="BS1585" s="449"/>
      <c r="BT1585" s="449"/>
      <c r="BU1585" s="449"/>
      <c r="BV1585" s="449"/>
      <c r="BW1585" s="449"/>
      <c r="BX1585" s="449"/>
      <c r="BY1585" s="449"/>
      <c r="BZ1585" s="449"/>
      <c r="CA1585" s="449"/>
      <c r="CB1585" s="449"/>
      <c r="CC1585" s="449"/>
      <c r="CD1585" s="449"/>
      <c r="CE1585" s="449"/>
      <c r="CF1585" s="449"/>
      <c r="CG1585" s="449"/>
      <c r="CH1585" s="449"/>
      <c r="CI1585" s="449"/>
      <c r="CJ1585" s="449"/>
      <c r="CK1585" s="449"/>
      <c r="CL1585" s="449"/>
      <c r="CM1585" s="449"/>
      <c r="CN1585" s="449"/>
      <c r="CO1585" s="449"/>
      <c r="CP1585" s="449"/>
      <c r="CQ1585" s="449"/>
      <c r="CR1585" s="449"/>
      <c r="CS1585" s="449"/>
      <c r="CT1585" s="449"/>
      <c r="CU1585" s="449"/>
      <c r="CV1585" s="449"/>
    </row>
    <row r="1586" spans="1:100" s="448" customFormat="1" ht="4.5" customHeight="1">
      <c r="A1586" s="432"/>
      <c r="B1586" s="517"/>
      <c r="C1586" s="45"/>
      <c r="D1586" s="45"/>
      <c r="E1586" s="45"/>
      <c r="F1586" s="45"/>
      <c r="G1586" s="45"/>
      <c r="H1586" s="45"/>
      <c r="I1586" s="45"/>
      <c r="J1586" s="17"/>
      <c r="K1586" s="17"/>
      <c r="L1586" s="17"/>
      <c r="M1586" s="17"/>
      <c r="N1586" s="17"/>
      <c r="O1586" s="17"/>
      <c r="P1586" s="17"/>
      <c r="Q1586" s="17"/>
      <c r="R1586" s="17"/>
      <c r="S1586" s="17"/>
      <c r="T1586" s="17"/>
      <c r="U1586" s="17"/>
      <c r="V1586" s="17"/>
      <c r="W1586" s="17"/>
      <c r="X1586" s="17"/>
      <c r="Y1586" s="17"/>
      <c r="Z1586" s="17"/>
      <c r="AA1586" s="17"/>
      <c r="AB1586" s="17"/>
      <c r="AC1586" s="17"/>
      <c r="AD1586" s="17"/>
      <c r="AE1586" s="45"/>
      <c r="AF1586" s="17"/>
      <c r="AG1586" s="518"/>
      <c r="AI1586" s="449"/>
      <c r="AJ1586" s="449"/>
      <c r="AK1586" s="449"/>
      <c r="AL1586" s="449"/>
      <c r="AM1586" s="449"/>
      <c r="AN1586" s="449"/>
      <c r="AO1586" s="449"/>
      <c r="AP1586" s="449"/>
      <c r="AQ1586" s="449"/>
      <c r="AR1586" s="449"/>
      <c r="AS1586" s="449"/>
      <c r="AT1586" s="449"/>
      <c r="AU1586" s="449"/>
      <c r="AV1586" s="449"/>
      <c r="AW1586" s="449"/>
      <c r="AX1586" s="449"/>
      <c r="AY1586" s="449"/>
      <c r="AZ1586" s="449"/>
      <c r="BA1586" s="449"/>
      <c r="BB1586" s="449"/>
      <c r="BC1586" s="449"/>
      <c r="BD1586" s="449"/>
      <c r="BE1586" s="449"/>
      <c r="BF1586" s="449"/>
      <c r="BG1586" s="449"/>
      <c r="BH1586" s="449"/>
      <c r="BI1586" s="449"/>
      <c r="BJ1586" s="449"/>
      <c r="BK1586" s="449"/>
      <c r="BL1586" s="449"/>
      <c r="BM1586" s="449"/>
      <c r="BN1586" s="449"/>
      <c r="BO1586" s="449"/>
      <c r="BP1586" s="449"/>
      <c r="BQ1586" s="449"/>
      <c r="BR1586" s="449"/>
      <c r="BS1586" s="449"/>
      <c r="BT1586" s="449"/>
      <c r="BU1586" s="449"/>
      <c r="BV1586" s="449"/>
      <c r="BW1586" s="449"/>
      <c r="BX1586" s="449"/>
      <c r="BY1586" s="449"/>
      <c r="BZ1586" s="449"/>
      <c r="CA1586" s="449"/>
      <c r="CB1586" s="449"/>
      <c r="CC1586" s="449"/>
      <c r="CD1586" s="449"/>
      <c r="CE1586" s="449"/>
      <c r="CF1586" s="449"/>
      <c r="CG1586" s="449"/>
      <c r="CH1586" s="449"/>
      <c r="CI1586" s="449"/>
      <c r="CJ1586" s="449"/>
      <c r="CK1586" s="449"/>
      <c r="CL1586" s="449"/>
      <c r="CM1586" s="449"/>
      <c r="CN1586" s="449"/>
      <c r="CO1586" s="449"/>
      <c r="CP1586" s="449"/>
      <c r="CQ1586" s="449"/>
      <c r="CR1586" s="449"/>
      <c r="CS1586" s="449"/>
      <c r="CT1586" s="449"/>
      <c r="CU1586" s="449"/>
      <c r="CV1586" s="449"/>
    </row>
    <row r="1587" spans="1:100" s="448" customFormat="1" ht="15" customHeight="1">
      <c r="A1587" s="432"/>
      <c r="B1587" s="517"/>
      <c r="C1587" s="17"/>
      <c r="D1587" s="450" t="s">
        <v>181</v>
      </c>
      <c r="E1587" s="45"/>
      <c r="F1587" s="45"/>
      <c r="G1587" s="451"/>
      <c r="H1587" s="451"/>
      <c r="I1587" s="452"/>
      <c r="J1587" s="896" t="s">
        <v>154</v>
      </c>
      <c r="K1587" s="897"/>
      <c r="L1587" s="897"/>
      <c r="M1587" s="897"/>
      <c r="N1587" s="897"/>
      <c r="O1587" s="897"/>
      <c r="P1587" s="897"/>
      <c r="Q1587" s="897"/>
      <c r="R1587" s="897"/>
      <c r="S1587" s="897"/>
      <c r="T1587" s="897"/>
      <c r="U1587" s="897"/>
      <c r="V1587" s="897"/>
      <c r="W1587" s="897"/>
      <c r="X1587" s="897"/>
      <c r="Y1587" s="897"/>
      <c r="Z1587" s="897"/>
      <c r="AA1587" s="897"/>
      <c r="AB1587" s="897"/>
      <c r="AC1587" s="897"/>
      <c r="AD1587" s="897"/>
      <c r="AE1587" s="897"/>
      <c r="AF1587" s="898"/>
      <c r="AG1587" s="518"/>
      <c r="AI1587" s="449"/>
      <c r="AJ1587" s="449"/>
      <c r="AK1587" s="449"/>
      <c r="AL1587" s="449"/>
      <c r="AM1587" s="449"/>
      <c r="AN1587" s="449"/>
      <c r="AO1587" s="449"/>
      <c r="AP1587" s="449"/>
      <c r="AQ1587" s="449"/>
      <c r="AR1587" s="449"/>
      <c r="AS1587" s="449"/>
      <c r="AT1587" s="449"/>
      <c r="AU1587" s="449"/>
      <c r="AV1587" s="449"/>
      <c r="AW1587" s="449"/>
      <c r="AX1587" s="449"/>
      <c r="AY1587" s="449"/>
      <c r="AZ1587" s="449"/>
      <c r="BA1587" s="449"/>
      <c r="BB1587" s="449"/>
      <c r="BC1587" s="449"/>
      <c r="BD1587" s="449"/>
      <c r="BE1587" s="449"/>
      <c r="BF1587" s="449"/>
      <c r="BG1587" s="449"/>
      <c r="BH1587" s="449"/>
      <c r="BI1587" s="449"/>
      <c r="BJ1587" s="449"/>
      <c r="BK1587" s="449"/>
      <c r="BL1587" s="449"/>
      <c r="BM1587" s="449"/>
      <c r="BN1587" s="449"/>
      <c r="BO1587" s="449"/>
      <c r="BP1587" s="449"/>
      <c r="BQ1587" s="449"/>
      <c r="BR1587" s="449"/>
      <c r="BS1587" s="449"/>
      <c r="BT1587" s="449"/>
      <c r="BU1587" s="449"/>
      <c r="BV1587" s="449"/>
      <c r="BW1587" s="449"/>
      <c r="BX1587" s="449"/>
      <c r="BY1587" s="449"/>
      <c r="BZ1587" s="449"/>
      <c r="CA1587" s="449"/>
      <c r="CB1587" s="449"/>
      <c r="CC1587" s="449"/>
      <c r="CD1587" s="449"/>
      <c r="CE1587" s="449"/>
      <c r="CF1587" s="449"/>
      <c r="CG1587" s="449"/>
      <c r="CH1587" s="449"/>
      <c r="CI1587" s="449"/>
      <c r="CJ1587" s="449"/>
      <c r="CK1587" s="449"/>
      <c r="CL1587" s="449"/>
      <c r="CM1587" s="449"/>
      <c r="CN1587" s="449"/>
      <c r="CO1587" s="449"/>
      <c r="CP1587" s="449"/>
      <c r="CQ1587" s="449"/>
      <c r="CR1587" s="449"/>
      <c r="CS1587" s="449"/>
      <c r="CT1587" s="449"/>
      <c r="CU1587" s="449"/>
      <c r="CV1587" s="449"/>
    </row>
    <row r="1588" spans="1:100" s="448" customFormat="1" ht="4.5" customHeight="1">
      <c r="A1588" s="432"/>
      <c r="B1588" s="517"/>
      <c r="C1588" s="17"/>
      <c r="D1588" s="17"/>
      <c r="E1588" s="45"/>
      <c r="F1588" s="45"/>
      <c r="G1588" s="45"/>
      <c r="H1588" s="45"/>
      <c r="I1588" s="45"/>
      <c r="J1588" s="45"/>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518"/>
      <c r="AI1588" s="449"/>
      <c r="AJ1588" s="449"/>
      <c r="AK1588" s="449"/>
      <c r="AL1588" s="449"/>
      <c r="AM1588" s="449"/>
      <c r="AN1588" s="449"/>
      <c r="AO1588" s="449"/>
      <c r="AP1588" s="449"/>
      <c r="AQ1588" s="449"/>
      <c r="AR1588" s="449"/>
      <c r="AS1588" s="449"/>
      <c r="AT1588" s="449"/>
      <c r="AU1588" s="449"/>
      <c r="AV1588" s="449"/>
      <c r="AW1588" s="449"/>
      <c r="AX1588" s="449"/>
      <c r="AY1588" s="449"/>
      <c r="AZ1588" s="449"/>
      <c r="BA1588" s="449"/>
      <c r="BB1588" s="449"/>
      <c r="BC1588" s="449"/>
      <c r="BD1588" s="449"/>
      <c r="BE1588" s="449"/>
      <c r="BF1588" s="449"/>
      <c r="BG1588" s="449"/>
      <c r="BH1588" s="449"/>
      <c r="BI1588" s="449"/>
      <c r="BJ1588" s="449"/>
      <c r="BK1588" s="449"/>
      <c r="BL1588" s="449"/>
      <c r="BM1588" s="449"/>
      <c r="BN1588" s="449"/>
      <c r="BO1588" s="449"/>
      <c r="BP1588" s="449"/>
      <c r="BQ1588" s="449"/>
      <c r="BR1588" s="449"/>
      <c r="BS1588" s="449"/>
      <c r="BT1588" s="449"/>
      <c r="BU1588" s="449"/>
      <c r="BV1588" s="449"/>
      <c r="BW1588" s="449"/>
      <c r="BX1588" s="449"/>
      <c r="BY1588" s="449"/>
      <c r="BZ1588" s="449"/>
      <c r="CA1588" s="449"/>
      <c r="CB1588" s="449"/>
      <c r="CC1588" s="449"/>
      <c r="CD1588" s="449"/>
      <c r="CE1588" s="449"/>
      <c r="CF1588" s="449"/>
      <c r="CG1588" s="449"/>
      <c r="CH1588" s="449"/>
      <c r="CI1588" s="449"/>
      <c r="CJ1588" s="449"/>
      <c r="CK1588" s="449"/>
      <c r="CL1588" s="449"/>
      <c r="CM1588" s="449"/>
      <c r="CN1588" s="449"/>
      <c r="CO1588" s="449"/>
      <c r="CP1588" s="449"/>
      <c r="CQ1588" s="449"/>
      <c r="CR1588" s="449"/>
      <c r="CS1588" s="449"/>
      <c r="CT1588" s="449"/>
      <c r="CU1588" s="449"/>
      <c r="CV1588" s="449"/>
    </row>
    <row r="1589" spans="1:100" s="448" customFormat="1" ht="15">
      <c r="A1589" s="432"/>
      <c r="B1589" s="517"/>
      <c r="C1589" s="17"/>
      <c r="D1589" s="45"/>
      <c r="E1589" s="17"/>
      <c r="F1589" s="17"/>
      <c r="G1589" s="17"/>
      <c r="H1589" s="17"/>
      <c r="I1589" s="17"/>
      <c r="J1589" s="17"/>
      <c r="K1589" s="778">
        <v>1</v>
      </c>
      <c r="L1589" s="778"/>
      <c r="M1589" s="778">
        <v>2</v>
      </c>
      <c r="N1589" s="778"/>
      <c r="O1589" s="778">
        <v>3</v>
      </c>
      <c r="P1589" s="778"/>
      <c r="Q1589" s="778">
        <v>4</v>
      </c>
      <c r="R1589" s="778"/>
      <c r="S1589" s="778">
        <v>5</v>
      </c>
      <c r="T1589" s="778"/>
      <c r="U1589" s="778">
        <v>6</v>
      </c>
      <c r="V1589" s="778"/>
      <c r="W1589" s="778">
        <v>7</v>
      </c>
      <c r="X1589" s="778"/>
      <c r="Y1589" s="778">
        <v>8</v>
      </c>
      <c r="Z1589" s="778"/>
      <c r="AA1589" s="778">
        <v>9</v>
      </c>
      <c r="AB1589" s="778"/>
      <c r="AC1589" s="778">
        <v>10</v>
      </c>
      <c r="AD1589" s="778"/>
      <c r="AE1589" s="17"/>
      <c r="AF1589" s="17"/>
      <c r="AG1589" s="518"/>
      <c r="AI1589" s="449"/>
      <c r="AJ1589" s="449"/>
      <c r="AK1589" s="449"/>
      <c r="AL1589" s="449"/>
      <c r="AM1589" s="449"/>
      <c r="AN1589" s="449"/>
      <c r="AO1589" s="449"/>
      <c r="AP1589" s="449"/>
      <c r="AQ1589" s="449"/>
      <c r="AR1589" s="449"/>
      <c r="AS1589" s="449"/>
      <c r="AT1589" s="449"/>
      <c r="AU1589" s="449"/>
      <c r="AV1589" s="449"/>
      <c r="AW1589" s="449"/>
      <c r="AX1589" s="449"/>
      <c r="AY1589" s="449"/>
      <c r="AZ1589" s="449"/>
      <c r="BA1589" s="449"/>
      <c r="BB1589" s="449"/>
      <c r="BC1589" s="449"/>
      <c r="BD1589" s="449"/>
      <c r="BE1589" s="449"/>
      <c r="BF1589" s="449"/>
      <c r="BG1589" s="449"/>
      <c r="BH1589" s="449"/>
      <c r="BI1589" s="449"/>
      <c r="BJ1589" s="449"/>
      <c r="BK1589" s="449"/>
      <c r="BL1589" s="449"/>
      <c r="BM1589" s="449"/>
      <c r="BN1589" s="449"/>
      <c r="BO1589" s="449"/>
      <c r="BP1589" s="449"/>
      <c r="BQ1589" s="449"/>
      <c r="BR1589" s="449"/>
      <c r="BS1589" s="449"/>
      <c r="BT1589" s="449"/>
      <c r="BU1589" s="449"/>
      <c r="BV1589" s="449"/>
      <c r="BW1589" s="449"/>
      <c r="BX1589" s="449"/>
      <c r="BY1589" s="449"/>
      <c r="BZ1589" s="449"/>
      <c r="CA1589" s="449"/>
      <c r="CB1589" s="449"/>
      <c r="CC1589" s="449"/>
      <c r="CD1589" s="449"/>
      <c r="CE1589" s="449"/>
      <c r="CF1589" s="449"/>
      <c r="CG1589" s="449"/>
      <c r="CH1589" s="449"/>
      <c r="CI1589" s="449"/>
      <c r="CJ1589" s="449"/>
      <c r="CK1589" s="449"/>
      <c r="CL1589" s="449"/>
      <c r="CM1589" s="449"/>
      <c r="CN1589" s="449"/>
      <c r="CO1589" s="449"/>
      <c r="CP1589" s="449"/>
      <c r="CQ1589" s="449"/>
      <c r="CR1589" s="449"/>
      <c r="CS1589" s="449"/>
      <c r="CT1589" s="449"/>
      <c r="CU1589" s="449"/>
      <c r="CV1589" s="449"/>
    </row>
    <row r="1590" spans="1:100" s="448" customFormat="1" ht="32.25" customHeight="1">
      <c r="A1590" s="432"/>
      <c r="B1590" s="517"/>
      <c r="C1590" s="45"/>
      <c r="D1590" s="45" t="s">
        <v>182</v>
      </c>
      <c r="E1590" s="45"/>
      <c r="F1590" s="45"/>
      <c r="G1590" s="45"/>
      <c r="H1590" s="45"/>
      <c r="I1590" s="45"/>
      <c r="J1590" s="45"/>
      <c r="K1590" s="892" t="s">
        <v>342</v>
      </c>
      <c r="L1590" s="893"/>
      <c r="M1590" s="892" t="s">
        <v>343</v>
      </c>
      <c r="N1590" s="893"/>
      <c r="O1590" s="892" t="s">
        <v>344</v>
      </c>
      <c r="P1590" s="893"/>
      <c r="Q1590" s="892" t="s">
        <v>408</v>
      </c>
      <c r="R1590" s="893"/>
      <c r="S1590" s="892" t="s">
        <v>409</v>
      </c>
      <c r="T1590" s="893"/>
      <c r="U1590" s="892" t="s">
        <v>345</v>
      </c>
      <c r="V1590" s="893"/>
      <c r="W1590" s="892" t="s">
        <v>348</v>
      </c>
      <c r="X1590" s="893"/>
      <c r="Y1590" s="892" t="s">
        <v>349</v>
      </c>
      <c r="Z1590" s="893"/>
      <c r="AA1590" s="892" t="s">
        <v>410</v>
      </c>
      <c r="AB1590" s="893"/>
      <c r="AC1590" s="892" t="s">
        <v>411</v>
      </c>
      <c r="AD1590" s="893"/>
      <c r="AE1590" s="45"/>
      <c r="AF1590" s="17"/>
      <c r="AG1590" s="518"/>
      <c r="AI1590" s="449"/>
      <c r="AJ1590" s="449"/>
      <c r="AK1590" s="449"/>
      <c r="AL1590" s="449"/>
      <c r="AM1590" s="449"/>
      <c r="AN1590" s="449"/>
      <c r="AO1590" s="449"/>
      <c r="AP1590" s="449"/>
      <c r="AQ1590" s="449"/>
      <c r="AR1590" s="449"/>
      <c r="AS1590" s="449"/>
      <c r="AT1590" s="449"/>
      <c r="AU1590" s="449"/>
      <c r="AV1590" s="449"/>
      <c r="AW1590" s="449"/>
      <c r="AX1590" s="449"/>
      <c r="AY1590" s="449"/>
      <c r="AZ1590" s="449"/>
      <c r="BA1590" s="449"/>
      <c r="BB1590" s="449"/>
      <c r="BC1590" s="449"/>
      <c r="BD1590" s="449"/>
      <c r="BE1590" s="449"/>
      <c r="BF1590" s="449"/>
      <c r="BG1590" s="449"/>
      <c r="BH1590" s="449"/>
      <c r="BI1590" s="449"/>
      <c r="BJ1590" s="449"/>
      <c r="BK1590" s="449"/>
      <c r="BL1590" s="449"/>
      <c r="BM1590" s="449"/>
      <c r="BN1590" s="449"/>
      <c r="BO1590" s="449"/>
      <c r="BP1590" s="449"/>
      <c r="BQ1590" s="449"/>
      <c r="BR1590" s="449"/>
      <c r="BS1590" s="449"/>
      <c r="BT1590" s="449"/>
      <c r="BU1590" s="449"/>
      <c r="BV1590" s="449"/>
      <c r="BW1590" s="449"/>
      <c r="BX1590" s="449"/>
      <c r="BY1590" s="449"/>
      <c r="BZ1590" s="449"/>
      <c r="CA1590" s="449"/>
      <c r="CB1590" s="449"/>
      <c r="CC1590" s="449"/>
      <c r="CD1590" s="449"/>
      <c r="CE1590" s="449"/>
      <c r="CF1590" s="449"/>
      <c r="CG1590" s="449"/>
      <c r="CH1590" s="449"/>
      <c r="CI1590" s="449"/>
      <c r="CJ1590" s="449"/>
      <c r="CK1590" s="449"/>
      <c r="CL1590" s="449"/>
      <c r="CM1590" s="449"/>
      <c r="CN1590" s="449"/>
      <c r="CO1590" s="449"/>
      <c r="CP1590" s="449"/>
      <c r="CQ1590" s="449"/>
      <c r="CR1590" s="449"/>
      <c r="CS1590" s="449"/>
      <c r="CT1590" s="449"/>
      <c r="CU1590" s="449"/>
      <c r="CV1590" s="449"/>
    </row>
    <row r="1591" spans="1:100" s="448" customFormat="1" ht="18.75" customHeight="1">
      <c r="A1591" s="432"/>
      <c r="B1591" s="517"/>
      <c r="C1591" s="45"/>
      <c r="D1591" s="45"/>
      <c r="E1591" s="45" t="s">
        <v>183</v>
      </c>
      <c r="F1591" s="45"/>
      <c r="G1591" s="45"/>
      <c r="H1591" s="45"/>
      <c r="I1591" s="45"/>
      <c r="J1591" s="45"/>
      <c r="K1591" s="892" t="s">
        <v>154</v>
      </c>
      <c r="L1591" s="893"/>
      <c r="M1591" s="892" t="s">
        <v>154</v>
      </c>
      <c r="N1591" s="893"/>
      <c r="O1591" s="892" t="s">
        <v>154</v>
      </c>
      <c r="P1591" s="893"/>
      <c r="Q1591" s="892" t="s">
        <v>154</v>
      </c>
      <c r="R1591" s="893"/>
      <c r="S1591" s="892" t="s">
        <v>154</v>
      </c>
      <c r="T1591" s="893"/>
      <c r="U1591" s="892" t="s">
        <v>154</v>
      </c>
      <c r="V1591" s="893"/>
      <c r="W1591" s="892" t="s">
        <v>154</v>
      </c>
      <c r="X1591" s="893"/>
      <c r="Y1591" s="892" t="s">
        <v>154</v>
      </c>
      <c r="Z1591" s="893"/>
      <c r="AA1591" s="892" t="s">
        <v>154</v>
      </c>
      <c r="AB1591" s="893"/>
      <c r="AC1591" s="892" t="s">
        <v>154</v>
      </c>
      <c r="AD1591" s="893"/>
      <c r="AE1591" s="45"/>
      <c r="AF1591" s="17"/>
      <c r="AG1591" s="518"/>
      <c r="AI1591" s="449"/>
      <c r="AJ1591" s="449"/>
      <c r="AK1591" s="449"/>
      <c r="AL1591" s="449"/>
      <c r="AM1591" s="449"/>
      <c r="AN1591" s="449"/>
      <c r="AO1591" s="449"/>
      <c r="AP1591" s="449"/>
      <c r="AQ1591" s="449"/>
      <c r="AR1591" s="449"/>
      <c r="AS1591" s="449"/>
      <c r="AT1591" s="449"/>
      <c r="AU1591" s="449"/>
      <c r="AV1591" s="449"/>
      <c r="AW1591" s="449"/>
      <c r="AX1591" s="449"/>
      <c r="AY1591" s="449"/>
      <c r="AZ1591" s="449"/>
      <c r="BA1591" s="449"/>
      <c r="BB1591" s="449"/>
      <c r="BC1591" s="449"/>
      <c r="BD1591" s="449"/>
      <c r="BE1591" s="449"/>
      <c r="BF1591" s="449"/>
      <c r="BG1591" s="449"/>
      <c r="BH1591" s="449"/>
      <c r="BI1591" s="449"/>
      <c r="BJ1591" s="449"/>
      <c r="BK1591" s="449"/>
      <c r="BL1591" s="449"/>
      <c r="BM1591" s="449"/>
      <c r="BN1591" s="449"/>
      <c r="BO1591" s="449"/>
      <c r="BP1591" s="449"/>
      <c r="BQ1591" s="449"/>
      <c r="BR1591" s="449"/>
      <c r="BS1591" s="449"/>
      <c r="BT1591" s="449"/>
      <c r="BU1591" s="449"/>
      <c r="BV1591" s="449"/>
      <c r="BW1591" s="449"/>
      <c r="BX1591" s="449"/>
      <c r="BY1591" s="449"/>
      <c r="BZ1591" s="449"/>
      <c r="CA1591" s="449"/>
      <c r="CB1591" s="449"/>
      <c r="CC1591" s="449"/>
      <c r="CD1591" s="449"/>
      <c r="CE1591" s="449"/>
      <c r="CF1591" s="449"/>
      <c r="CG1591" s="449"/>
      <c r="CH1591" s="449"/>
      <c r="CI1591" s="449"/>
      <c r="CJ1591" s="449"/>
      <c r="CK1591" s="449"/>
      <c r="CL1591" s="449"/>
      <c r="CM1591" s="449"/>
      <c r="CN1591" s="449"/>
      <c r="CO1591" s="449"/>
      <c r="CP1591" s="449"/>
      <c r="CQ1591" s="449"/>
      <c r="CR1591" s="449"/>
      <c r="CS1591" s="449"/>
      <c r="CT1591" s="449"/>
      <c r="CU1591" s="449"/>
      <c r="CV1591" s="449"/>
    </row>
    <row r="1592" spans="1:100" s="448" customFormat="1" ht="21" customHeight="1">
      <c r="A1592" s="432"/>
      <c r="B1592" s="517"/>
      <c r="C1592" s="45"/>
      <c r="D1592" s="45"/>
      <c r="E1592" s="45" t="s">
        <v>184</v>
      </c>
      <c r="F1592" s="45"/>
      <c r="G1592" s="45"/>
      <c r="H1592" s="45"/>
      <c r="I1592" s="45"/>
      <c r="J1592" s="45"/>
      <c r="K1592" s="783" t="s">
        <v>154</v>
      </c>
      <c r="L1592" s="784"/>
      <c r="M1592" s="783" t="s">
        <v>154</v>
      </c>
      <c r="N1592" s="784"/>
      <c r="O1592" s="783" t="s">
        <v>154</v>
      </c>
      <c r="P1592" s="784"/>
      <c r="Q1592" s="783" t="s">
        <v>154</v>
      </c>
      <c r="R1592" s="784"/>
      <c r="S1592" s="783" t="s">
        <v>154</v>
      </c>
      <c r="T1592" s="784"/>
      <c r="U1592" s="783" t="s">
        <v>154</v>
      </c>
      <c r="V1592" s="784"/>
      <c r="W1592" s="783" t="s">
        <v>154</v>
      </c>
      <c r="X1592" s="784"/>
      <c r="Y1592" s="783" t="s">
        <v>154</v>
      </c>
      <c r="Z1592" s="784"/>
      <c r="AA1592" s="783" t="s">
        <v>154</v>
      </c>
      <c r="AB1592" s="784"/>
      <c r="AC1592" s="783" t="s">
        <v>154</v>
      </c>
      <c r="AD1592" s="784"/>
      <c r="AE1592" s="45"/>
      <c r="AF1592" s="17"/>
      <c r="AG1592" s="518"/>
      <c r="AI1592" s="449"/>
      <c r="AJ1592" s="449"/>
      <c r="AK1592" s="449"/>
      <c r="AL1592" s="449"/>
      <c r="AM1592" s="449"/>
      <c r="AN1592" s="449"/>
      <c r="AO1592" s="449"/>
      <c r="AP1592" s="449"/>
      <c r="AQ1592" s="449"/>
      <c r="AR1592" s="449"/>
      <c r="AS1592" s="449"/>
      <c r="AT1592" s="449"/>
      <c r="AU1592" s="449"/>
      <c r="AV1592" s="449"/>
      <c r="AW1592" s="449"/>
      <c r="AX1592" s="449"/>
      <c r="AY1592" s="449"/>
      <c r="AZ1592" s="449"/>
      <c r="BA1592" s="449"/>
      <c r="BB1592" s="449"/>
      <c r="BC1592" s="449"/>
      <c r="BD1592" s="449"/>
      <c r="BE1592" s="449"/>
      <c r="BF1592" s="449"/>
      <c r="BG1592" s="449"/>
      <c r="BH1592" s="449"/>
      <c r="BI1592" s="449"/>
      <c r="BJ1592" s="449"/>
      <c r="BK1592" s="449"/>
      <c r="BL1592" s="449"/>
      <c r="BM1592" s="449"/>
      <c r="BN1592" s="449"/>
      <c r="BO1592" s="449"/>
      <c r="BP1592" s="449"/>
      <c r="BQ1592" s="449"/>
      <c r="BR1592" s="449"/>
      <c r="BS1592" s="449"/>
      <c r="BT1592" s="449"/>
      <c r="BU1592" s="449"/>
      <c r="BV1592" s="449"/>
      <c r="BW1592" s="449"/>
      <c r="BX1592" s="449"/>
      <c r="BY1592" s="449"/>
      <c r="BZ1592" s="449"/>
      <c r="CA1592" s="449"/>
      <c r="CB1592" s="449"/>
      <c r="CC1592" s="449"/>
      <c r="CD1592" s="449"/>
      <c r="CE1592" s="449"/>
      <c r="CF1592" s="449"/>
      <c r="CG1592" s="449"/>
      <c r="CH1592" s="449"/>
      <c r="CI1592" s="449"/>
      <c r="CJ1592" s="449"/>
      <c r="CK1592" s="449"/>
      <c r="CL1592" s="449"/>
      <c r="CM1592" s="449"/>
      <c r="CN1592" s="449"/>
      <c r="CO1592" s="449"/>
      <c r="CP1592" s="449"/>
      <c r="CQ1592" s="449"/>
      <c r="CR1592" s="449"/>
      <c r="CS1592" s="449"/>
      <c r="CT1592" s="449"/>
      <c r="CU1592" s="449"/>
      <c r="CV1592" s="449"/>
    </row>
    <row r="1593" spans="1:100" s="448" customFormat="1" ht="6.75" customHeight="1">
      <c r="A1593" s="432"/>
      <c r="B1593" s="517"/>
      <c r="C1593" s="17"/>
      <c r="D1593" s="17"/>
      <c r="E1593" s="17"/>
      <c r="F1593" s="17"/>
      <c r="G1593" s="17"/>
      <c r="H1593" s="17"/>
      <c r="I1593" s="17"/>
      <c r="J1593" s="17"/>
      <c r="K1593" s="17"/>
      <c r="L1593" s="17"/>
      <c r="M1593" s="17"/>
      <c r="N1593" s="17"/>
      <c r="O1593" s="17"/>
      <c r="P1593" s="17"/>
      <c r="Q1593" s="17"/>
      <c r="R1593" s="17"/>
      <c r="S1593" s="17"/>
      <c r="T1593" s="17"/>
      <c r="U1593" s="17"/>
      <c r="V1593" s="17"/>
      <c r="W1593" s="17"/>
      <c r="X1593" s="17"/>
      <c r="Y1593" s="17"/>
      <c r="Z1593" s="17"/>
      <c r="AA1593" s="17"/>
      <c r="AB1593" s="17"/>
      <c r="AC1593" s="17"/>
      <c r="AD1593" s="17"/>
      <c r="AE1593" s="17"/>
      <c r="AF1593" s="17"/>
      <c r="AG1593" s="518"/>
      <c r="AI1593" s="449"/>
      <c r="AJ1593" s="449"/>
      <c r="AK1593" s="449"/>
      <c r="AL1593" s="449"/>
      <c r="AM1593" s="449"/>
      <c r="AN1593" s="449"/>
      <c r="AO1593" s="449"/>
      <c r="AP1593" s="449"/>
      <c r="AQ1593" s="449"/>
      <c r="AR1593" s="449"/>
      <c r="AS1593" s="449"/>
      <c r="AT1593" s="449"/>
      <c r="AU1593" s="449"/>
      <c r="AV1593" s="449"/>
      <c r="AW1593" s="449"/>
      <c r="AX1593" s="449"/>
      <c r="AY1593" s="449"/>
      <c r="AZ1593" s="449"/>
      <c r="BA1593" s="449"/>
      <c r="BB1593" s="449"/>
      <c r="BC1593" s="449"/>
      <c r="BD1593" s="449"/>
      <c r="BE1593" s="449"/>
      <c r="BF1593" s="449"/>
      <c r="BG1593" s="449"/>
      <c r="BH1593" s="449"/>
      <c r="BI1593" s="449"/>
      <c r="BJ1593" s="449"/>
      <c r="BK1593" s="449"/>
      <c r="BL1593" s="449"/>
      <c r="BM1593" s="449"/>
      <c r="BN1593" s="449"/>
      <c r="BO1593" s="449"/>
      <c r="BP1593" s="449"/>
      <c r="BQ1593" s="449"/>
      <c r="BR1593" s="449"/>
      <c r="BS1593" s="449"/>
      <c r="BT1593" s="449"/>
      <c r="BU1593" s="449"/>
      <c r="BV1593" s="449"/>
      <c r="BW1593" s="449"/>
      <c r="BX1593" s="449"/>
      <c r="BY1593" s="449"/>
      <c r="BZ1593" s="449"/>
      <c r="CA1593" s="449"/>
      <c r="CB1593" s="449"/>
      <c r="CC1593" s="449"/>
      <c r="CD1593" s="449"/>
      <c r="CE1593" s="449"/>
      <c r="CF1593" s="449"/>
      <c r="CG1593" s="449"/>
      <c r="CH1593" s="449"/>
      <c r="CI1593" s="449"/>
      <c r="CJ1593" s="449"/>
      <c r="CK1593" s="449"/>
      <c r="CL1593" s="449"/>
      <c r="CM1593" s="449"/>
      <c r="CN1593" s="449"/>
      <c r="CO1593" s="449"/>
      <c r="CP1593" s="449"/>
      <c r="CQ1593" s="449"/>
      <c r="CR1593" s="449"/>
      <c r="CS1593" s="449"/>
      <c r="CT1593" s="449"/>
      <c r="CU1593" s="449"/>
      <c r="CV1593" s="449"/>
    </row>
    <row r="1594" spans="1:100" s="448" customFormat="1" ht="15" customHeight="1">
      <c r="A1594" s="432"/>
      <c r="B1594" s="517"/>
      <c r="C1594" s="476" t="s">
        <v>185</v>
      </c>
      <c r="D1594" s="17"/>
      <c r="E1594" s="17"/>
      <c r="F1594" s="17"/>
      <c r="G1594" s="17"/>
      <c r="H1594" s="17"/>
      <c r="I1594" s="781" t="s">
        <v>131</v>
      </c>
      <c r="J1594" s="782"/>
      <c r="K1594" s="17"/>
      <c r="L1594" s="17"/>
      <c r="M1594" s="17"/>
      <c r="N1594" s="17"/>
      <c r="O1594" s="17"/>
      <c r="P1594" s="17"/>
      <c r="Q1594" s="17"/>
      <c r="R1594" s="17"/>
      <c r="S1594" s="17"/>
      <c r="T1594" s="17"/>
      <c r="U1594" s="17"/>
      <c r="V1594" s="17"/>
      <c r="W1594" s="17"/>
      <c r="X1594" s="17"/>
      <c r="Y1594" s="17"/>
      <c r="Z1594" s="17"/>
      <c r="AA1594" s="17"/>
      <c r="AB1594" s="17"/>
      <c r="AC1594" s="17"/>
      <c r="AD1594" s="477"/>
      <c r="AE1594" s="17"/>
      <c r="AF1594" s="17"/>
      <c r="AG1594" s="518"/>
      <c r="AI1594" s="449"/>
      <c r="AJ1594" s="449"/>
      <c r="AK1594" s="449"/>
      <c r="AL1594" s="449"/>
      <c r="AM1594" s="449"/>
      <c r="AN1594" s="449"/>
      <c r="AO1594" s="449"/>
      <c r="AP1594" s="449"/>
      <c r="AQ1594" s="449"/>
      <c r="AR1594" s="449"/>
      <c r="AS1594" s="449"/>
      <c r="AT1594" s="449"/>
      <c r="AU1594" s="449"/>
      <c r="AV1594" s="449"/>
      <c r="AW1594" s="449"/>
      <c r="AX1594" s="449"/>
      <c r="AY1594" s="449"/>
      <c r="AZ1594" s="449"/>
      <c r="BA1594" s="449"/>
      <c r="BB1594" s="449"/>
      <c r="BC1594" s="449"/>
      <c r="BD1594" s="449"/>
      <c r="BE1594" s="449"/>
      <c r="BF1594" s="449"/>
      <c r="BG1594" s="449"/>
      <c r="BH1594" s="449"/>
      <c r="BI1594" s="449"/>
      <c r="BJ1594" s="449"/>
      <c r="BK1594" s="449"/>
      <c r="BL1594" s="449"/>
      <c r="BM1594" s="449"/>
      <c r="BN1594" s="449"/>
      <c r="BO1594" s="449"/>
      <c r="BP1594" s="449"/>
      <c r="BQ1594" s="449"/>
      <c r="BR1594" s="449"/>
      <c r="BS1594" s="449"/>
      <c r="BT1594" s="449"/>
      <c r="BU1594" s="449"/>
      <c r="BV1594" s="449"/>
      <c r="BW1594" s="449"/>
      <c r="BX1594" s="449"/>
      <c r="BY1594" s="449"/>
      <c r="BZ1594" s="449"/>
      <c r="CA1594" s="449"/>
      <c r="CB1594" s="449"/>
      <c r="CC1594" s="449"/>
      <c r="CD1594" s="449"/>
      <c r="CE1594" s="449"/>
      <c r="CF1594" s="449"/>
      <c r="CG1594" s="449"/>
      <c r="CH1594" s="449"/>
      <c r="CI1594" s="449"/>
      <c r="CJ1594" s="449"/>
      <c r="CK1594" s="449"/>
      <c r="CL1594" s="449"/>
      <c r="CM1594" s="449"/>
      <c r="CN1594" s="449"/>
      <c r="CO1594" s="449"/>
      <c r="CP1594" s="449"/>
      <c r="CQ1594" s="449"/>
      <c r="CR1594" s="449"/>
      <c r="CS1594" s="449"/>
      <c r="CT1594" s="449"/>
      <c r="CU1594" s="449"/>
      <c r="CV1594" s="449"/>
    </row>
    <row r="1595" spans="1:100" s="448" customFormat="1" ht="12" customHeight="1">
      <c r="A1595" s="432"/>
      <c r="B1595" s="517"/>
      <c r="C1595" s="45"/>
      <c r="D1595" s="478" t="s">
        <v>164</v>
      </c>
      <c r="E1595" s="45"/>
      <c r="F1595" s="45"/>
      <c r="G1595" s="45"/>
      <c r="H1595" s="45"/>
      <c r="I1595" s="889">
        <v>701177.91830636514</v>
      </c>
      <c r="J1595" s="890">
        <v>0</v>
      </c>
      <c r="K1595" s="891">
        <v>282310.53043478262</v>
      </c>
      <c r="L1595" s="888">
        <v>0</v>
      </c>
      <c r="M1595" s="887">
        <v>126380.34548944337</v>
      </c>
      <c r="N1595" s="888">
        <v>0</v>
      </c>
      <c r="O1595" s="887">
        <v>90069.738824711196</v>
      </c>
      <c r="P1595" s="888">
        <v>0</v>
      </c>
      <c r="Q1595" s="887">
        <v>45725.168800931315</v>
      </c>
      <c r="R1595" s="888">
        <v>0</v>
      </c>
      <c r="S1595" s="887">
        <v>16029.054520358868</v>
      </c>
      <c r="T1595" s="888">
        <v>0</v>
      </c>
      <c r="U1595" s="887">
        <v>28088.584541062803</v>
      </c>
      <c r="V1595" s="888">
        <v>0</v>
      </c>
      <c r="W1595" s="887">
        <v>59369.997566909973</v>
      </c>
      <c r="X1595" s="888">
        <v>0</v>
      </c>
      <c r="Y1595" s="887">
        <v>37014.3125</v>
      </c>
      <c r="Z1595" s="888">
        <v>0</v>
      </c>
      <c r="AA1595" s="887">
        <v>11941.092307692308</v>
      </c>
      <c r="AB1595" s="888">
        <v>0</v>
      </c>
      <c r="AC1595" s="887">
        <v>4249.0933204726307</v>
      </c>
      <c r="AD1595" s="888">
        <v>0</v>
      </c>
      <c r="AE1595" s="17" t="s">
        <v>313</v>
      </c>
      <c r="AF1595" s="17"/>
      <c r="AG1595" s="518"/>
      <c r="AI1595" s="449"/>
      <c r="AJ1595" s="449"/>
      <c r="AK1595" s="449"/>
      <c r="AL1595" s="449"/>
      <c r="AM1595" s="449"/>
      <c r="AN1595" s="449"/>
      <c r="AO1595" s="449"/>
      <c r="AP1595" s="449"/>
      <c r="AQ1595" s="449"/>
      <c r="AR1595" s="449"/>
      <c r="AS1595" s="449"/>
      <c r="AT1595" s="449"/>
      <c r="AU1595" s="449"/>
      <c r="AV1595" s="449"/>
      <c r="AW1595" s="449"/>
      <c r="AX1595" s="449"/>
      <c r="AY1595" s="449"/>
      <c r="AZ1595" s="449"/>
      <c r="BA1595" s="449"/>
      <c r="BB1595" s="449"/>
      <c r="BC1595" s="449"/>
      <c r="BD1595" s="449"/>
      <c r="BE1595" s="449"/>
      <c r="BF1595" s="449"/>
      <c r="BG1595" s="449"/>
      <c r="BH1595" s="449"/>
      <c r="BI1595" s="449"/>
      <c r="BJ1595" s="449"/>
      <c r="BK1595" s="449"/>
      <c r="BL1595" s="449"/>
      <c r="BM1595" s="449"/>
      <c r="BN1595" s="449"/>
      <c r="BO1595" s="449"/>
      <c r="BP1595" s="449"/>
      <c r="BQ1595" s="449"/>
      <c r="BR1595" s="449"/>
      <c r="BS1595" s="449"/>
      <c r="BT1595" s="449"/>
      <c r="BU1595" s="449"/>
      <c r="BV1595" s="449"/>
      <c r="BW1595" s="449"/>
      <c r="BX1595" s="449"/>
      <c r="BY1595" s="449"/>
      <c r="BZ1595" s="449"/>
      <c r="CA1595" s="449"/>
      <c r="CB1595" s="449"/>
      <c r="CC1595" s="449"/>
      <c r="CD1595" s="449"/>
      <c r="CE1595" s="449"/>
      <c r="CF1595" s="449"/>
      <c r="CG1595" s="449"/>
      <c r="CH1595" s="449"/>
      <c r="CI1595" s="449"/>
      <c r="CJ1595" s="449"/>
      <c r="CK1595" s="449"/>
      <c r="CL1595" s="449"/>
      <c r="CM1595" s="449"/>
      <c r="CN1595" s="449"/>
      <c r="CO1595" s="449"/>
      <c r="CP1595" s="449"/>
      <c r="CQ1595" s="449"/>
      <c r="CR1595" s="449"/>
      <c r="CS1595" s="449"/>
      <c r="CT1595" s="449"/>
      <c r="CU1595" s="449"/>
      <c r="CV1595" s="449"/>
    </row>
    <row r="1596" spans="1:100" s="448" customFormat="1" ht="12" customHeight="1">
      <c r="A1596" s="432"/>
      <c r="B1596" s="517"/>
      <c r="C1596" s="45"/>
      <c r="D1596" s="478" t="s">
        <v>165</v>
      </c>
      <c r="E1596" s="45"/>
      <c r="F1596" s="45"/>
      <c r="G1596" s="45"/>
      <c r="H1596" s="45"/>
      <c r="I1596" s="889">
        <v>2279871</v>
      </c>
      <c r="J1596" s="890">
        <v>0</v>
      </c>
      <c r="K1596" s="891">
        <v>282311</v>
      </c>
      <c r="L1596" s="888">
        <v>0</v>
      </c>
      <c r="M1596" s="887">
        <v>126623</v>
      </c>
      <c r="N1596" s="888">
        <v>0</v>
      </c>
      <c r="O1596" s="887">
        <v>90115</v>
      </c>
      <c r="P1596" s="888">
        <v>0</v>
      </c>
      <c r="Q1596" s="887">
        <v>45672</v>
      </c>
      <c r="R1596" s="888">
        <v>0</v>
      </c>
      <c r="S1596" s="887">
        <v>16018</v>
      </c>
      <c r="T1596" s="888">
        <v>0</v>
      </c>
      <c r="U1596" s="887">
        <v>447257</v>
      </c>
      <c r="V1596" s="888">
        <v>0</v>
      </c>
      <c r="W1596" s="887">
        <v>595148</v>
      </c>
      <c r="X1596" s="888">
        <v>0</v>
      </c>
      <c r="Y1596" s="887">
        <v>442545</v>
      </c>
      <c r="Z1596" s="888">
        <v>0</v>
      </c>
      <c r="AA1596" s="887">
        <v>179116</v>
      </c>
      <c r="AB1596" s="888">
        <v>0</v>
      </c>
      <c r="AC1596" s="887">
        <v>55066</v>
      </c>
      <c r="AD1596" s="888">
        <v>0</v>
      </c>
      <c r="AE1596" s="17" t="s">
        <v>313</v>
      </c>
      <c r="AF1596" s="17"/>
      <c r="AG1596" s="518"/>
      <c r="AI1596" s="449"/>
      <c r="AJ1596" s="449"/>
      <c r="AK1596" s="449"/>
      <c r="AL1596" s="449"/>
      <c r="AM1596" s="449"/>
      <c r="AN1596" s="449"/>
      <c r="AO1596" s="449"/>
      <c r="AP1596" s="449"/>
      <c r="AQ1596" s="449"/>
      <c r="AR1596" s="449"/>
      <c r="AS1596" s="449"/>
      <c r="AT1596" s="449"/>
      <c r="AU1596" s="449"/>
      <c r="AV1596" s="449"/>
      <c r="AW1596" s="449"/>
      <c r="AX1596" s="449"/>
      <c r="AY1596" s="449"/>
      <c r="AZ1596" s="449"/>
      <c r="BA1596" s="449"/>
      <c r="BB1596" s="449"/>
      <c r="BC1596" s="449"/>
      <c r="BD1596" s="449"/>
      <c r="BE1596" s="449"/>
      <c r="BF1596" s="449"/>
      <c r="BG1596" s="449"/>
      <c r="BH1596" s="449"/>
      <c r="BI1596" s="449"/>
      <c r="BJ1596" s="449"/>
      <c r="BK1596" s="449"/>
      <c r="BL1596" s="449"/>
      <c r="BM1596" s="449"/>
      <c r="BN1596" s="449"/>
      <c r="BO1596" s="449"/>
      <c r="BP1596" s="449"/>
      <c r="BQ1596" s="449"/>
      <c r="BR1596" s="449"/>
      <c r="BS1596" s="449"/>
      <c r="BT1596" s="449"/>
      <c r="BU1596" s="449"/>
      <c r="BV1596" s="449"/>
      <c r="BW1596" s="449"/>
      <c r="BX1596" s="449"/>
      <c r="BY1596" s="449"/>
      <c r="BZ1596" s="449"/>
      <c r="CA1596" s="449"/>
      <c r="CB1596" s="449"/>
      <c r="CC1596" s="449"/>
      <c r="CD1596" s="449"/>
      <c r="CE1596" s="449"/>
      <c r="CF1596" s="449"/>
      <c r="CG1596" s="449"/>
      <c r="CH1596" s="449"/>
      <c r="CI1596" s="449"/>
      <c r="CJ1596" s="449"/>
      <c r="CK1596" s="449"/>
      <c r="CL1596" s="449"/>
      <c r="CM1596" s="449"/>
      <c r="CN1596" s="449"/>
      <c r="CO1596" s="449"/>
      <c r="CP1596" s="449"/>
      <c r="CQ1596" s="449"/>
      <c r="CR1596" s="449"/>
      <c r="CS1596" s="449"/>
      <c r="CT1596" s="449"/>
      <c r="CU1596" s="449"/>
      <c r="CV1596" s="449"/>
    </row>
    <row r="1597" spans="1:100" s="448" customFormat="1" ht="12" customHeight="1">
      <c r="A1597" s="432"/>
      <c r="B1597" s="517"/>
      <c r="C1597" s="45"/>
      <c r="D1597" s="478" t="s">
        <v>166</v>
      </c>
      <c r="E1597" s="45"/>
      <c r="F1597" s="45"/>
      <c r="G1597" s="45"/>
      <c r="H1597" s="45"/>
      <c r="I1597" s="889"/>
      <c r="J1597" s="890"/>
      <c r="K1597" s="891">
        <v>32.465710999999999</v>
      </c>
      <c r="L1597" s="888">
        <v>0</v>
      </c>
      <c r="M1597" s="887">
        <v>19.753247999999999</v>
      </c>
      <c r="N1597" s="888">
        <v>0</v>
      </c>
      <c r="O1597" s="887">
        <v>17.932884999999999</v>
      </c>
      <c r="P1597" s="888">
        <v>0</v>
      </c>
      <c r="Q1597" s="887">
        <v>7.8555840000000003</v>
      </c>
      <c r="R1597" s="888">
        <v>0</v>
      </c>
      <c r="S1597" s="887">
        <v>2.7871320000000002</v>
      </c>
      <c r="T1597" s="888">
        <v>0</v>
      </c>
      <c r="U1597" s="887">
        <v>29.071684999999999</v>
      </c>
      <c r="V1597" s="888">
        <v>0</v>
      </c>
      <c r="W1597" s="887">
        <v>48.802137999999999</v>
      </c>
      <c r="X1597" s="888">
        <v>0</v>
      </c>
      <c r="Y1597" s="887">
        <v>40.271571999999999</v>
      </c>
      <c r="Z1597" s="888">
        <v>0</v>
      </c>
      <c r="AA1597" s="887">
        <v>11.642564999999999</v>
      </c>
      <c r="AB1597" s="888">
        <v>0</v>
      </c>
      <c r="AC1597" s="887">
        <v>3.5241980000000002</v>
      </c>
      <c r="AD1597" s="888">
        <v>0</v>
      </c>
      <c r="AE1597" s="17" t="s">
        <v>216</v>
      </c>
      <c r="AF1597" s="17"/>
      <c r="AG1597" s="518"/>
      <c r="AI1597" s="449"/>
      <c r="AJ1597" s="449"/>
      <c r="AK1597" s="449"/>
      <c r="AL1597" s="449"/>
      <c r="AM1597" s="449"/>
      <c r="AN1597" s="449"/>
      <c r="AO1597" s="449"/>
      <c r="AP1597" s="449"/>
      <c r="AQ1597" s="449"/>
      <c r="AR1597" s="449"/>
      <c r="AS1597" s="449"/>
      <c r="AT1597" s="449"/>
      <c r="AU1597" s="449"/>
      <c r="AV1597" s="449"/>
      <c r="AW1597" s="449"/>
      <c r="AX1597" s="449"/>
      <c r="AY1597" s="449"/>
      <c r="AZ1597" s="449"/>
      <c r="BA1597" s="449"/>
      <c r="BB1597" s="449"/>
      <c r="BC1597" s="449"/>
      <c r="BD1597" s="449"/>
      <c r="BE1597" s="449"/>
      <c r="BF1597" s="449"/>
      <c r="BG1597" s="449"/>
      <c r="BH1597" s="449"/>
      <c r="BI1597" s="449"/>
      <c r="BJ1597" s="449"/>
      <c r="BK1597" s="449"/>
      <c r="BL1597" s="449"/>
      <c r="BM1597" s="449"/>
      <c r="BN1597" s="449"/>
      <c r="BO1597" s="449"/>
      <c r="BP1597" s="449"/>
      <c r="BQ1597" s="449"/>
      <c r="BR1597" s="449"/>
      <c r="BS1597" s="449"/>
      <c r="BT1597" s="449"/>
      <c r="BU1597" s="449"/>
      <c r="BV1597" s="449"/>
      <c r="BW1597" s="449"/>
      <c r="BX1597" s="449"/>
      <c r="BY1597" s="449"/>
      <c r="BZ1597" s="449"/>
      <c r="CA1597" s="449"/>
      <c r="CB1597" s="449"/>
      <c r="CC1597" s="449"/>
      <c r="CD1597" s="449"/>
      <c r="CE1597" s="449"/>
      <c r="CF1597" s="449"/>
      <c r="CG1597" s="449"/>
      <c r="CH1597" s="449"/>
      <c r="CI1597" s="449"/>
      <c r="CJ1597" s="449"/>
      <c r="CK1597" s="449"/>
      <c r="CL1597" s="449"/>
      <c r="CM1597" s="449"/>
      <c r="CN1597" s="449"/>
      <c r="CO1597" s="449"/>
      <c r="CP1597" s="449"/>
      <c r="CQ1597" s="449"/>
      <c r="CR1597" s="449"/>
      <c r="CS1597" s="449"/>
      <c r="CT1597" s="449"/>
      <c r="CU1597" s="449"/>
      <c r="CV1597" s="449"/>
    </row>
    <row r="1598" spans="1:100" s="448" customFormat="1" ht="12" customHeight="1">
      <c r="A1598" s="432"/>
      <c r="B1598" s="517"/>
      <c r="C1598" s="45"/>
      <c r="D1598" s="478" t="s">
        <v>167</v>
      </c>
      <c r="E1598" s="45"/>
      <c r="F1598" s="45"/>
      <c r="G1598" s="45"/>
      <c r="H1598" s="17"/>
      <c r="I1598" s="889">
        <v>214.106718</v>
      </c>
      <c r="J1598" s="890">
        <v>0</v>
      </c>
      <c r="K1598" s="891">
        <v>32.465710999999999</v>
      </c>
      <c r="L1598" s="888">
        <v>0</v>
      </c>
      <c r="M1598" s="887">
        <v>19.753247999999999</v>
      </c>
      <c r="N1598" s="888">
        <v>0</v>
      </c>
      <c r="O1598" s="887">
        <v>17.932884999999999</v>
      </c>
      <c r="P1598" s="888">
        <v>0</v>
      </c>
      <c r="Q1598" s="887">
        <v>7.8555840000000003</v>
      </c>
      <c r="R1598" s="888">
        <v>0</v>
      </c>
      <c r="S1598" s="887">
        <v>2.7871320000000002</v>
      </c>
      <c r="T1598" s="888">
        <v>0</v>
      </c>
      <c r="U1598" s="887">
        <v>29.071684999999999</v>
      </c>
      <c r="V1598" s="888">
        <v>0</v>
      </c>
      <c r="W1598" s="887">
        <v>48.802137999999999</v>
      </c>
      <c r="X1598" s="888">
        <v>0</v>
      </c>
      <c r="Y1598" s="887">
        <v>40.271571999999999</v>
      </c>
      <c r="Z1598" s="888">
        <v>0</v>
      </c>
      <c r="AA1598" s="887">
        <v>11.642564999999999</v>
      </c>
      <c r="AB1598" s="888">
        <v>0</v>
      </c>
      <c r="AC1598" s="887">
        <v>3.5241980000000002</v>
      </c>
      <c r="AD1598" s="888">
        <v>0</v>
      </c>
      <c r="AE1598" s="17" t="s">
        <v>216</v>
      </c>
      <c r="AF1598" s="17"/>
      <c r="AG1598" s="518"/>
      <c r="AI1598" s="449"/>
      <c r="AJ1598" s="449"/>
      <c r="AK1598" s="449"/>
      <c r="AL1598" s="449"/>
      <c r="AM1598" s="449"/>
      <c r="AN1598" s="449"/>
      <c r="AO1598" s="449"/>
      <c r="AP1598" s="449"/>
      <c r="AQ1598" s="449"/>
      <c r="AR1598" s="449"/>
      <c r="AS1598" s="449"/>
      <c r="AT1598" s="449"/>
      <c r="AU1598" s="449"/>
      <c r="AV1598" s="449"/>
      <c r="AW1598" s="449"/>
      <c r="AX1598" s="449"/>
      <c r="AY1598" s="449"/>
      <c r="AZ1598" s="449"/>
      <c r="BA1598" s="449"/>
      <c r="BB1598" s="449"/>
      <c r="BC1598" s="449"/>
      <c r="BD1598" s="449"/>
      <c r="BE1598" s="449"/>
      <c r="BF1598" s="449"/>
      <c r="BG1598" s="449"/>
      <c r="BH1598" s="449"/>
      <c r="BI1598" s="449"/>
      <c r="BJ1598" s="449"/>
      <c r="BK1598" s="449"/>
      <c r="BL1598" s="449"/>
      <c r="BM1598" s="449"/>
      <c r="BN1598" s="449"/>
      <c r="BO1598" s="449"/>
      <c r="BP1598" s="449"/>
      <c r="BQ1598" s="449"/>
      <c r="BR1598" s="449"/>
      <c r="BS1598" s="449"/>
      <c r="BT1598" s="449"/>
      <c r="BU1598" s="449"/>
      <c r="BV1598" s="449"/>
      <c r="BW1598" s="449"/>
      <c r="BX1598" s="449"/>
      <c r="BY1598" s="449"/>
      <c r="BZ1598" s="449"/>
      <c r="CA1598" s="449"/>
      <c r="CB1598" s="449"/>
      <c r="CC1598" s="449"/>
      <c r="CD1598" s="449"/>
      <c r="CE1598" s="449"/>
      <c r="CF1598" s="449"/>
      <c r="CG1598" s="449"/>
      <c r="CH1598" s="449"/>
      <c r="CI1598" s="449"/>
      <c r="CJ1598" s="449"/>
      <c r="CK1598" s="449"/>
      <c r="CL1598" s="449"/>
      <c r="CM1598" s="449"/>
      <c r="CN1598" s="449"/>
      <c r="CO1598" s="449"/>
      <c r="CP1598" s="449"/>
      <c r="CQ1598" s="449"/>
      <c r="CR1598" s="449"/>
      <c r="CS1598" s="449"/>
      <c r="CT1598" s="449"/>
      <c r="CU1598" s="449"/>
      <c r="CV1598" s="449"/>
    </row>
    <row r="1599" spans="1:100" s="448" customFormat="1" ht="6.75" customHeight="1">
      <c r="A1599" s="432"/>
      <c r="B1599" s="517"/>
      <c r="C1599" s="17"/>
      <c r="D1599" s="17"/>
      <c r="E1599" s="17"/>
      <c r="F1599" s="17"/>
      <c r="G1599" s="17"/>
      <c r="H1599" s="17"/>
      <c r="I1599" s="17"/>
      <c r="J1599" s="17"/>
      <c r="K1599" s="17"/>
      <c r="L1599" s="17"/>
      <c r="M1599" s="17"/>
      <c r="N1599" s="17"/>
      <c r="O1599" s="17"/>
      <c r="P1599" s="17"/>
      <c r="Q1599" s="17"/>
      <c r="R1599" s="17"/>
      <c r="S1599" s="17"/>
      <c r="T1599" s="17"/>
      <c r="U1599" s="17"/>
      <c r="V1599" s="17"/>
      <c r="W1599" s="17"/>
      <c r="X1599" s="17"/>
      <c r="Y1599" s="17"/>
      <c r="Z1599" s="17"/>
      <c r="AA1599" s="17"/>
      <c r="AB1599" s="17"/>
      <c r="AC1599" s="17"/>
      <c r="AD1599" s="17"/>
      <c r="AE1599" s="17"/>
      <c r="AF1599" s="17"/>
      <c r="AG1599" s="518"/>
      <c r="AI1599" s="449"/>
      <c r="AJ1599" s="449"/>
      <c r="AK1599" s="449"/>
      <c r="AL1599" s="449"/>
      <c r="AM1599" s="449"/>
      <c r="AN1599" s="449"/>
      <c r="AO1599" s="449"/>
      <c r="AP1599" s="449"/>
      <c r="AQ1599" s="449"/>
      <c r="AR1599" s="449"/>
      <c r="AS1599" s="449"/>
      <c r="AT1599" s="449"/>
      <c r="AU1599" s="449"/>
      <c r="AV1599" s="449"/>
      <c r="AW1599" s="449"/>
      <c r="AX1599" s="449"/>
      <c r="AY1599" s="449"/>
      <c r="AZ1599" s="449"/>
      <c r="BA1599" s="449"/>
      <c r="BB1599" s="449"/>
      <c r="BC1599" s="449"/>
      <c r="BD1599" s="449"/>
      <c r="BE1599" s="449"/>
      <c r="BF1599" s="449"/>
      <c r="BG1599" s="449"/>
      <c r="BH1599" s="449"/>
      <c r="BI1599" s="449"/>
      <c r="BJ1599" s="449"/>
      <c r="BK1599" s="449"/>
      <c r="BL1599" s="449"/>
      <c r="BM1599" s="449"/>
      <c r="BN1599" s="449"/>
      <c r="BO1599" s="449"/>
      <c r="BP1599" s="449"/>
      <c r="BQ1599" s="449"/>
      <c r="BR1599" s="449"/>
      <c r="BS1599" s="449"/>
      <c r="BT1599" s="449"/>
      <c r="BU1599" s="449"/>
      <c r="BV1599" s="449"/>
      <c r="BW1599" s="449"/>
      <c r="BX1599" s="449"/>
      <c r="BY1599" s="449"/>
      <c r="BZ1599" s="449"/>
      <c r="CA1599" s="449"/>
      <c r="CB1599" s="449"/>
      <c r="CC1599" s="449"/>
      <c r="CD1599" s="449"/>
      <c r="CE1599" s="449"/>
      <c r="CF1599" s="449"/>
      <c r="CG1599" s="449"/>
      <c r="CH1599" s="449"/>
      <c r="CI1599" s="449"/>
      <c r="CJ1599" s="449"/>
      <c r="CK1599" s="449"/>
      <c r="CL1599" s="449"/>
      <c r="CM1599" s="449"/>
      <c r="CN1599" s="449"/>
      <c r="CO1599" s="449"/>
      <c r="CP1599" s="449"/>
      <c r="CQ1599" s="449"/>
      <c r="CR1599" s="449"/>
      <c r="CS1599" s="449"/>
      <c r="CT1599" s="449"/>
      <c r="CU1599" s="449"/>
      <c r="CV1599" s="449"/>
    </row>
    <row r="1600" spans="1:100" s="448" customFormat="1" ht="16.5" customHeight="1">
      <c r="A1600" s="432"/>
      <c r="B1600" s="517"/>
      <c r="C1600" s="476" t="s">
        <v>186</v>
      </c>
      <c r="D1600" s="17"/>
      <c r="E1600" s="45"/>
      <c r="F1600" s="17"/>
      <c r="G1600" s="17"/>
      <c r="H1600" s="17"/>
      <c r="I1600" s="17"/>
      <c r="J1600" s="17"/>
      <c r="K1600" s="17"/>
      <c r="L1600" s="17"/>
      <c r="M1600" s="17"/>
      <c r="N1600" s="17"/>
      <c r="O1600" s="17"/>
      <c r="P1600" s="17"/>
      <c r="Q1600" s="17"/>
      <c r="R1600" s="17"/>
      <c r="S1600" s="17"/>
      <c r="T1600" s="17"/>
      <c r="U1600" s="17"/>
      <c r="V1600" s="17"/>
      <c r="W1600" s="17"/>
      <c r="X1600" s="17"/>
      <c r="Y1600" s="17"/>
      <c r="Z1600" s="17"/>
      <c r="AA1600" s="17"/>
      <c r="AB1600" s="17"/>
      <c r="AC1600" s="17"/>
      <c r="AD1600" s="477"/>
      <c r="AE1600" s="17"/>
      <c r="AF1600" s="17"/>
      <c r="AG1600" s="518"/>
      <c r="AI1600" s="449"/>
      <c r="AJ1600" s="449"/>
      <c r="AK1600" s="449"/>
      <c r="AL1600" s="449"/>
      <c r="AM1600" s="449"/>
      <c r="AN1600" s="449"/>
      <c r="AO1600" s="449"/>
      <c r="AP1600" s="449"/>
      <c r="AQ1600" s="449"/>
      <c r="AR1600" s="449"/>
      <c r="AS1600" s="449"/>
      <c r="AT1600" s="449"/>
      <c r="AU1600" s="449"/>
      <c r="AV1600" s="449"/>
      <c r="AW1600" s="449"/>
      <c r="AX1600" s="449"/>
      <c r="AY1600" s="449"/>
      <c r="AZ1600" s="449"/>
      <c r="BA1600" s="449"/>
      <c r="BB1600" s="449"/>
      <c r="BC1600" s="449"/>
      <c r="BD1600" s="449"/>
      <c r="BE1600" s="449"/>
      <c r="BF1600" s="449"/>
      <c r="BG1600" s="449"/>
      <c r="BH1600" s="449"/>
      <c r="BI1600" s="449"/>
      <c r="BJ1600" s="449"/>
      <c r="BK1600" s="449"/>
      <c r="BL1600" s="449"/>
      <c r="BM1600" s="449"/>
      <c r="BN1600" s="449"/>
      <c r="BO1600" s="449"/>
      <c r="BP1600" s="449"/>
      <c r="BQ1600" s="449"/>
      <c r="BR1600" s="449"/>
      <c r="BS1600" s="449"/>
      <c r="BT1600" s="449"/>
      <c r="BU1600" s="449"/>
      <c r="BV1600" s="449"/>
      <c r="BW1600" s="449"/>
      <c r="BX1600" s="449"/>
      <c r="BY1600" s="449"/>
      <c r="BZ1600" s="449"/>
      <c r="CA1600" s="449"/>
      <c r="CB1600" s="449"/>
      <c r="CC1600" s="449"/>
      <c r="CD1600" s="449"/>
      <c r="CE1600" s="449"/>
      <c r="CF1600" s="449"/>
      <c r="CG1600" s="449"/>
      <c r="CH1600" s="449"/>
      <c r="CI1600" s="449"/>
      <c r="CJ1600" s="449"/>
      <c r="CK1600" s="449"/>
      <c r="CL1600" s="449"/>
      <c r="CM1600" s="449"/>
      <c r="CN1600" s="449"/>
      <c r="CO1600" s="449"/>
      <c r="CP1600" s="449"/>
      <c r="CQ1600" s="449"/>
      <c r="CR1600" s="449"/>
      <c r="CS1600" s="449"/>
      <c r="CT1600" s="449"/>
      <c r="CU1600" s="449"/>
      <c r="CV1600" s="449"/>
    </row>
    <row r="1601" spans="1:37" s="448" customFormat="1" ht="12.75" customHeight="1">
      <c r="A1601" s="432"/>
      <c r="B1601" s="517"/>
      <c r="C1601" s="45"/>
      <c r="D1601" s="479" t="s">
        <v>168</v>
      </c>
      <c r="E1601" s="45"/>
      <c r="F1601" s="45"/>
      <c r="G1601" s="45"/>
      <c r="H1601" s="45"/>
      <c r="I1601" s="45"/>
      <c r="J1601" s="45"/>
      <c r="K1601" s="17"/>
      <c r="L1601" s="17"/>
      <c r="M1601" s="17"/>
      <c r="N1601" s="17"/>
      <c r="O1601" s="17"/>
      <c r="P1601" s="17"/>
      <c r="Q1601" s="17"/>
      <c r="R1601" s="17"/>
      <c r="S1601" s="17"/>
      <c r="T1601" s="17"/>
      <c r="U1601" s="17"/>
      <c r="V1601" s="17"/>
      <c r="W1601" s="17"/>
      <c r="X1601" s="17"/>
      <c r="Y1601" s="17"/>
      <c r="Z1601" s="17"/>
      <c r="AA1601" s="17"/>
      <c r="AB1601" s="17"/>
      <c r="AC1601" s="17"/>
      <c r="AD1601" s="17"/>
      <c r="AE1601" s="45"/>
      <c r="AF1601" s="17"/>
      <c r="AG1601" s="518"/>
      <c r="AI1601" s="449"/>
      <c r="AJ1601" s="453"/>
      <c r="AK1601" s="453"/>
    </row>
    <row r="1602" spans="1:37" s="448" customFormat="1" ht="12.75" customHeight="1">
      <c r="A1602" s="432"/>
      <c r="B1602" s="517"/>
      <c r="C1602" s="45"/>
      <c r="D1602" s="480" t="s">
        <v>169</v>
      </c>
      <c r="E1602" s="45"/>
      <c r="F1602" s="45"/>
      <c r="G1602" s="45"/>
      <c r="H1602" s="45"/>
      <c r="I1602" s="45"/>
      <c r="J1602" s="45"/>
      <c r="K1602" s="17"/>
      <c r="L1602" s="17"/>
      <c r="M1602" s="17"/>
      <c r="N1602" s="17"/>
      <c r="O1602" s="17"/>
      <c r="P1602" s="17"/>
      <c r="Q1602" s="17"/>
      <c r="R1602" s="17"/>
      <c r="S1602" s="17"/>
      <c r="T1602" s="17"/>
      <c r="U1602" s="17"/>
      <c r="V1602" s="17"/>
      <c r="W1602" s="17"/>
      <c r="X1602" s="17"/>
      <c r="Y1602" s="17"/>
      <c r="Z1602" s="17"/>
      <c r="AA1602" s="17"/>
      <c r="AB1602" s="17"/>
      <c r="AC1602" s="17"/>
      <c r="AD1602" s="477"/>
      <c r="AE1602" s="45"/>
      <c r="AF1602" s="17"/>
      <c r="AG1602" s="518"/>
      <c r="AI1602" s="449"/>
      <c r="AJ1602" s="453"/>
      <c r="AK1602" s="453"/>
    </row>
    <row r="1603" spans="1:37" s="448" customFormat="1" ht="11.25" customHeight="1">
      <c r="A1603" s="432"/>
      <c r="B1603" s="517"/>
      <c r="C1603" s="45"/>
      <c r="D1603" s="45"/>
      <c r="E1603" s="45" t="s">
        <v>170</v>
      </c>
      <c r="F1603" s="45"/>
      <c r="G1603" s="45"/>
      <c r="H1603" s="45"/>
      <c r="I1603" s="45"/>
      <c r="J1603" s="45"/>
      <c r="K1603" s="885">
        <v>1.8</v>
      </c>
      <c r="L1603" s="886"/>
      <c r="M1603" s="885">
        <v>2.2000000000000002</v>
      </c>
      <c r="N1603" s="886"/>
      <c r="O1603" s="885">
        <v>1.1399999999999999</v>
      </c>
      <c r="P1603" s="886"/>
      <c r="Q1603" s="885">
        <v>0.69</v>
      </c>
      <c r="R1603" s="886"/>
      <c r="S1603" s="885">
        <v>0.3</v>
      </c>
      <c r="T1603" s="886"/>
      <c r="U1603" s="885">
        <v>2.86</v>
      </c>
      <c r="V1603" s="886"/>
      <c r="W1603" s="885">
        <v>1.65</v>
      </c>
      <c r="X1603" s="886"/>
      <c r="Y1603" s="885">
        <v>0.97</v>
      </c>
      <c r="Z1603" s="886"/>
      <c r="AA1603" s="885">
        <v>0.69</v>
      </c>
      <c r="AB1603" s="886"/>
      <c r="AC1603" s="885">
        <v>0.3</v>
      </c>
      <c r="AD1603" s="886"/>
      <c r="AE1603" s="45" t="s">
        <v>171</v>
      </c>
      <c r="AF1603" s="17"/>
      <c r="AG1603" s="518"/>
      <c r="AI1603" s="449"/>
      <c r="AJ1603" s="453"/>
      <c r="AK1603" s="453"/>
    </row>
    <row r="1604" spans="1:37" s="448" customFormat="1" ht="11.25" customHeight="1">
      <c r="A1604" s="432"/>
      <c r="B1604" s="517"/>
      <c r="C1604" s="45"/>
      <c r="D1604" s="45"/>
      <c r="E1604" s="45" t="s">
        <v>172</v>
      </c>
      <c r="F1604" s="45"/>
      <c r="G1604" s="45"/>
      <c r="H1604" s="45"/>
      <c r="I1604" s="45"/>
      <c r="J1604" s="45"/>
      <c r="K1604" s="885">
        <v>1.47</v>
      </c>
      <c r="L1604" s="886"/>
      <c r="M1604" s="885">
        <v>1.33</v>
      </c>
      <c r="N1604" s="886"/>
      <c r="O1604" s="885">
        <v>1.0599999999999998</v>
      </c>
      <c r="P1604" s="886"/>
      <c r="Q1604" s="885">
        <v>0.74</v>
      </c>
      <c r="R1604" s="886"/>
      <c r="S1604" s="885">
        <v>0.42</v>
      </c>
      <c r="T1604" s="886"/>
      <c r="U1604" s="885">
        <v>1.47</v>
      </c>
      <c r="V1604" s="886"/>
      <c r="W1604" s="885">
        <v>1.33</v>
      </c>
      <c r="X1604" s="886"/>
      <c r="Y1604" s="885">
        <v>1.06</v>
      </c>
      <c r="Z1604" s="886"/>
      <c r="AA1604" s="885">
        <v>0.73999999999999988</v>
      </c>
      <c r="AB1604" s="886"/>
      <c r="AC1604" s="885">
        <v>0.41999999999999993</v>
      </c>
      <c r="AD1604" s="886"/>
      <c r="AE1604" s="45" t="s">
        <v>171</v>
      </c>
      <c r="AF1604" s="17"/>
      <c r="AG1604" s="518"/>
      <c r="AI1604" s="449"/>
      <c r="AJ1604" s="453"/>
      <c r="AK1604" s="453"/>
    </row>
    <row r="1605" spans="1:37" s="448" customFormat="1" ht="11.25" customHeight="1">
      <c r="A1605" s="432"/>
      <c r="B1605" s="517"/>
      <c r="C1605" s="45"/>
      <c r="D1605" s="45"/>
      <c r="E1605" s="45" t="s">
        <v>173</v>
      </c>
      <c r="F1605" s="45"/>
      <c r="G1605" s="45"/>
      <c r="H1605" s="45"/>
      <c r="I1605" s="45"/>
      <c r="J1605" s="45"/>
      <c r="K1605" s="885">
        <v>4.6280858676207517</v>
      </c>
      <c r="L1605" s="886"/>
      <c r="M1605" s="885">
        <v>4.692160437556975</v>
      </c>
      <c r="N1605" s="886"/>
      <c r="O1605" s="885">
        <v>2.703296703296703</v>
      </c>
      <c r="P1605" s="886"/>
      <c r="Q1605" s="885">
        <v>2.6894009216589865</v>
      </c>
      <c r="R1605" s="886"/>
      <c r="S1605" s="885">
        <v>1.9701616245337754</v>
      </c>
      <c r="T1605" s="886"/>
      <c r="U1605" s="885">
        <v>4.9000000000000004</v>
      </c>
      <c r="V1605" s="886"/>
      <c r="W1605" s="885">
        <v>4.9000000000000004</v>
      </c>
      <c r="X1605" s="886"/>
      <c r="Y1605" s="885">
        <v>2.8</v>
      </c>
      <c r="Z1605" s="886"/>
      <c r="AA1605" s="885">
        <v>2.8</v>
      </c>
      <c r="AB1605" s="886"/>
      <c r="AC1605" s="885">
        <v>2</v>
      </c>
      <c r="AD1605" s="886"/>
      <c r="AE1605" s="45" t="s">
        <v>171</v>
      </c>
      <c r="AF1605" s="17"/>
      <c r="AG1605" s="518"/>
      <c r="AI1605" s="449"/>
      <c r="AJ1605" s="453"/>
      <c r="AK1605" s="453"/>
    </row>
    <row r="1606" spans="1:37" s="448" customFormat="1" ht="11.25" customHeight="1">
      <c r="A1606" s="432"/>
      <c r="B1606" s="517"/>
      <c r="C1606" s="45"/>
      <c r="D1606" s="45"/>
      <c r="E1606" s="45" t="s">
        <v>174</v>
      </c>
      <c r="F1606" s="45"/>
      <c r="G1606" s="45"/>
      <c r="H1606" s="45"/>
      <c r="I1606" s="45"/>
      <c r="J1606" s="45"/>
      <c r="K1606" s="885">
        <v>2</v>
      </c>
      <c r="L1606" s="886"/>
      <c r="M1606" s="885">
        <v>2</v>
      </c>
      <c r="N1606" s="886"/>
      <c r="O1606" s="885">
        <v>0.98</v>
      </c>
      <c r="P1606" s="886"/>
      <c r="Q1606" s="885">
        <v>0.77</v>
      </c>
      <c r="R1606" s="886"/>
      <c r="S1606" s="885">
        <v>0.33</v>
      </c>
      <c r="T1606" s="886"/>
      <c r="U1606" s="885">
        <v>1.8699999999999999</v>
      </c>
      <c r="V1606" s="886"/>
      <c r="W1606" s="885">
        <v>1.3</v>
      </c>
      <c r="X1606" s="886"/>
      <c r="Y1606" s="885">
        <v>0.98</v>
      </c>
      <c r="Z1606" s="886"/>
      <c r="AA1606" s="885">
        <v>0.77</v>
      </c>
      <c r="AB1606" s="886"/>
      <c r="AC1606" s="885">
        <v>0.33</v>
      </c>
      <c r="AD1606" s="886"/>
      <c r="AE1606" s="45" t="s">
        <v>171</v>
      </c>
      <c r="AF1606" s="17"/>
      <c r="AG1606" s="518"/>
      <c r="AI1606" s="449"/>
      <c r="AJ1606" s="453"/>
      <c r="AK1606" s="453"/>
    </row>
    <row r="1607" spans="1:37" s="448" customFormat="1" ht="12.75" customHeight="1">
      <c r="A1607" s="432"/>
      <c r="B1607" s="517"/>
      <c r="C1607" s="45"/>
      <c r="D1607" s="479" t="s">
        <v>175</v>
      </c>
      <c r="E1607" s="45"/>
      <c r="F1607" s="45"/>
      <c r="G1607" s="45"/>
      <c r="H1607" s="45"/>
      <c r="I1607" s="45"/>
      <c r="J1607" s="45"/>
      <c r="K1607" s="17"/>
      <c r="L1607" s="17"/>
      <c r="M1607" s="17"/>
      <c r="N1607" s="17"/>
      <c r="O1607" s="17"/>
      <c r="P1607" s="17"/>
      <c r="Q1607" s="17"/>
      <c r="R1607" s="17"/>
      <c r="S1607" s="17"/>
      <c r="T1607" s="17"/>
      <c r="U1607" s="17"/>
      <c r="V1607" s="17"/>
      <c r="W1607" s="17"/>
      <c r="X1607" s="17"/>
      <c r="Y1607" s="17"/>
      <c r="Z1607" s="17"/>
      <c r="AA1607" s="17"/>
      <c r="AB1607" s="17"/>
      <c r="AC1607" s="17"/>
      <c r="AD1607" s="17"/>
      <c r="AE1607" s="45"/>
      <c r="AF1607" s="17"/>
      <c r="AG1607" s="518"/>
      <c r="AI1607" s="449"/>
      <c r="AJ1607" s="453"/>
      <c r="AK1607" s="453"/>
    </row>
    <row r="1608" spans="1:37" s="448" customFormat="1" ht="12.75" customHeight="1">
      <c r="A1608" s="432"/>
      <c r="B1608" s="517"/>
      <c r="C1608" s="45"/>
      <c r="D1608" s="475" t="s">
        <v>176</v>
      </c>
      <c r="E1608" s="45"/>
      <c r="F1608" s="45"/>
      <c r="G1608" s="45"/>
      <c r="H1608" s="45"/>
      <c r="I1608" s="45"/>
      <c r="J1608" s="45"/>
      <c r="K1608" s="17"/>
      <c r="L1608" s="17"/>
      <c r="M1608" s="17"/>
      <c r="N1608" s="17"/>
      <c r="O1608" s="17"/>
      <c r="P1608" s="17"/>
      <c r="Q1608" s="17"/>
      <c r="R1608" s="17"/>
      <c r="S1608" s="17"/>
      <c r="T1608" s="17"/>
      <c r="U1608" s="17"/>
      <c r="V1608" s="17"/>
      <c r="W1608" s="17"/>
      <c r="X1608" s="17"/>
      <c r="Y1608" s="17"/>
      <c r="Z1608" s="17"/>
      <c r="AA1608" s="17"/>
      <c r="AB1608" s="17"/>
      <c r="AC1608" s="17"/>
      <c r="AD1608" s="477"/>
      <c r="AE1608" s="45"/>
      <c r="AF1608" s="17"/>
      <c r="AG1608" s="518"/>
      <c r="AI1608" s="449"/>
      <c r="AJ1608" s="453"/>
      <c r="AK1608" s="453"/>
    </row>
    <row r="1609" spans="1:37" s="448" customFormat="1" ht="11.25" customHeight="1">
      <c r="A1609" s="432"/>
      <c r="B1609" s="517"/>
      <c r="C1609" s="45"/>
      <c r="D1609" s="45"/>
      <c r="E1609" s="45" t="s">
        <v>170</v>
      </c>
      <c r="F1609" s="45"/>
      <c r="G1609" s="45"/>
      <c r="H1609" s="45"/>
      <c r="I1609" s="45"/>
      <c r="J1609" s="45"/>
      <c r="K1609" s="880">
        <v>0</v>
      </c>
      <c r="L1609" s="881"/>
      <c r="M1609" s="880">
        <v>0</v>
      </c>
      <c r="N1609" s="881"/>
      <c r="O1609" s="880">
        <v>0</v>
      </c>
      <c r="P1609" s="881"/>
      <c r="Q1609" s="880">
        <v>0</v>
      </c>
      <c r="R1609" s="881"/>
      <c r="S1609" s="880">
        <v>0</v>
      </c>
      <c r="T1609" s="881"/>
      <c r="U1609" s="880">
        <v>0</v>
      </c>
      <c r="V1609" s="881"/>
      <c r="W1609" s="880">
        <v>0</v>
      </c>
      <c r="X1609" s="881"/>
      <c r="Y1609" s="880">
        <v>0</v>
      </c>
      <c r="Z1609" s="881"/>
      <c r="AA1609" s="880">
        <v>0</v>
      </c>
      <c r="AB1609" s="881"/>
      <c r="AC1609" s="880">
        <v>0</v>
      </c>
      <c r="AD1609" s="881"/>
      <c r="AE1609" s="45"/>
      <c r="AF1609" s="17"/>
      <c r="AG1609" s="518"/>
      <c r="AI1609" s="449"/>
      <c r="AJ1609" s="453"/>
      <c r="AK1609" s="453"/>
    </row>
    <row r="1610" spans="1:37" s="448" customFormat="1" ht="11.25" customHeight="1">
      <c r="A1610" s="432"/>
      <c r="B1610" s="517"/>
      <c r="C1610" s="45"/>
      <c r="D1610" s="45"/>
      <c r="E1610" s="45" t="s">
        <v>172</v>
      </c>
      <c r="F1610" s="45"/>
      <c r="G1610" s="45"/>
      <c r="H1610" s="45"/>
      <c r="I1610" s="45"/>
      <c r="J1610" s="45"/>
      <c r="K1610" s="880">
        <v>0.215</v>
      </c>
      <c r="L1610" s="881"/>
      <c r="M1610" s="880">
        <v>0.245</v>
      </c>
      <c r="N1610" s="881"/>
      <c r="O1610" s="880">
        <v>0</v>
      </c>
      <c r="P1610" s="881"/>
      <c r="Q1610" s="880">
        <v>0</v>
      </c>
      <c r="R1610" s="881"/>
      <c r="S1610" s="880">
        <v>0</v>
      </c>
      <c r="T1610" s="881"/>
      <c r="U1610" s="880">
        <v>0.214</v>
      </c>
      <c r="V1610" s="881"/>
      <c r="W1610" s="880">
        <v>0.24600000000000002</v>
      </c>
      <c r="X1610" s="881"/>
      <c r="Y1610" s="880">
        <v>0</v>
      </c>
      <c r="Z1610" s="881"/>
      <c r="AA1610" s="880">
        <v>0</v>
      </c>
      <c r="AB1610" s="881"/>
      <c r="AC1610" s="880">
        <v>0</v>
      </c>
      <c r="AD1610" s="881"/>
      <c r="AE1610" s="45"/>
      <c r="AF1610" s="17"/>
      <c r="AG1610" s="518"/>
      <c r="AI1610" s="449"/>
      <c r="AJ1610" s="453"/>
      <c r="AK1610" s="453"/>
    </row>
    <row r="1611" spans="1:37" s="448" customFormat="1" ht="11.25" customHeight="1">
      <c r="A1611" s="432"/>
      <c r="B1611" s="517"/>
      <c r="C1611" s="45"/>
      <c r="D1611" s="45"/>
      <c r="E1611" s="45" t="s">
        <v>173</v>
      </c>
      <c r="F1611" s="45"/>
      <c r="G1611" s="45"/>
      <c r="H1611" s="45"/>
      <c r="I1611" s="45"/>
      <c r="J1611" s="45"/>
      <c r="K1611" s="880">
        <v>0.40616457960644003</v>
      </c>
      <c r="L1611" s="881"/>
      <c r="M1611" s="880">
        <v>0.41858705560619874</v>
      </c>
      <c r="N1611" s="881"/>
      <c r="O1611" s="880">
        <v>0</v>
      </c>
      <c r="P1611" s="881"/>
      <c r="Q1611" s="880">
        <v>0</v>
      </c>
      <c r="R1611" s="881"/>
      <c r="S1611" s="880">
        <v>0</v>
      </c>
      <c r="T1611" s="881"/>
      <c r="U1611" s="880">
        <v>0.48399999999999999</v>
      </c>
      <c r="V1611" s="881"/>
      <c r="W1611" s="880">
        <v>0.46600000000000003</v>
      </c>
      <c r="X1611" s="881"/>
      <c r="Y1611" s="880">
        <v>0</v>
      </c>
      <c r="Z1611" s="881"/>
      <c r="AA1611" s="880">
        <v>0</v>
      </c>
      <c r="AB1611" s="881"/>
      <c r="AC1611" s="880">
        <v>0</v>
      </c>
      <c r="AD1611" s="881"/>
      <c r="AE1611" s="45"/>
      <c r="AF1611" s="17"/>
      <c r="AG1611" s="518"/>
      <c r="AI1611" s="449"/>
      <c r="AJ1611" s="453"/>
      <c r="AK1611" s="453"/>
    </row>
    <row r="1612" spans="1:37" s="448" customFormat="1" ht="11.25" customHeight="1">
      <c r="A1612" s="432"/>
      <c r="B1612" s="517"/>
      <c r="C1612" s="45"/>
      <c r="D1612" s="493"/>
      <c r="E1612" s="493" t="s">
        <v>174</v>
      </c>
      <c r="F1612" s="493"/>
      <c r="G1612" s="493"/>
      <c r="H1612" s="493"/>
      <c r="I1612" s="493"/>
      <c r="J1612" s="493"/>
      <c r="K1612" s="794">
        <v>0</v>
      </c>
      <c r="L1612" s="795"/>
      <c r="M1612" s="794">
        <v>0</v>
      </c>
      <c r="N1612" s="795"/>
      <c r="O1612" s="794">
        <v>0</v>
      </c>
      <c r="P1612" s="795"/>
      <c r="Q1612" s="794">
        <v>0</v>
      </c>
      <c r="R1612" s="795"/>
      <c r="S1612" s="794">
        <v>0</v>
      </c>
      <c r="T1612" s="795"/>
      <c r="U1612" s="794">
        <v>0</v>
      </c>
      <c r="V1612" s="795"/>
      <c r="W1612" s="794">
        <v>0</v>
      </c>
      <c r="X1612" s="795"/>
      <c r="Y1612" s="794">
        <v>0</v>
      </c>
      <c r="Z1612" s="795"/>
      <c r="AA1612" s="794">
        <v>0</v>
      </c>
      <c r="AB1612" s="795"/>
      <c r="AC1612" s="794">
        <v>0</v>
      </c>
      <c r="AD1612" s="795"/>
      <c r="AE1612" s="45"/>
      <c r="AF1612" s="17"/>
      <c r="AG1612" s="518"/>
      <c r="AI1612" s="449"/>
      <c r="AJ1612" s="453"/>
      <c r="AK1612" s="453"/>
    </row>
    <row r="1613" spans="1:37" s="448" customFormat="1" ht="11.25" customHeight="1">
      <c r="A1613" s="432"/>
      <c r="B1613" s="517"/>
      <c r="C1613" s="45"/>
      <c r="D1613" s="45"/>
      <c r="E1613" s="481" t="s">
        <v>177</v>
      </c>
      <c r="F1613" s="45"/>
      <c r="G1613" s="45"/>
      <c r="H1613" s="45"/>
      <c r="I1613" s="45"/>
      <c r="J1613" s="45"/>
      <c r="K1613" s="833">
        <v>0.14185838999184117</v>
      </c>
      <c r="L1613" s="834"/>
      <c r="M1613" s="833">
        <v>0.13750870374868432</v>
      </c>
      <c r="N1613" s="834"/>
      <c r="O1613" s="833">
        <v>0</v>
      </c>
      <c r="P1613" s="834"/>
      <c r="Q1613" s="833">
        <v>0</v>
      </c>
      <c r="R1613" s="834"/>
      <c r="S1613" s="833">
        <v>0</v>
      </c>
      <c r="T1613" s="834"/>
      <c r="U1613" s="833">
        <v>9.7276329018758892E-2</v>
      </c>
      <c r="V1613" s="834"/>
      <c r="W1613" s="833">
        <v>0.20373515653112631</v>
      </c>
      <c r="X1613" s="834"/>
      <c r="Y1613" s="833">
        <v>0</v>
      </c>
      <c r="Z1613" s="834"/>
      <c r="AA1613" s="833">
        <v>0</v>
      </c>
      <c r="AB1613" s="834"/>
      <c r="AC1613" s="833">
        <v>0</v>
      </c>
      <c r="AD1613" s="834"/>
      <c r="AE1613" s="45"/>
      <c r="AF1613" s="17"/>
      <c r="AG1613" s="518"/>
      <c r="AI1613" s="449"/>
      <c r="AJ1613" s="453"/>
      <c r="AK1613" s="453"/>
    </row>
    <row r="1614" spans="1:37" s="448" customFormat="1" ht="12.75" customHeight="1">
      <c r="A1614" s="432"/>
      <c r="B1614" s="517"/>
      <c r="C1614" s="45"/>
      <c r="D1614" s="475" t="s">
        <v>178</v>
      </c>
      <c r="E1614" s="45"/>
      <c r="F1614" s="45"/>
      <c r="G1614" s="45"/>
      <c r="H1614" s="45"/>
      <c r="I1614" s="45"/>
      <c r="J1614" s="45"/>
      <c r="K1614" s="17"/>
      <c r="L1614" s="17"/>
      <c r="M1614" s="17"/>
      <c r="N1614" s="17"/>
      <c r="O1614" s="17"/>
      <c r="P1614" s="17"/>
      <c r="Q1614" s="17"/>
      <c r="R1614" s="17"/>
      <c r="S1614" s="17"/>
      <c r="T1614" s="17"/>
      <c r="U1614" s="17"/>
      <c r="V1614" s="17"/>
      <c r="W1614" s="17"/>
      <c r="X1614" s="17"/>
      <c r="Y1614" s="17"/>
      <c r="Z1614" s="17"/>
      <c r="AA1614" s="17"/>
      <c r="AB1614" s="17"/>
      <c r="AC1614" s="17"/>
      <c r="AD1614" s="477"/>
      <c r="AE1614" s="45"/>
      <c r="AF1614" s="17"/>
      <c r="AG1614" s="518"/>
      <c r="AI1614" s="449"/>
      <c r="AJ1614" s="453"/>
      <c r="AK1614" s="453"/>
    </row>
    <row r="1615" spans="1:37" s="448" customFormat="1" ht="11.25" customHeight="1">
      <c r="A1615" s="432"/>
      <c r="B1615" s="517"/>
      <c r="C1615" s="45"/>
      <c r="D1615" s="45"/>
      <c r="E1615" s="45" t="s">
        <v>170</v>
      </c>
      <c r="F1615" s="45"/>
      <c r="G1615" s="45"/>
      <c r="H1615" s="45"/>
      <c r="I1615" s="45"/>
      <c r="J1615" s="45"/>
      <c r="K1615" s="885">
        <v>0</v>
      </c>
      <c r="L1615" s="886"/>
      <c r="M1615" s="885">
        <v>0</v>
      </c>
      <c r="N1615" s="886"/>
      <c r="O1615" s="885">
        <v>0</v>
      </c>
      <c r="P1615" s="886"/>
      <c r="Q1615" s="885">
        <v>0</v>
      </c>
      <c r="R1615" s="886"/>
      <c r="S1615" s="885">
        <v>0</v>
      </c>
      <c r="T1615" s="886"/>
      <c r="U1615" s="885">
        <v>0</v>
      </c>
      <c r="V1615" s="886"/>
      <c r="W1615" s="885">
        <v>0</v>
      </c>
      <c r="X1615" s="886"/>
      <c r="Y1615" s="885">
        <v>0</v>
      </c>
      <c r="Z1615" s="886"/>
      <c r="AA1615" s="885">
        <v>0</v>
      </c>
      <c r="AB1615" s="886"/>
      <c r="AC1615" s="885">
        <v>0</v>
      </c>
      <c r="AD1615" s="886"/>
      <c r="AE1615" s="45" t="s">
        <v>171</v>
      </c>
      <c r="AF1615" s="17"/>
      <c r="AG1615" s="518"/>
      <c r="AI1615" s="449"/>
      <c r="AJ1615" s="453"/>
      <c r="AK1615" s="453"/>
    </row>
    <row r="1616" spans="1:37" s="448" customFormat="1" ht="11.25" customHeight="1">
      <c r="A1616" s="432"/>
      <c r="B1616" s="517"/>
      <c r="C1616" s="45"/>
      <c r="D1616" s="45"/>
      <c r="E1616" s="45" t="s">
        <v>172</v>
      </c>
      <c r="F1616" s="45"/>
      <c r="G1616" s="45"/>
      <c r="H1616" s="45"/>
      <c r="I1616" s="45"/>
      <c r="J1616" s="45"/>
      <c r="K1616" s="885">
        <v>0.82000000000000006</v>
      </c>
      <c r="L1616" s="886"/>
      <c r="M1616" s="885">
        <v>0.80499999999999994</v>
      </c>
      <c r="N1616" s="886"/>
      <c r="O1616" s="885">
        <v>0</v>
      </c>
      <c r="P1616" s="886"/>
      <c r="Q1616" s="885">
        <v>0</v>
      </c>
      <c r="R1616" s="886"/>
      <c r="S1616" s="885">
        <v>0</v>
      </c>
      <c r="T1616" s="886"/>
      <c r="U1616" s="885">
        <v>0.82</v>
      </c>
      <c r="V1616" s="886"/>
      <c r="W1616" s="885">
        <v>0.80500000000000005</v>
      </c>
      <c r="X1616" s="886"/>
      <c r="Y1616" s="885">
        <v>0</v>
      </c>
      <c r="Z1616" s="886"/>
      <c r="AA1616" s="885">
        <v>0</v>
      </c>
      <c r="AB1616" s="886"/>
      <c r="AC1616" s="885">
        <v>0</v>
      </c>
      <c r="AD1616" s="886"/>
      <c r="AE1616" s="45" t="s">
        <v>171</v>
      </c>
      <c r="AF1616" s="17"/>
      <c r="AG1616" s="518"/>
      <c r="AI1616" s="449"/>
      <c r="AJ1616" s="453"/>
      <c r="AK1616" s="453"/>
    </row>
    <row r="1617" spans="1:100" s="448" customFormat="1" ht="11.25" customHeight="1">
      <c r="A1617" s="432"/>
      <c r="B1617" s="517"/>
      <c r="C1617" s="45"/>
      <c r="D1617" s="45"/>
      <c r="E1617" s="45" t="s">
        <v>173</v>
      </c>
      <c r="F1617" s="45"/>
      <c r="G1617" s="45"/>
      <c r="H1617" s="45"/>
      <c r="I1617" s="45"/>
      <c r="J1617" s="45"/>
      <c r="K1617" s="885">
        <v>2.8</v>
      </c>
      <c r="L1617" s="886"/>
      <c r="M1617" s="885">
        <v>2.8</v>
      </c>
      <c r="N1617" s="886"/>
      <c r="O1617" s="885">
        <v>0</v>
      </c>
      <c r="P1617" s="886"/>
      <c r="Q1617" s="885">
        <v>0</v>
      </c>
      <c r="R1617" s="886"/>
      <c r="S1617" s="885">
        <v>0</v>
      </c>
      <c r="T1617" s="886"/>
      <c r="U1617" s="885">
        <v>2.8</v>
      </c>
      <c r="V1617" s="886"/>
      <c r="W1617" s="885">
        <v>2.8</v>
      </c>
      <c r="X1617" s="886"/>
      <c r="Y1617" s="885">
        <v>0</v>
      </c>
      <c r="Z1617" s="886"/>
      <c r="AA1617" s="885">
        <v>0</v>
      </c>
      <c r="AB1617" s="886"/>
      <c r="AC1617" s="885">
        <v>0</v>
      </c>
      <c r="AD1617" s="886"/>
      <c r="AE1617" s="45" t="s">
        <v>171</v>
      </c>
      <c r="AF1617" s="17"/>
      <c r="AG1617" s="518"/>
      <c r="AI1617" s="449"/>
      <c r="AJ1617" s="453"/>
      <c r="AK1617" s="453"/>
    </row>
    <row r="1618" spans="1:100" s="448" customFormat="1" ht="11.25" customHeight="1">
      <c r="A1618" s="432"/>
      <c r="B1618" s="517"/>
      <c r="C1618" s="45"/>
      <c r="D1618" s="45"/>
      <c r="E1618" s="45" t="s">
        <v>174</v>
      </c>
      <c r="F1618" s="45"/>
      <c r="G1618" s="45"/>
      <c r="H1618" s="45"/>
      <c r="I1618" s="45"/>
      <c r="J1618" s="45"/>
      <c r="K1618" s="885">
        <v>0</v>
      </c>
      <c r="L1618" s="886"/>
      <c r="M1618" s="885">
        <v>0</v>
      </c>
      <c r="N1618" s="886"/>
      <c r="O1618" s="885">
        <v>0</v>
      </c>
      <c r="P1618" s="886"/>
      <c r="Q1618" s="885">
        <v>0</v>
      </c>
      <c r="R1618" s="886"/>
      <c r="S1618" s="885">
        <v>0</v>
      </c>
      <c r="T1618" s="886"/>
      <c r="U1618" s="885">
        <v>0</v>
      </c>
      <c r="V1618" s="886"/>
      <c r="W1618" s="885">
        <v>0</v>
      </c>
      <c r="X1618" s="886"/>
      <c r="Y1618" s="885">
        <v>0</v>
      </c>
      <c r="Z1618" s="886"/>
      <c r="AA1618" s="885">
        <v>0</v>
      </c>
      <c r="AB1618" s="886"/>
      <c r="AC1618" s="885">
        <v>0</v>
      </c>
      <c r="AD1618" s="886"/>
      <c r="AE1618" s="45" t="s">
        <v>171</v>
      </c>
      <c r="AF1618" s="17"/>
      <c r="AG1618" s="518"/>
      <c r="AI1618" s="449"/>
      <c r="AJ1618" s="453"/>
      <c r="AK1618" s="453"/>
    </row>
    <row r="1619" spans="1:100" s="448" customFormat="1" ht="6.75" customHeight="1" collapsed="1">
      <c r="A1619" s="432"/>
      <c r="B1619" s="517"/>
      <c r="C1619" s="45"/>
      <c r="D1619" s="45"/>
      <c r="E1619" s="45"/>
      <c r="F1619" s="45"/>
      <c r="G1619" s="45"/>
      <c r="H1619" s="45"/>
      <c r="I1619" s="45"/>
      <c r="J1619" s="45"/>
      <c r="K1619" s="17"/>
      <c r="L1619" s="17"/>
      <c r="M1619" s="17"/>
      <c r="N1619" s="17"/>
      <c r="O1619" s="17"/>
      <c r="P1619" s="17"/>
      <c r="Q1619" s="17"/>
      <c r="R1619" s="17"/>
      <c r="S1619" s="17"/>
      <c r="T1619" s="17"/>
      <c r="U1619" s="17"/>
      <c r="V1619" s="17"/>
      <c r="W1619" s="17"/>
      <c r="X1619" s="17"/>
      <c r="Y1619" s="17"/>
      <c r="Z1619" s="17"/>
      <c r="AA1619" s="17"/>
      <c r="AB1619" s="17"/>
      <c r="AC1619" s="17"/>
      <c r="AD1619" s="17"/>
      <c r="AE1619" s="45"/>
      <c r="AF1619" s="17"/>
      <c r="AG1619" s="518"/>
      <c r="AI1619" s="449"/>
      <c r="AJ1619" s="453"/>
      <c r="AK1619" s="453"/>
    </row>
    <row r="1620" spans="1:100" s="448" customFormat="1" ht="16.5" customHeight="1">
      <c r="A1620" s="432"/>
      <c r="B1620" s="517"/>
      <c r="C1620" s="476" t="s">
        <v>187</v>
      </c>
      <c r="D1620" s="17"/>
      <c r="E1620" s="45"/>
      <c r="F1620" s="17"/>
      <c r="G1620" s="17"/>
      <c r="H1620" s="17"/>
      <c r="I1620" s="17"/>
      <c r="J1620" s="17"/>
      <c r="K1620" s="17"/>
      <c r="L1620" s="17"/>
      <c r="M1620" s="17"/>
      <c r="N1620" s="17"/>
      <c r="O1620" s="17"/>
      <c r="P1620" s="17"/>
      <c r="Q1620" s="17"/>
      <c r="R1620" s="17"/>
      <c r="S1620" s="17"/>
      <c r="T1620" s="17"/>
      <c r="U1620" s="17"/>
      <c r="V1620" s="17"/>
      <c r="W1620" s="17"/>
      <c r="X1620" s="17"/>
      <c r="Y1620" s="17"/>
      <c r="Z1620" s="17"/>
      <c r="AA1620" s="17"/>
      <c r="AB1620" s="17"/>
      <c r="AC1620" s="17"/>
      <c r="AD1620" s="477"/>
      <c r="AE1620" s="17"/>
      <c r="AF1620" s="17"/>
      <c r="AG1620" s="518"/>
      <c r="AI1620" s="449"/>
      <c r="AJ1620" s="449"/>
      <c r="AK1620" s="449"/>
      <c r="AL1620" s="449"/>
      <c r="AM1620" s="449"/>
      <c r="AN1620" s="449"/>
      <c r="AO1620" s="449"/>
      <c r="AP1620" s="449"/>
      <c r="AQ1620" s="449"/>
      <c r="AR1620" s="449"/>
      <c r="AS1620" s="449"/>
      <c r="AT1620" s="449"/>
      <c r="AU1620" s="449"/>
      <c r="AV1620" s="449"/>
      <c r="AW1620" s="449"/>
      <c r="AX1620" s="449"/>
      <c r="AY1620" s="449"/>
      <c r="AZ1620" s="449"/>
      <c r="BA1620" s="449"/>
      <c r="BB1620" s="449"/>
      <c r="BC1620" s="449"/>
      <c r="BD1620" s="449"/>
      <c r="BE1620" s="449"/>
      <c r="BF1620" s="449"/>
      <c r="BG1620" s="449"/>
      <c r="BH1620" s="449"/>
      <c r="BI1620" s="449"/>
      <c r="BJ1620" s="449"/>
      <c r="BK1620" s="449"/>
      <c r="BL1620" s="449"/>
      <c r="BM1620" s="449"/>
      <c r="BN1620" s="449"/>
      <c r="BO1620" s="449"/>
      <c r="BP1620" s="449"/>
      <c r="BQ1620" s="449"/>
      <c r="BR1620" s="449"/>
      <c r="BS1620" s="449"/>
      <c r="BT1620" s="449"/>
      <c r="BU1620" s="449"/>
      <c r="BV1620" s="449"/>
      <c r="BW1620" s="449"/>
      <c r="BX1620" s="449"/>
      <c r="BY1620" s="449"/>
      <c r="BZ1620" s="449"/>
      <c r="CA1620" s="449"/>
      <c r="CB1620" s="449"/>
      <c r="CC1620" s="449"/>
      <c r="CD1620" s="449"/>
      <c r="CE1620" s="449"/>
      <c r="CF1620" s="449"/>
      <c r="CG1620" s="449"/>
      <c r="CH1620" s="449"/>
      <c r="CI1620" s="449"/>
      <c r="CJ1620" s="449"/>
      <c r="CK1620" s="449"/>
      <c r="CL1620" s="449"/>
      <c r="CM1620" s="449"/>
      <c r="CN1620" s="449"/>
      <c r="CO1620" s="449"/>
      <c r="CP1620" s="449"/>
      <c r="CQ1620" s="449"/>
      <c r="CR1620" s="449"/>
      <c r="CS1620" s="449"/>
      <c r="CT1620" s="449"/>
      <c r="CU1620" s="449"/>
      <c r="CV1620" s="449"/>
    </row>
    <row r="1621" spans="1:100" s="448" customFormat="1" ht="5.25" customHeight="1">
      <c r="A1621" s="432"/>
      <c r="B1621" s="517"/>
      <c r="C1621" s="17"/>
      <c r="D1621" s="17"/>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518"/>
      <c r="AI1621" s="449"/>
      <c r="AJ1621" s="449"/>
      <c r="AK1621" s="449"/>
      <c r="AL1621" s="449"/>
      <c r="AM1621" s="449"/>
      <c r="AN1621" s="449"/>
      <c r="AO1621" s="449"/>
      <c r="AP1621" s="449"/>
      <c r="AQ1621" s="449"/>
      <c r="AR1621" s="449"/>
      <c r="AS1621" s="449"/>
      <c r="AT1621" s="449"/>
      <c r="AU1621" s="449"/>
      <c r="AV1621" s="449"/>
      <c r="AW1621" s="449"/>
      <c r="AX1621" s="449"/>
      <c r="AY1621" s="449"/>
      <c r="AZ1621" s="449"/>
      <c r="BA1621" s="449"/>
      <c r="BB1621" s="449"/>
      <c r="BC1621" s="449"/>
      <c r="BD1621" s="449"/>
      <c r="BE1621" s="449"/>
      <c r="BF1621" s="449"/>
      <c r="BG1621" s="449"/>
      <c r="BH1621" s="449"/>
      <c r="BI1621" s="449"/>
      <c r="BJ1621" s="449"/>
      <c r="BK1621" s="449"/>
      <c r="BL1621" s="449"/>
      <c r="BM1621" s="449"/>
      <c r="BN1621" s="449"/>
      <c r="BO1621" s="449"/>
      <c r="BP1621" s="449"/>
      <c r="BQ1621" s="449"/>
      <c r="BR1621" s="449"/>
      <c r="BS1621" s="449"/>
      <c r="BT1621" s="449"/>
      <c r="BU1621" s="449"/>
      <c r="BV1621" s="449"/>
      <c r="BW1621" s="449"/>
      <c r="BX1621" s="449"/>
      <c r="BY1621" s="449"/>
      <c r="BZ1621" s="449"/>
      <c r="CA1621" s="449"/>
      <c r="CB1621" s="449"/>
      <c r="CC1621" s="449"/>
      <c r="CD1621" s="449"/>
      <c r="CE1621" s="449"/>
      <c r="CF1621" s="449"/>
      <c r="CG1621" s="449"/>
      <c r="CH1621" s="449"/>
      <c r="CI1621" s="449"/>
      <c r="CJ1621" s="449"/>
      <c r="CK1621" s="449"/>
      <c r="CL1621" s="449"/>
      <c r="CM1621" s="449"/>
      <c r="CN1621" s="449"/>
      <c r="CO1621" s="449"/>
      <c r="CP1621" s="449"/>
      <c r="CQ1621" s="449"/>
      <c r="CR1621" s="449"/>
      <c r="CS1621" s="449"/>
      <c r="CT1621" s="449"/>
      <c r="CU1621" s="449"/>
      <c r="CV1621" s="449"/>
    </row>
    <row r="1622" spans="1:100" s="448" customFormat="1" ht="12.75" customHeight="1">
      <c r="A1622" s="432"/>
      <c r="B1622" s="517"/>
      <c r="C1622" s="45"/>
      <c r="D1622" s="482" t="s">
        <v>188</v>
      </c>
      <c r="E1622" s="45"/>
      <c r="F1622" s="45"/>
      <c r="G1622" s="45"/>
      <c r="H1622" s="45"/>
      <c r="I1622" s="45"/>
      <c r="J1622" s="45"/>
      <c r="K1622" s="17"/>
      <c r="L1622" s="17"/>
      <c r="M1622" s="17"/>
      <c r="N1622" s="17"/>
      <c r="O1622" s="17"/>
      <c r="P1622" s="17"/>
      <c r="Q1622" s="17"/>
      <c r="R1622" s="17"/>
      <c r="S1622" s="17"/>
      <c r="T1622" s="17"/>
      <c r="U1622" s="17"/>
      <c r="V1622" s="17"/>
      <c r="W1622" s="17"/>
      <c r="X1622" s="17"/>
      <c r="Y1622" s="17"/>
      <c r="Z1622" s="17"/>
      <c r="AA1622" s="17"/>
      <c r="AB1622" s="17"/>
      <c r="AC1622" s="17"/>
      <c r="AD1622" s="17"/>
      <c r="AE1622" s="45"/>
      <c r="AF1622" s="17"/>
      <c r="AG1622" s="518"/>
      <c r="AI1622" s="449"/>
      <c r="AJ1622" s="453"/>
      <c r="AK1622" s="453"/>
    </row>
    <row r="1623" spans="1:100" s="448" customFormat="1" ht="12" customHeight="1">
      <c r="A1623" s="432"/>
      <c r="B1623" s="517"/>
      <c r="C1623" s="45"/>
      <c r="D1623" s="45"/>
      <c r="E1623" s="483" t="s">
        <v>189</v>
      </c>
      <c r="F1623" s="45"/>
      <c r="G1623" s="45"/>
      <c r="H1623" s="45"/>
      <c r="I1623" s="45"/>
      <c r="J1623" s="45"/>
      <c r="K1623" s="883">
        <v>0</v>
      </c>
      <c r="L1623" s="884">
        <v>0</v>
      </c>
      <c r="M1623" s="883">
        <v>0</v>
      </c>
      <c r="N1623" s="884">
        <v>0</v>
      </c>
      <c r="O1623" s="883">
        <v>0</v>
      </c>
      <c r="P1623" s="884">
        <v>0</v>
      </c>
      <c r="Q1623" s="883">
        <v>0</v>
      </c>
      <c r="R1623" s="884">
        <v>0</v>
      </c>
      <c r="S1623" s="883">
        <v>0</v>
      </c>
      <c r="T1623" s="884">
        <v>0</v>
      </c>
      <c r="U1623" s="883">
        <v>0</v>
      </c>
      <c r="V1623" s="884">
        <v>0</v>
      </c>
      <c r="W1623" s="883">
        <v>0</v>
      </c>
      <c r="X1623" s="884">
        <v>0</v>
      </c>
      <c r="Y1623" s="883">
        <v>0</v>
      </c>
      <c r="Z1623" s="884">
        <v>0</v>
      </c>
      <c r="AA1623" s="883">
        <v>0</v>
      </c>
      <c r="AB1623" s="884">
        <v>0</v>
      </c>
      <c r="AC1623" s="883">
        <v>0</v>
      </c>
      <c r="AD1623" s="884">
        <v>0</v>
      </c>
      <c r="AE1623" s="45"/>
      <c r="AF1623" s="17"/>
      <c r="AG1623" s="518"/>
      <c r="AI1623" s="449"/>
      <c r="AJ1623" s="449"/>
      <c r="AK1623" s="449"/>
      <c r="AL1623" s="449"/>
      <c r="AM1623" s="449"/>
      <c r="AN1623" s="449"/>
      <c r="AO1623" s="449"/>
      <c r="AP1623" s="449"/>
      <c r="AQ1623" s="449"/>
      <c r="AR1623" s="449"/>
      <c r="AS1623" s="449"/>
      <c r="AT1623" s="449"/>
      <c r="AU1623" s="449"/>
      <c r="AV1623" s="449"/>
      <c r="AW1623" s="449"/>
      <c r="AX1623" s="449"/>
      <c r="AY1623" s="449"/>
      <c r="AZ1623" s="449"/>
      <c r="BA1623" s="449"/>
      <c r="BB1623" s="449"/>
      <c r="BC1623" s="449"/>
      <c r="BD1623" s="449"/>
      <c r="BE1623" s="449"/>
      <c r="BF1623" s="449"/>
      <c r="BG1623" s="449"/>
      <c r="BH1623" s="449"/>
      <c r="BI1623" s="449"/>
      <c r="BJ1623" s="449"/>
      <c r="BK1623" s="449"/>
      <c r="BL1623" s="449"/>
      <c r="BM1623" s="449"/>
      <c r="BN1623" s="449"/>
      <c r="BO1623" s="449"/>
      <c r="BP1623" s="449"/>
      <c r="BQ1623" s="449"/>
      <c r="BR1623" s="449"/>
      <c r="BS1623" s="449"/>
      <c r="BT1623" s="449"/>
      <c r="BU1623" s="449"/>
      <c r="BV1623" s="449"/>
      <c r="BW1623" s="449"/>
      <c r="BX1623" s="449"/>
      <c r="BY1623" s="449"/>
      <c r="BZ1623" s="449"/>
      <c r="CA1623" s="449"/>
      <c r="CB1623" s="449"/>
      <c r="CC1623" s="449"/>
      <c r="CD1623" s="449"/>
      <c r="CE1623" s="449"/>
      <c r="CF1623" s="449"/>
      <c r="CG1623" s="449"/>
      <c r="CH1623" s="449"/>
      <c r="CI1623" s="449"/>
      <c r="CJ1623" s="449"/>
      <c r="CK1623" s="449"/>
      <c r="CL1623" s="449"/>
      <c r="CM1623" s="449"/>
      <c r="CN1623" s="449"/>
      <c r="CO1623" s="449"/>
      <c r="CP1623" s="449"/>
      <c r="CQ1623" s="449"/>
      <c r="CR1623" s="449"/>
      <c r="CS1623" s="449"/>
      <c r="CT1623" s="449"/>
      <c r="CU1623" s="449"/>
      <c r="CV1623" s="449"/>
    </row>
    <row r="1624" spans="1:100" s="448" customFormat="1" ht="5.25" customHeight="1">
      <c r="A1624" s="432"/>
      <c r="B1624" s="517"/>
      <c r="C1624" s="17"/>
      <c r="D1624" s="17"/>
      <c r="E1624" s="17"/>
      <c r="F1624" s="17"/>
      <c r="G1624" s="17"/>
      <c r="H1624" s="17"/>
      <c r="I1624" s="17"/>
      <c r="J1624" s="17"/>
      <c r="K1624" s="17"/>
      <c r="L1624" s="17"/>
      <c r="M1624" s="17"/>
      <c r="N1624" s="17"/>
      <c r="O1624" s="17"/>
      <c r="P1624" s="17"/>
      <c r="Q1624" s="17"/>
      <c r="R1624" s="17"/>
      <c r="S1624" s="17"/>
      <c r="T1624" s="17"/>
      <c r="U1624" s="17"/>
      <c r="V1624" s="17"/>
      <c r="W1624" s="17"/>
      <c r="X1624" s="17"/>
      <c r="Y1624" s="17"/>
      <c r="Z1624" s="17"/>
      <c r="AA1624" s="17"/>
      <c r="AB1624" s="17"/>
      <c r="AC1624" s="17"/>
      <c r="AD1624" s="17"/>
      <c r="AE1624" s="17"/>
      <c r="AF1624" s="17"/>
      <c r="AG1624" s="518"/>
      <c r="AI1624" s="449"/>
      <c r="AJ1624" s="449"/>
      <c r="AK1624" s="449"/>
      <c r="AL1624" s="449"/>
      <c r="AM1624" s="449"/>
      <c r="AN1624" s="449"/>
      <c r="AO1624" s="449"/>
      <c r="AP1624" s="449"/>
      <c r="AQ1624" s="449"/>
      <c r="AR1624" s="449"/>
      <c r="AS1624" s="449"/>
      <c r="AT1624" s="449"/>
      <c r="AU1624" s="449"/>
      <c r="AV1624" s="449"/>
      <c r="AW1624" s="449"/>
      <c r="AX1624" s="449"/>
      <c r="AY1624" s="449"/>
      <c r="AZ1624" s="449"/>
      <c r="BA1624" s="449"/>
      <c r="BB1624" s="449"/>
      <c r="BC1624" s="449"/>
      <c r="BD1624" s="449"/>
      <c r="BE1624" s="449"/>
      <c r="BF1624" s="449"/>
      <c r="BG1624" s="449"/>
      <c r="BH1624" s="449"/>
      <c r="BI1624" s="449"/>
      <c r="BJ1624" s="449"/>
      <c r="BK1624" s="449"/>
      <c r="BL1624" s="449"/>
      <c r="BM1624" s="449"/>
      <c r="BN1624" s="449"/>
      <c r="BO1624" s="449"/>
      <c r="BP1624" s="449"/>
      <c r="BQ1624" s="449"/>
      <c r="BR1624" s="449"/>
      <c r="BS1624" s="449"/>
      <c r="BT1624" s="449"/>
      <c r="BU1624" s="449"/>
      <c r="BV1624" s="449"/>
      <c r="BW1624" s="449"/>
      <c r="BX1624" s="449"/>
      <c r="BY1624" s="449"/>
      <c r="BZ1624" s="449"/>
      <c r="CA1624" s="449"/>
      <c r="CB1624" s="449"/>
      <c r="CC1624" s="449"/>
      <c r="CD1624" s="449"/>
      <c r="CE1624" s="449"/>
      <c r="CF1624" s="449"/>
      <c r="CG1624" s="449"/>
      <c r="CH1624" s="449"/>
      <c r="CI1624" s="449"/>
      <c r="CJ1624" s="449"/>
      <c r="CK1624" s="449"/>
      <c r="CL1624" s="449"/>
      <c r="CM1624" s="449"/>
      <c r="CN1624" s="449"/>
      <c r="CO1624" s="449"/>
      <c r="CP1624" s="449"/>
      <c r="CQ1624" s="449"/>
      <c r="CR1624" s="449"/>
      <c r="CS1624" s="449"/>
      <c r="CT1624" s="449"/>
      <c r="CU1624" s="449"/>
      <c r="CV1624" s="449"/>
    </row>
    <row r="1625" spans="1:100" s="448" customFormat="1" ht="12.75" customHeight="1">
      <c r="A1625" s="432"/>
      <c r="B1625" s="517"/>
      <c r="C1625" s="45"/>
      <c r="D1625" s="482" t="s">
        <v>190</v>
      </c>
      <c r="E1625" s="45"/>
      <c r="F1625" s="45"/>
      <c r="G1625" s="45"/>
      <c r="H1625" s="45"/>
      <c r="I1625" s="45"/>
      <c r="J1625" s="45"/>
      <c r="K1625" s="17"/>
      <c r="L1625" s="17"/>
      <c r="M1625" s="17"/>
      <c r="N1625" s="17"/>
      <c r="O1625" s="17"/>
      <c r="P1625" s="17"/>
      <c r="Q1625" s="17"/>
      <c r="R1625" s="17"/>
      <c r="S1625" s="17"/>
      <c r="T1625" s="17"/>
      <c r="U1625" s="17"/>
      <c r="V1625" s="17"/>
      <c r="W1625" s="17"/>
      <c r="X1625" s="17"/>
      <c r="Y1625" s="17"/>
      <c r="Z1625" s="17"/>
      <c r="AA1625" s="17"/>
      <c r="AB1625" s="17"/>
      <c r="AC1625" s="17"/>
      <c r="AD1625" s="17"/>
      <c r="AE1625" s="45"/>
      <c r="AF1625" s="17"/>
      <c r="AG1625" s="518"/>
      <c r="AI1625" s="449"/>
      <c r="AJ1625" s="453"/>
      <c r="AK1625" s="453"/>
    </row>
    <row r="1626" spans="1:100" s="448" customFormat="1" ht="10.5" customHeight="1">
      <c r="A1626" s="432"/>
      <c r="B1626" s="517"/>
      <c r="C1626" s="476"/>
      <c r="D1626" s="17"/>
      <c r="E1626" s="483" t="s">
        <v>191</v>
      </c>
      <c r="F1626" s="17"/>
      <c r="G1626" s="17"/>
      <c r="H1626" s="17"/>
      <c r="I1626" s="17"/>
      <c r="J1626" s="17"/>
      <c r="K1626" s="17"/>
      <c r="L1626" s="17"/>
      <c r="M1626" s="17"/>
      <c r="N1626" s="17"/>
      <c r="O1626" s="17"/>
      <c r="P1626" s="17"/>
      <c r="Q1626" s="17"/>
      <c r="R1626" s="17"/>
      <c r="S1626" s="17"/>
      <c r="T1626" s="17"/>
      <c r="U1626" s="17"/>
      <c r="V1626" s="17"/>
      <c r="W1626" s="17"/>
      <c r="X1626" s="17"/>
      <c r="Y1626" s="17"/>
      <c r="Z1626" s="17"/>
      <c r="AA1626" s="17"/>
      <c r="AB1626" s="17"/>
      <c r="AC1626" s="17"/>
      <c r="AD1626" s="477"/>
      <c r="AE1626" s="17"/>
      <c r="AF1626" s="17"/>
      <c r="AG1626" s="518"/>
      <c r="AI1626" s="449"/>
      <c r="AJ1626" s="449"/>
      <c r="AK1626" s="449"/>
      <c r="AL1626" s="449"/>
      <c r="AM1626" s="449"/>
      <c r="AN1626" s="449"/>
      <c r="AO1626" s="449"/>
      <c r="AP1626" s="449"/>
      <c r="AQ1626" s="449"/>
      <c r="AR1626" s="449"/>
      <c r="AS1626" s="449"/>
      <c r="AT1626" s="449"/>
      <c r="AU1626" s="449"/>
      <c r="AV1626" s="449"/>
      <c r="AW1626" s="449"/>
      <c r="AX1626" s="449"/>
      <c r="AY1626" s="449"/>
      <c r="AZ1626" s="449"/>
      <c r="BA1626" s="449"/>
      <c r="BB1626" s="449"/>
      <c r="BC1626" s="449"/>
      <c r="BD1626" s="449"/>
      <c r="BE1626" s="449"/>
      <c r="BF1626" s="449"/>
      <c r="BG1626" s="449"/>
      <c r="BH1626" s="449"/>
      <c r="BI1626" s="449"/>
      <c r="BJ1626" s="449"/>
      <c r="BK1626" s="449"/>
      <c r="BL1626" s="449"/>
      <c r="BM1626" s="449"/>
      <c r="BN1626" s="449"/>
      <c r="BO1626" s="449"/>
      <c r="BP1626" s="449"/>
      <c r="BQ1626" s="449"/>
      <c r="BR1626" s="449"/>
      <c r="BS1626" s="449"/>
      <c r="BT1626" s="449"/>
      <c r="BU1626" s="449"/>
      <c r="BV1626" s="449"/>
      <c r="BW1626" s="449"/>
      <c r="BX1626" s="449"/>
      <c r="BY1626" s="449"/>
      <c r="BZ1626" s="449"/>
      <c r="CA1626" s="449"/>
      <c r="CB1626" s="449"/>
      <c r="CC1626" s="449"/>
      <c r="CD1626" s="449"/>
      <c r="CE1626" s="449"/>
      <c r="CF1626" s="449"/>
      <c r="CG1626" s="449"/>
      <c r="CH1626" s="449"/>
      <c r="CI1626" s="449"/>
      <c r="CJ1626" s="449"/>
      <c r="CK1626" s="449"/>
      <c r="CL1626" s="449"/>
      <c r="CM1626" s="449"/>
      <c r="CN1626" s="449"/>
      <c r="CO1626" s="449"/>
      <c r="CP1626" s="449"/>
      <c r="CQ1626" s="449"/>
      <c r="CR1626" s="449"/>
      <c r="CS1626" s="449"/>
      <c r="CT1626" s="449"/>
      <c r="CU1626" s="449"/>
      <c r="CV1626" s="449"/>
    </row>
    <row r="1627" spans="1:100" s="448" customFormat="1" ht="11.25" customHeight="1">
      <c r="A1627" s="432"/>
      <c r="B1627" s="517"/>
      <c r="C1627" s="45"/>
      <c r="D1627" s="45">
        <v>1</v>
      </c>
      <c r="E1627" s="599" t="s">
        <v>161</v>
      </c>
      <c r="F1627" s="600"/>
      <c r="G1627" s="599" t="s">
        <v>325</v>
      </c>
      <c r="H1627" s="600"/>
      <c r="I1627" s="600"/>
      <c r="J1627" s="601" t="s">
        <v>218</v>
      </c>
      <c r="K1627" s="880">
        <v>0.85</v>
      </c>
      <c r="L1627" s="881">
        <v>0</v>
      </c>
      <c r="M1627" s="880">
        <v>0.75</v>
      </c>
      <c r="N1627" s="881">
        <v>0</v>
      </c>
      <c r="O1627" s="880">
        <v>0.75</v>
      </c>
      <c r="P1627" s="881">
        <v>0</v>
      </c>
      <c r="Q1627" s="880">
        <v>0.81</v>
      </c>
      <c r="R1627" s="881">
        <v>0</v>
      </c>
      <c r="S1627" s="880">
        <v>0.4</v>
      </c>
      <c r="T1627" s="881">
        <v>0</v>
      </c>
      <c r="U1627" s="880">
        <v>0</v>
      </c>
      <c r="V1627" s="881">
        <v>0</v>
      </c>
      <c r="W1627" s="880">
        <v>0.73</v>
      </c>
      <c r="X1627" s="881">
        <v>0</v>
      </c>
      <c r="Y1627" s="880">
        <v>0</v>
      </c>
      <c r="Z1627" s="881">
        <v>0</v>
      </c>
      <c r="AA1627" s="880">
        <v>0</v>
      </c>
      <c r="AB1627" s="881">
        <v>0</v>
      </c>
      <c r="AC1627" s="880">
        <v>0.4</v>
      </c>
      <c r="AD1627" s="881">
        <v>0</v>
      </c>
      <c r="AE1627" s="45"/>
      <c r="AF1627" s="17"/>
      <c r="AG1627" s="518"/>
      <c r="AI1627" s="449"/>
      <c r="AJ1627" s="449"/>
      <c r="AK1627" s="449"/>
      <c r="AL1627" s="449"/>
      <c r="AM1627" s="449"/>
      <c r="AN1627" s="449"/>
      <c r="AO1627" s="449"/>
      <c r="AP1627" s="449"/>
      <c r="AQ1627" s="449"/>
      <c r="AR1627" s="449"/>
      <c r="AS1627" s="449"/>
      <c r="AT1627" s="449"/>
      <c r="AU1627" s="449"/>
      <c r="AV1627" s="449"/>
      <c r="AW1627" s="449"/>
      <c r="AX1627" s="449"/>
      <c r="AY1627" s="449"/>
      <c r="AZ1627" s="449"/>
      <c r="BA1627" s="449"/>
      <c r="BB1627" s="449"/>
      <c r="BC1627" s="449"/>
      <c r="BD1627" s="449"/>
      <c r="BE1627" s="449"/>
      <c r="BF1627" s="449"/>
      <c r="BG1627" s="449"/>
      <c r="BH1627" s="449"/>
      <c r="BI1627" s="449"/>
      <c r="BJ1627" s="449"/>
      <c r="BK1627" s="449"/>
      <c r="BL1627" s="449"/>
      <c r="BM1627" s="449"/>
      <c r="BN1627" s="449"/>
      <c r="BO1627" s="449"/>
      <c r="BP1627" s="449"/>
      <c r="BQ1627" s="449"/>
      <c r="BR1627" s="449"/>
      <c r="BS1627" s="449"/>
      <c r="BT1627" s="449"/>
      <c r="BU1627" s="449"/>
      <c r="BV1627" s="449"/>
      <c r="BW1627" s="449"/>
      <c r="BX1627" s="449"/>
      <c r="BY1627" s="449"/>
      <c r="BZ1627" s="449"/>
      <c r="CA1627" s="449"/>
      <c r="CB1627" s="449"/>
      <c r="CC1627" s="449"/>
      <c r="CD1627" s="449"/>
      <c r="CE1627" s="449"/>
      <c r="CF1627" s="449"/>
      <c r="CG1627" s="449"/>
      <c r="CH1627" s="449"/>
      <c r="CI1627" s="449"/>
      <c r="CJ1627" s="449"/>
      <c r="CK1627" s="449"/>
      <c r="CL1627" s="449"/>
      <c r="CM1627" s="449"/>
      <c r="CN1627" s="449"/>
      <c r="CO1627" s="449"/>
      <c r="CP1627" s="449"/>
      <c r="CQ1627" s="449"/>
      <c r="CR1627" s="449"/>
      <c r="CS1627" s="449"/>
      <c r="CT1627" s="449"/>
      <c r="CU1627" s="449"/>
      <c r="CV1627" s="449"/>
    </row>
    <row r="1628" spans="1:100" s="448" customFormat="1" ht="11.25" customHeight="1">
      <c r="A1628" s="432"/>
      <c r="B1628" s="517"/>
      <c r="C1628" s="45"/>
      <c r="D1628" s="45">
        <v>2</v>
      </c>
      <c r="E1628" s="599" t="s">
        <v>161</v>
      </c>
      <c r="F1628" s="600"/>
      <c r="G1628" s="599" t="s">
        <v>317</v>
      </c>
      <c r="H1628" s="600"/>
      <c r="I1628" s="600"/>
      <c r="J1628" s="601" t="s">
        <v>218</v>
      </c>
      <c r="K1628" s="880">
        <v>0.15</v>
      </c>
      <c r="L1628" s="881">
        <v>0</v>
      </c>
      <c r="M1628" s="880">
        <v>0.19</v>
      </c>
      <c r="N1628" s="881">
        <v>0</v>
      </c>
      <c r="O1628" s="880">
        <v>0.25</v>
      </c>
      <c r="P1628" s="881">
        <v>0</v>
      </c>
      <c r="Q1628" s="880">
        <v>0.19</v>
      </c>
      <c r="R1628" s="881">
        <v>0</v>
      </c>
      <c r="S1628" s="880">
        <v>0.53</v>
      </c>
      <c r="T1628" s="881">
        <v>0</v>
      </c>
      <c r="U1628" s="880">
        <v>0</v>
      </c>
      <c r="V1628" s="881">
        <v>0</v>
      </c>
      <c r="W1628" s="880">
        <v>0.2</v>
      </c>
      <c r="X1628" s="881">
        <v>0</v>
      </c>
      <c r="Y1628" s="880">
        <v>0</v>
      </c>
      <c r="Z1628" s="881">
        <v>0</v>
      </c>
      <c r="AA1628" s="880">
        <v>0</v>
      </c>
      <c r="AB1628" s="881">
        <v>0</v>
      </c>
      <c r="AC1628" s="880">
        <v>0.53</v>
      </c>
      <c r="AD1628" s="881">
        <v>0</v>
      </c>
      <c r="AE1628" s="45"/>
      <c r="AF1628" s="17"/>
      <c r="AG1628" s="518"/>
      <c r="AI1628" s="449"/>
      <c r="AJ1628" s="449"/>
      <c r="AK1628" s="449"/>
      <c r="AL1628" s="449"/>
      <c r="AM1628" s="449"/>
      <c r="AN1628" s="449"/>
      <c r="AO1628" s="449"/>
      <c r="AP1628" s="449"/>
      <c r="AQ1628" s="449"/>
      <c r="AR1628" s="449"/>
      <c r="AS1628" s="449"/>
      <c r="AT1628" s="449"/>
      <c r="AU1628" s="449"/>
      <c r="AV1628" s="449"/>
      <c r="AW1628" s="449"/>
      <c r="AX1628" s="449"/>
      <c r="AY1628" s="449"/>
      <c r="AZ1628" s="449"/>
      <c r="BA1628" s="449"/>
      <c r="BB1628" s="449"/>
      <c r="BC1628" s="449"/>
      <c r="BD1628" s="449"/>
      <c r="BE1628" s="449"/>
      <c r="BF1628" s="449"/>
      <c r="BG1628" s="449"/>
      <c r="BH1628" s="449"/>
      <c r="BI1628" s="449"/>
      <c r="BJ1628" s="449"/>
      <c r="BK1628" s="449"/>
      <c r="BL1628" s="449"/>
      <c r="BM1628" s="449"/>
      <c r="BN1628" s="449"/>
      <c r="BO1628" s="449"/>
      <c r="BP1628" s="449"/>
      <c r="BQ1628" s="449"/>
      <c r="BR1628" s="449"/>
      <c r="BS1628" s="449"/>
      <c r="BT1628" s="449"/>
      <c r="BU1628" s="449"/>
      <c r="BV1628" s="449"/>
      <c r="BW1628" s="449"/>
      <c r="BX1628" s="449"/>
      <c r="BY1628" s="449"/>
      <c r="BZ1628" s="449"/>
      <c r="CA1628" s="449"/>
      <c r="CB1628" s="449"/>
      <c r="CC1628" s="449"/>
      <c r="CD1628" s="449"/>
      <c r="CE1628" s="449"/>
      <c r="CF1628" s="449"/>
      <c r="CG1628" s="449"/>
      <c r="CH1628" s="449"/>
      <c r="CI1628" s="449"/>
      <c r="CJ1628" s="449"/>
      <c r="CK1628" s="449"/>
      <c r="CL1628" s="449"/>
      <c r="CM1628" s="449"/>
      <c r="CN1628" s="449"/>
      <c r="CO1628" s="449"/>
      <c r="CP1628" s="449"/>
      <c r="CQ1628" s="449"/>
      <c r="CR1628" s="449"/>
      <c r="CS1628" s="449"/>
      <c r="CT1628" s="449"/>
      <c r="CU1628" s="449"/>
      <c r="CV1628" s="449"/>
    </row>
    <row r="1629" spans="1:100" s="448" customFormat="1" ht="11.25" customHeight="1">
      <c r="A1629" s="432"/>
      <c r="B1629" s="517"/>
      <c r="C1629" s="45"/>
      <c r="D1629" s="45">
        <v>3</v>
      </c>
      <c r="E1629" s="599" t="s">
        <v>160</v>
      </c>
      <c r="F1629" s="600"/>
      <c r="G1629" s="599" t="s">
        <v>217</v>
      </c>
      <c r="H1629" s="600"/>
      <c r="I1629" s="600"/>
      <c r="J1629" s="601" t="s">
        <v>218</v>
      </c>
      <c r="K1629" s="880">
        <v>0</v>
      </c>
      <c r="L1629" s="881">
        <v>0</v>
      </c>
      <c r="M1629" s="880">
        <v>0.06</v>
      </c>
      <c r="N1629" s="881">
        <v>0</v>
      </c>
      <c r="O1629" s="880">
        <v>0</v>
      </c>
      <c r="P1629" s="881">
        <v>0</v>
      </c>
      <c r="Q1629" s="880">
        <v>0</v>
      </c>
      <c r="R1629" s="881">
        <v>0</v>
      </c>
      <c r="S1629" s="880">
        <v>0</v>
      </c>
      <c r="T1629" s="881">
        <v>0</v>
      </c>
      <c r="U1629" s="880">
        <v>0</v>
      </c>
      <c r="V1629" s="881">
        <v>0</v>
      </c>
      <c r="W1629" s="880">
        <v>7.0000000000000007E-2</v>
      </c>
      <c r="X1629" s="881">
        <v>0</v>
      </c>
      <c r="Y1629" s="880">
        <v>0</v>
      </c>
      <c r="Z1629" s="881">
        <v>0</v>
      </c>
      <c r="AA1629" s="880">
        <v>0</v>
      </c>
      <c r="AB1629" s="881">
        <v>0</v>
      </c>
      <c r="AC1629" s="880">
        <v>0</v>
      </c>
      <c r="AD1629" s="881">
        <v>0</v>
      </c>
      <c r="AE1629" s="45"/>
      <c r="AF1629" s="17"/>
      <c r="AG1629" s="518"/>
      <c r="AI1629" s="449"/>
      <c r="AJ1629" s="449"/>
      <c r="AK1629" s="449"/>
      <c r="AL1629" s="449"/>
      <c r="AM1629" s="449"/>
      <c r="AN1629" s="449"/>
      <c r="AO1629" s="449"/>
      <c r="AP1629" s="449"/>
      <c r="AQ1629" s="449"/>
      <c r="AR1629" s="449"/>
      <c r="AS1629" s="449"/>
      <c r="AT1629" s="449"/>
      <c r="AU1629" s="449"/>
      <c r="AV1629" s="449"/>
      <c r="AW1629" s="449"/>
      <c r="AX1629" s="449"/>
      <c r="AY1629" s="449"/>
      <c r="AZ1629" s="449"/>
      <c r="BA1629" s="449"/>
      <c r="BB1629" s="449"/>
      <c r="BC1629" s="449"/>
      <c r="BD1629" s="449"/>
      <c r="BE1629" s="449"/>
      <c r="BF1629" s="449"/>
      <c r="BG1629" s="449"/>
      <c r="BH1629" s="449"/>
      <c r="BI1629" s="449"/>
      <c r="BJ1629" s="449"/>
      <c r="BK1629" s="449"/>
      <c r="BL1629" s="449"/>
      <c r="BM1629" s="449"/>
      <c r="BN1629" s="449"/>
      <c r="BO1629" s="449"/>
      <c r="BP1629" s="449"/>
      <c r="BQ1629" s="449"/>
      <c r="BR1629" s="449"/>
      <c r="BS1629" s="449"/>
      <c r="BT1629" s="449"/>
      <c r="BU1629" s="449"/>
      <c r="BV1629" s="449"/>
      <c r="BW1629" s="449"/>
      <c r="BX1629" s="449"/>
      <c r="BY1629" s="449"/>
      <c r="BZ1629" s="449"/>
      <c r="CA1629" s="449"/>
      <c r="CB1629" s="449"/>
      <c r="CC1629" s="449"/>
      <c r="CD1629" s="449"/>
      <c r="CE1629" s="449"/>
      <c r="CF1629" s="449"/>
      <c r="CG1629" s="449"/>
      <c r="CH1629" s="449"/>
      <c r="CI1629" s="449"/>
      <c r="CJ1629" s="449"/>
      <c r="CK1629" s="449"/>
      <c r="CL1629" s="449"/>
      <c r="CM1629" s="449"/>
      <c r="CN1629" s="449"/>
      <c r="CO1629" s="449"/>
      <c r="CP1629" s="449"/>
      <c r="CQ1629" s="449"/>
      <c r="CR1629" s="449"/>
      <c r="CS1629" s="449"/>
      <c r="CT1629" s="449"/>
      <c r="CU1629" s="449"/>
      <c r="CV1629" s="449"/>
    </row>
    <row r="1630" spans="1:100" s="448" customFormat="1" ht="11.25" customHeight="1">
      <c r="A1630" s="432"/>
      <c r="B1630" s="517"/>
      <c r="C1630" s="45"/>
      <c r="D1630" s="45">
        <v>4</v>
      </c>
      <c r="E1630" s="599" t="s">
        <v>162</v>
      </c>
      <c r="F1630" s="600"/>
      <c r="G1630" s="599" t="s">
        <v>221</v>
      </c>
      <c r="H1630" s="600"/>
      <c r="I1630" s="600"/>
      <c r="J1630" s="601" t="s">
        <v>218</v>
      </c>
      <c r="K1630" s="880">
        <v>0</v>
      </c>
      <c r="L1630" s="881">
        <v>0</v>
      </c>
      <c r="M1630" s="880">
        <v>0</v>
      </c>
      <c r="N1630" s="881">
        <v>0</v>
      </c>
      <c r="O1630" s="880">
        <v>0</v>
      </c>
      <c r="P1630" s="881">
        <v>0</v>
      </c>
      <c r="Q1630" s="880">
        <v>0</v>
      </c>
      <c r="R1630" s="881">
        <v>0</v>
      </c>
      <c r="S1630" s="880">
        <v>7.0000000000000007E-2</v>
      </c>
      <c r="T1630" s="881">
        <v>0</v>
      </c>
      <c r="U1630" s="880">
        <v>0</v>
      </c>
      <c r="V1630" s="881">
        <v>0</v>
      </c>
      <c r="W1630" s="880">
        <v>0</v>
      </c>
      <c r="X1630" s="881">
        <v>0</v>
      </c>
      <c r="Y1630" s="880">
        <v>0</v>
      </c>
      <c r="Z1630" s="881">
        <v>0</v>
      </c>
      <c r="AA1630" s="880">
        <v>0</v>
      </c>
      <c r="AB1630" s="881">
        <v>0</v>
      </c>
      <c r="AC1630" s="880">
        <v>7.0000000000000007E-2</v>
      </c>
      <c r="AD1630" s="881">
        <v>0</v>
      </c>
      <c r="AE1630" s="45"/>
      <c r="AF1630" s="17"/>
      <c r="AG1630" s="518"/>
      <c r="AI1630" s="449"/>
      <c r="AJ1630" s="449"/>
      <c r="AK1630" s="449"/>
      <c r="AL1630" s="449"/>
      <c r="AM1630" s="449"/>
      <c r="AN1630" s="449"/>
      <c r="AO1630" s="449"/>
      <c r="AP1630" s="449"/>
      <c r="AQ1630" s="449"/>
      <c r="AR1630" s="449"/>
      <c r="AS1630" s="449"/>
      <c r="AT1630" s="449"/>
      <c r="AU1630" s="449"/>
      <c r="AV1630" s="449"/>
      <c r="AW1630" s="449"/>
      <c r="AX1630" s="449"/>
      <c r="AY1630" s="449"/>
      <c r="AZ1630" s="449"/>
      <c r="BA1630" s="449"/>
      <c r="BB1630" s="449"/>
      <c r="BC1630" s="449"/>
      <c r="BD1630" s="449"/>
      <c r="BE1630" s="449"/>
      <c r="BF1630" s="449"/>
      <c r="BG1630" s="449"/>
      <c r="BH1630" s="449"/>
      <c r="BI1630" s="449"/>
      <c r="BJ1630" s="449"/>
      <c r="BK1630" s="449"/>
      <c r="BL1630" s="449"/>
      <c r="BM1630" s="449"/>
      <c r="BN1630" s="449"/>
      <c r="BO1630" s="449"/>
      <c r="BP1630" s="449"/>
      <c r="BQ1630" s="449"/>
      <c r="BR1630" s="449"/>
      <c r="BS1630" s="449"/>
      <c r="BT1630" s="449"/>
      <c r="BU1630" s="449"/>
      <c r="BV1630" s="449"/>
      <c r="BW1630" s="449"/>
      <c r="BX1630" s="449"/>
      <c r="BY1630" s="449"/>
      <c r="BZ1630" s="449"/>
      <c r="CA1630" s="449"/>
      <c r="CB1630" s="449"/>
      <c r="CC1630" s="449"/>
      <c r="CD1630" s="449"/>
      <c r="CE1630" s="449"/>
      <c r="CF1630" s="449"/>
      <c r="CG1630" s="449"/>
      <c r="CH1630" s="449"/>
      <c r="CI1630" s="449"/>
      <c r="CJ1630" s="449"/>
      <c r="CK1630" s="449"/>
      <c r="CL1630" s="449"/>
      <c r="CM1630" s="449"/>
      <c r="CN1630" s="449"/>
      <c r="CO1630" s="449"/>
      <c r="CP1630" s="449"/>
      <c r="CQ1630" s="449"/>
      <c r="CR1630" s="449"/>
      <c r="CS1630" s="449"/>
      <c r="CT1630" s="449"/>
      <c r="CU1630" s="449"/>
      <c r="CV1630" s="449"/>
    </row>
    <row r="1631" spans="1:100" s="448" customFormat="1" ht="11.25" customHeight="1">
      <c r="A1631" s="432"/>
      <c r="B1631" s="517"/>
      <c r="C1631" s="45"/>
      <c r="D1631" s="45">
        <v>5</v>
      </c>
      <c r="E1631" s="599" t="s">
        <v>161</v>
      </c>
      <c r="F1631" s="600"/>
      <c r="G1631" s="599" t="s">
        <v>325</v>
      </c>
      <c r="H1631" s="600"/>
      <c r="I1631" s="600"/>
      <c r="J1631" s="601" t="s">
        <v>223</v>
      </c>
      <c r="K1631" s="880">
        <v>0</v>
      </c>
      <c r="L1631" s="881">
        <v>0</v>
      </c>
      <c r="M1631" s="880">
        <v>0</v>
      </c>
      <c r="N1631" s="881">
        <v>0</v>
      </c>
      <c r="O1631" s="880">
        <v>0</v>
      </c>
      <c r="P1631" s="881">
        <v>0</v>
      </c>
      <c r="Q1631" s="880">
        <v>0</v>
      </c>
      <c r="R1631" s="881">
        <v>0</v>
      </c>
      <c r="S1631" s="880">
        <v>0</v>
      </c>
      <c r="T1631" s="881">
        <v>0</v>
      </c>
      <c r="U1631" s="880">
        <v>0.85</v>
      </c>
      <c r="V1631" s="881">
        <v>0</v>
      </c>
      <c r="W1631" s="880">
        <v>0</v>
      </c>
      <c r="X1631" s="881">
        <v>0</v>
      </c>
      <c r="Y1631" s="880">
        <v>0.75</v>
      </c>
      <c r="Z1631" s="881">
        <v>0</v>
      </c>
      <c r="AA1631" s="880">
        <v>0.81</v>
      </c>
      <c r="AB1631" s="881">
        <v>0</v>
      </c>
      <c r="AC1631" s="880">
        <v>0</v>
      </c>
      <c r="AD1631" s="881">
        <v>0</v>
      </c>
      <c r="AE1631" s="45"/>
      <c r="AF1631" s="17"/>
      <c r="AG1631" s="518"/>
      <c r="AI1631" s="449"/>
      <c r="AJ1631" s="449"/>
      <c r="AK1631" s="449"/>
      <c r="AL1631" s="449"/>
      <c r="AM1631" s="449"/>
      <c r="AN1631" s="449"/>
      <c r="AO1631" s="449"/>
      <c r="AP1631" s="449"/>
      <c r="AQ1631" s="449"/>
      <c r="AR1631" s="449"/>
      <c r="AS1631" s="449"/>
      <c r="AT1631" s="449"/>
      <c r="AU1631" s="449"/>
      <c r="AV1631" s="449"/>
      <c r="AW1631" s="449"/>
      <c r="AX1631" s="449"/>
      <c r="AY1631" s="449"/>
      <c r="AZ1631" s="449"/>
      <c r="BA1631" s="449"/>
      <c r="BB1631" s="449"/>
      <c r="BC1631" s="449"/>
      <c r="BD1631" s="449"/>
      <c r="BE1631" s="449"/>
      <c r="BF1631" s="449"/>
      <c r="BG1631" s="449"/>
      <c r="BH1631" s="449"/>
      <c r="BI1631" s="449"/>
      <c r="BJ1631" s="449"/>
      <c r="BK1631" s="449"/>
      <c r="BL1631" s="449"/>
      <c r="BM1631" s="449"/>
      <c r="BN1631" s="449"/>
      <c r="BO1631" s="449"/>
      <c r="BP1631" s="449"/>
      <c r="BQ1631" s="449"/>
      <c r="BR1631" s="449"/>
      <c r="BS1631" s="449"/>
      <c r="BT1631" s="449"/>
      <c r="BU1631" s="449"/>
      <c r="BV1631" s="449"/>
      <c r="BW1631" s="449"/>
      <c r="BX1631" s="449"/>
      <c r="BY1631" s="449"/>
      <c r="BZ1631" s="449"/>
      <c r="CA1631" s="449"/>
      <c r="CB1631" s="449"/>
      <c r="CC1631" s="449"/>
      <c r="CD1631" s="449"/>
      <c r="CE1631" s="449"/>
      <c r="CF1631" s="449"/>
      <c r="CG1631" s="449"/>
      <c r="CH1631" s="449"/>
      <c r="CI1631" s="449"/>
      <c r="CJ1631" s="449"/>
      <c r="CK1631" s="449"/>
      <c r="CL1631" s="449"/>
      <c r="CM1631" s="449"/>
      <c r="CN1631" s="449"/>
      <c r="CO1631" s="449"/>
      <c r="CP1631" s="449"/>
      <c r="CQ1631" s="449"/>
      <c r="CR1631" s="449"/>
      <c r="CS1631" s="449"/>
      <c r="CT1631" s="449"/>
      <c r="CU1631" s="449"/>
      <c r="CV1631" s="449"/>
    </row>
    <row r="1632" spans="1:100" s="448" customFormat="1" ht="11.25" customHeight="1">
      <c r="A1632" s="432"/>
      <c r="B1632" s="517"/>
      <c r="C1632" s="45"/>
      <c r="D1632" s="45">
        <v>6</v>
      </c>
      <c r="E1632" s="599" t="s">
        <v>161</v>
      </c>
      <c r="F1632" s="600"/>
      <c r="G1632" s="599" t="s">
        <v>317</v>
      </c>
      <c r="H1632" s="600"/>
      <c r="I1632" s="600"/>
      <c r="J1632" s="601" t="s">
        <v>223</v>
      </c>
      <c r="K1632" s="880">
        <v>0</v>
      </c>
      <c r="L1632" s="881">
        <v>0</v>
      </c>
      <c r="M1632" s="880">
        <v>0</v>
      </c>
      <c r="N1632" s="881">
        <v>0</v>
      </c>
      <c r="O1632" s="880">
        <v>0</v>
      </c>
      <c r="P1632" s="881">
        <v>0</v>
      </c>
      <c r="Q1632" s="880">
        <v>0</v>
      </c>
      <c r="R1632" s="881">
        <v>0</v>
      </c>
      <c r="S1632" s="880">
        <v>0</v>
      </c>
      <c r="T1632" s="881">
        <v>0</v>
      </c>
      <c r="U1632" s="880">
        <v>0.15</v>
      </c>
      <c r="V1632" s="881">
        <v>0</v>
      </c>
      <c r="W1632" s="880">
        <v>0</v>
      </c>
      <c r="X1632" s="881">
        <v>0</v>
      </c>
      <c r="Y1632" s="880">
        <v>0.25</v>
      </c>
      <c r="Z1632" s="881">
        <v>0</v>
      </c>
      <c r="AA1632" s="880">
        <v>0.19</v>
      </c>
      <c r="AB1632" s="881">
        <v>0</v>
      </c>
      <c r="AC1632" s="880">
        <v>0</v>
      </c>
      <c r="AD1632" s="881">
        <v>0</v>
      </c>
      <c r="AE1632" s="45"/>
      <c r="AF1632" s="17"/>
      <c r="AG1632" s="518"/>
      <c r="AI1632" s="449"/>
      <c r="AJ1632" s="449"/>
      <c r="AK1632" s="449"/>
      <c r="AL1632" s="449"/>
      <c r="AM1632" s="449"/>
      <c r="AN1632" s="449"/>
      <c r="AO1632" s="449"/>
      <c r="AP1632" s="449"/>
      <c r="AQ1632" s="449"/>
      <c r="AR1632" s="449"/>
      <c r="AS1632" s="449"/>
      <c r="AT1632" s="449"/>
      <c r="AU1632" s="449"/>
      <c r="AV1632" s="449"/>
      <c r="AW1632" s="449"/>
      <c r="AX1632" s="449"/>
      <c r="AY1632" s="449"/>
      <c r="AZ1632" s="449"/>
      <c r="BA1632" s="449"/>
      <c r="BB1632" s="449"/>
      <c r="BC1632" s="449"/>
      <c r="BD1632" s="449"/>
      <c r="BE1632" s="449"/>
      <c r="BF1632" s="449"/>
      <c r="BG1632" s="449"/>
      <c r="BH1632" s="449"/>
      <c r="BI1632" s="449"/>
      <c r="BJ1632" s="449"/>
      <c r="BK1632" s="449"/>
      <c r="BL1632" s="449"/>
      <c r="BM1632" s="449"/>
      <c r="BN1632" s="449"/>
      <c r="BO1632" s="449"/>
      <c r="BP1632" s="449"/>
      <c r="BQ1632" s="449"/>
      <c r="BR1632" s="449"/>
      <c r="BS1632" s="449"/>
      <c r="BT1632" s="449"/>
      <c r="BU1632" s="449"/>
      <c r="BV1632" s="449"/>
      <c r="BW1632" s="449"/>
      <c r="BX1632" s="449"/>
      <c r="BY1632" s="449"/>
      <c r="BZ1632" s="449"/>
      <c r="CA1632" s="449"/>
      <c r="CB1632" s="449"/>
      <c r="CC1632" s="449"/>
      <c r="CD1632" s="449"/>
      <c r="CE1632" s="449"/>
      <c r="CF1632" s="449"/>
      <c r="CG1632" s="449"/>
      <c r="CH1632" s="449"/>
      <c r="CI1632" s="449"/>
      <c r="CJ1632" s="449"/>
      <c r="CK1632" s="449"/>
      <c r="CL1632" s="449"/>
      <c r="CM1632" s="449"/>
      <c r="CN1632" s="449"/>
      <c r="CO1632" s="449"/>
      <c r="CP1632" s="449"/>
      <c r="CQ1632" s="449"/>
      <c r="CR1632" s="449"/>
      <c r="CS1632" s="449"/>
      <c r="CT1632" s="449"/>
      <c r="CU1632" s="449"/>
      <c r="CV1632" s="449"/>
    </row>
    <row r="1633" spans="1:100" s="448" customFormat="1" ht="11.25" customHeight="1">
      <c r="A1633" s="432"/>
      <c r="B1633" s="517"/>
      <c r="C1633" s="45"/>
      <c r="D1633" s="45">
        <v>7</v>
      </c>
      <c r="E1633" s="599" t="s">
        <v>154</v>
      </c>
      <c r="F1633" s="600"/>
      <c r="G1633" s="599" t="s">
        <v>154</v>
      </c>
      <c r="H1633" s="600"/>
      <c r="I1633" s="600"/>
      <c r="J1633" s="601" t="s">
        <v>154</v>
      </c>
      <c r="K1633" s="880" t="s">
        <v>154</v>
      </c>
      <c r="L1633" s="881">
        <v>0</v>
      </c>
      <c r="M1633" s="880" t="s">
        <v>154</v>
      </c>
      <c r="N1633" s="881">
        <v>0</v>
      </c>
      <c r="O1633" s="880" t="s">
        <v>154</v>
      </c>
      <c r="P1633" s="881">
        <v>0</v>
      </c>
      <c r="Q1633" s="880" t="s">
        <v>154</v>
      </c>
      <c r="R1633" s="881">
        <v>0</v>
      </c>
      <c r="S1633" s="880" t="s">
        <v>154</v>
      </c>
      <c r="T1633" s="881">
        <v>0</v>
      </c>
      <c r="U1633" s="880" t="s">
        <v>154</v>
      </c>
      <c r="V1633" s="881">
        <v>0</v>
      </c>
      <c r="W1633" s="880" t="s">
        <v>154</v>
      </c>
      <c r="X1633" s="881">
        <v>0</v>
      </c>
      <c r="Y1633" s="880" t="s">
        <v>154</v>
      </c>
      <c r="Z1633" s="881">
        <v>0</v>
      </c>
      <c r="AA1633" s="880" t="s">
        <v>154</v>
      </c>
      <c r="AB1633" s="881">
        <v>0</v>
      </c>
      <c r="AC1633" s="880" t="s">
        <v>154</v>
      </c>
      <c r="AD1633" s="881">
        <v>0</v>
      </c>
      <c r="AE1633" s="45"/>
      <c r="AF1633" s="17"/>
      <c r="AG1633" s="518"/>
      <c r="AI1633" s="449"/>
      <c r="AJ1633" s="449"/>
      <c r="AK1633" s="449"/>
      <c r="AL1633" s="449"/>
      <c r="AM1633" s="449"/>
      <c r="AN1633" s="449"/>
      <c r="AO1633" s="449"/>
      <c r="AP1633" s="449"/>
      <c r="AQ1633" s="449"/>
      <c r="AR1633" s="449"/>
      <c r="AS1633" s="449"/>
      <c r="AT1633" s="449"/>
      <c r="AU1633" s="449"/>
      <c r="AV1633" s="449"/>
      <c r="AW1633" s="449"/>
      <c r="AX1633" s="449"/>
      <c r="AY1633" s="449"/>
      <c r="AZ1633" s="449"/>
      <c r="BA1633" s="449"/>
      <c r="BB1633" s="449"/>
      <c r="BC1633" s="449"/>
      <c r="BD1633" s="449"/>
      <c r="BE1633" s="449"/>
      <c r="BF1633" s="449"/>
      <c r="BG1633" s="449"/>
      <c r="BH1633" s="449"/>
      <c r="BI1633" s="449"/>
      <c r="BJ1633" s="449"/>
      <c r="BK1633" s="449"/>
      <c r="BL1633" s="449"/>
      <c r="BM1633" s="449"/>
      <c r="BN1633" s="449"/>
      <c r="BO1633" s="449"/>
      <c r="BP1633" s="449"/>
      <c r="BQ1633" s="449"/>
      <c r="BR1633" s="449"/>
      <c r="BS1633" s="449"/>
      <c r="BT1633" s="449"/>
      <c r="BU1633" s="449"/>
      <c r="BV1633" s="449"/>
      <c r="BW1633" s="449"/>
      <c r="BX1633" s="449"/>
      <c r="BY1633" s="449"/>
      <c r="BZ1633" s="449"/>
      <c r="CA1633" s="449"/>
      <c r="CB1633" s="449"/>
      <c r="CC1633" s="449"/>
      <c r="CD1633" s="449"/>
      <c r="CE1633" s="449"/>
      <c r="CF1633" s="449"/>
      <c r="CG1633" s="449"/>
      <c r="CH1633" s="449"/>
      <c r="CI1633" s="449"/>
      <c r="CJ1633" s="449"/>
      <c r="CK1633" s="449"/>
      <c r="CL1633" s="449"/>
      <c r="CM1633" s="449"/>
      <c r="CN1633" s="449"/>
      <c r="CO1633" s="449"/>
      <c r="CP1633" s="449"/>
      <c r="CQ1633" s="449"/>
      <c r="CR1633" s="449"/>
      <c r="CS1633" s="449"/>
      <c r="CT1633" s="449"/>
      <c r="CU1633" s="449"/>
      <c r="CV1633" s="449"/>
    </row>
    <row r="1634" spans="1:100" s="448" customFormat="1" ht="11.25" customHeight="1">
      <c r="A1634" s="432"/>
      <c r="B1634" s="517"/>
      <c r="C1634" s="45"/>
      <c r="D1634" s="45">
        <v>8</v>
      </c>
      <c r="E1634" s="599" t="s">
        <v>154</v>
      </c>
      <c r="F1634" s="600"/>
      <c r="G1634" s="599" t="s">
        <v>154</v>
      </c>
      <c r="H1634" s="600"/>
      <c r="I1634" s="600"/>
      <c r="J1634" s="601" t="s">
        <v>154</v>
      </c>
      <c r="K1634" s="880" t="s">
        <v>154</v>
      </c>
      <c r="L1634" s="881">
        <v>0</v>
      </c>
      <c r="M1634" s="880" t="s">
        <v>154</v>
      </c>
      <c r="N1634" s="881">
        <v>0</v>
      </c>
      <c r="O1634" s="880" t="s">
        <v>154</v>
      </c>
      <c r="P1634" s="881">
        <v>0</v>
      </c>
      <c r="Q1634" s="880" t="s">
        <v>154</v>
      </c>
      <c r="R1634" s="881">
        <v>0</v>
      </c>
      <c r="S1634" s="880" t="s">
        <v>154</v>
      </c>
      <c r="T1634" s="881">
        <v>0</v>
      </c>
      <c r="U1634" s="880" t="s">
        <v>154</v>
      </c>
      <c r="V1634" s="881">
        <v>0</v>
      </c>
      <c r="W1634" s="880" t="s">
        <v>154</v>
      </c>
      <c r="X1634" s="881">
        <v>0</v>
      </c>
      <c r="Y1634" s="880" t="s">
        <v>154</v>
      </c>
      <c r="Z1634" s="881">
        <v>0</v>
      </c>
      <c r="AA1634" s="880" t="s">
        <v>154</v>
      </c>
      <c r="AB1634" s="881">
        <v>0</v>
      </c>
      <c r="AC1634" s="880" t="s">
        <v>154</v>
      </c>
      <c r="AD1634" s="881">
        <v>0</v>
      </c>
      <c r="AE1634" s="45"/>
      <c r="AF1634" s="17"/>
      <c r="AG1634" s="518"/>
      <c r="AI1634" s="449"/>
      <c r="AJ1634" s="449"/>
      <c r="AK1634" s="449"/>
      <c r="AL1634" s="449"/>
      <c r="AM1634" s="449"/>
      <c r="AN1634" s="449"/>
      <c r="AO1634" s="449"/>
      <c r="AP1634" s="449"/>
      <c r="AQ1634" s="449"/>
      <c r="AR1634" s="449"/>
      <c r="AS1634" s="449"/>
      <c r="AT1634" s="449"/>
      <c r="AU1634" s="449"/>
      <c r="AV1634" s="449"/>
      <c r="AW1634" s="449"/>
      <c r="AX1634" s="449"/>
      <c r="AY1634" s="449"/>
      <c r="AZ1634" s="449"/>
      <c r="BA1634" s="449"/>
      <c r="BB1634" s="449"/>
      <c r="BC1634" s="449"/>
      <c r="BD1634" s="449"/>
      <c r="BE1634" s="449"/>
      <c r="BF1634" s="449"/>
      <c r="BG1634" s="449"/>
      <c r="BH1634" s="449"/>
      <c r="BI1634" s="449"/>
      <c r="BJ1634" s="449"/>
      <c r="BK1634" s="449"/>
      <c r="BL1634" s="449"/>
      <c r="BM1634" s="449"/>
      <c r="BN1634" s="449"/>
      <c r="BO1634" s="449"/>
      <c r="BP1634" s="449"/>
      <c r="BQ1634" s="449"/>
      <c r="BR1634" s="449"/>
      <c r="BS1634" s="449"/>
      <c r="BT1634" s="449"/>
      <c r="BU1634" s="449"/>
      <c r="BV1634" s="449"/>
      <c r="BW1634" s="449"/>
      <c r="BX1634" s="449"/>
      <c r="BY1634" s="449"/>
      <c r="BZ1634" s="449"/>
      <c r="CA1634" s="449"/>
      <c r="CB1634" s="449"/>
      <c r="CC1634" s="449"/>
      <c r="CD1634" s="449"/>
      <c r="CE1634" s="449"/>
      <c r="CF1634" s="449"/>
      <c r="CG1634" s="449"/>
      <c r="CH1634" s="449"/>
      <c r="CI1634" s="449"/>
      <c r="CJ1634" s="449"/>
      <c r="CK1634" s="449"/>
      <c r="CL1634" s="449"/>
      <c r="CM1634" s="449"/>
      <c r="CN1634" s="449"/>
      <c r="CO1634" s="449"/>
      <c r="CP1634" s="449"/>
      <c r="CQ1634" s="449"/>
      <c r="CR1634" s="449"/>
      <c r="CS1634" s="449"/>
      <c r="CT1634" s="449"/>
      <c r="CU1634" s="449"/>
      <c r="CV1634" s="449"/>
    </row>
    <row r="1635" spans="1:100" s="448" customFormat="1" ht="11.25" customHeight="1">
      <c r="A1635" s="432"/>
      <c r="B1635" s="517"/>
      <c r="C1635" s="45"/>
      <c r="D1635" s="45">
        <v>9</v>
      </c>
      <c r="E1635" s="599" t="s">
        <v>154</v>
      </c>
      <c r="F1635" s="600"/>
      <c r="G1635" s="599" t="s">
        <v>154</v>
      </c>
      <c r="H1635" s="600"/>
      <c r="I1635" s="600"/>
      <c r="J1635" s="601" t="s">
        <v>154</v>
      </c>
      <c r="K1635" s="880" t="s">
        <v>154</v>
      </c>
      <c r="L1635" s="881">
        <v>0</v>
      </c>
      <c r="M1635" s="880" t="s">
        <v>154</v>
      </c>
      <c r="N1635" s="881">
        <v>0</v>
      </c>
      <c r="O1635" s="880" t="s">
        <v>154</v>
      </c>
      <c r="P1635" s="881">
        <v>0</v>
      </c>
      <c r="Q1635" s="880" t="s">
        <v>154</v>
      </c>
      <c r="R1635" s="881">
        <v>0</v>
      </c>
      <c r="S1635" s="880" t="s">
        <v>154</v>
      </c>
      <c r="T1635" s="881">
        <v>0</v>
      </c>
      <c r="U1635" s="880" t="s">
        <v>154</v>
      </c>
      <c r="V1635" s="881">
        <v>0</v>
      </c>
      <c r="W1635" s="880" t="s">
        <v>154</v>
      </c>
      <c r="X1635" s="881">
        <v>0</v>
      </c>
      <c r="Y1635" s="880" t="s">
        <v>154</v>
      </c>
      <c r="Z1635" s="881">
        <v>0</v>
      </c>
      <c r="AA1635" s="880" t="s">
        <v>154</v>
      </c>
      <c r="AB1635" s="881">
        <v>0</v>
      </c>
      <c r="AC1635" s="880" t="s">
        <v>154</v>
      </c>
      <c r="AD1635" s="881">
        <v>0</v>
      </c>
      <c r="AE1635" s="45"/>
      <c r="AF1635" s="17"/>
      <c r="AG1635" s="518"/>
      <c r="AI1635" s="449"/>
      <c r="AJ1635" s="449"/>
      <c r="AK1635" s="449"/>
      <c r="AL1635" s="449"/>
      <c r="AM1635" s="449"/>
      <c r="AN1635" s="449"/>
      <c r="AO1635" s="449"/>
      <c r="AP1635" s="449"/>
      <c r="AQ1635" s="449"/>
      <c r="AR1635" s="449"/>
      <c r="AS1635" s="449"/>
      <c r="AT1635" s="449"/>
      <c r="AU1635" s="449"/>
      <c r="AV1635" s="449"/>
      <c r="AW1635" s="449"/>
      <c r="AX1635" s="449"/>
      <c r="AY1635" s="449"/>
      <c r="AZ1635" s="449"/>
      <c r="BA1635" s="449"/>
      <c r="BB1635" s="449"/>
      <c r="BC1635" s="449"/>
      <c r="BD1635" s="449"/>
      <c r="BE1635" s="449"/>
      <c r="BF1635" s="449"/>
      <c r="BG1635" s="449"/>
      <c r="BH1635" s="449"/>
      <c r="BI1635" s="449"/>
      <c r="BJ1635" s="449"/>
      <c r="BK1635" s="449"/>
      <c r="BL1635" s="449"/>
      <c r="BM1635" s="449"/>
      <c r="BN1635" s="449"/>
      <c r="BO1635" s="449"/>
      <c r="BP1635" s="449"/>
      <c r="BQ1635" s="449"/>
      <c r="BR1635" s="449"/>
      <c r="BS1635" s="449"/>
      <c r="BT1635" s="449"/>
      <c r="BU1635" s="449"/>
      <c r="BV1635" s="449"/>
      <c r="BW1635" s="449"/>
      <c r="BX1635" s="449"/>
      <c r="BY1635" s="449"/>
      <c r="BZ1635" s="449"/>
      <c r="CA1635" s="449"/>
      <c r="CB1635" s="449"/>
      <c r="CC1635" s="449"/>
      <c r="CD1635" s="449"/>
      <c r="CE1635" s="449"/>
      <c r="CF1635" s="449"/>
      <c r="CG1635" s="449"/>
      <c r="CH1635" s="449"/>
      <c r="CI1635" s="449"/>
      <c r="CJ1635" s="449"/>
      <c r="CK1635" s="449"/>
      <c r="CL1635" s="449"/>
      <c r="CM1635" s="449"/>
      <c r="CN1635" s="449"/>
      <c r="CO1635" s="449"/>
      <c r="CP1635" s="449"/>
      <c r="CQ1635" s="449"/>
      <c r="CR1635" s="449"/>
      <c r="CS1635" s="449"/>
      <c r="CT1635" s="449"/>
      <c r="CU1635" s="449"/>
      <c r="CV1635" s="449"/>
    </row>
    <row r="1636" spans="1:100" s="448" customFormat="1" ht="11.25" customHeight="1">
      <c r="A1636" s="432"/>
      <c r="B1636" s="517"/>
      <c r="C1636" s="45"/>
      <c r="D1636" s="45">
        <v>10</v>
      </c>
      <c r="E1636" s="599" t="s">
        <v>154</v>
      </c>
      <c r="F1636" s="600"/>
      <c r="G1636" s="599" t="s">
        <v>154</v>
      </c>
      <c r="H1636" s="600"/>
      <c r="I1636" s="600"/>
      <c r="J1636" s="601" t="s">
        <v>154</v>
      </c>
      <c r="K1636" s="880" t="s">
        <v>154</v>
      </c>
      <c r="L1636" s="881">
        <v>0</v>
      </c>
      <c r="M1636" s="880" t="s">
        <v>154</v>
      </c>
      <c r="N1636" s="881">
        <v>0</v>
      </c>
      <c r="O1636" s="880" t="s">
        <v>154</v>
      </c>
      <c r="P1636" s="881">
        <v>0</v>
      </c>
      <c r="Q1636" s="880" t="s">
        <v>154</v>
      </c>
      <c r="R1636" s="881">
        <v>0</v>
      </c>
      <c r="S1636" s="880" t="s">
        <v>154</v>
      </c>
      <c r="T1636" s="881">
        <v>0</v>
      </c>
      <c r="U1636" s="880" t="s">
        <v>154</v>
      </c>
      <c r="V1636" s="881">
        <v>0</v>
      </c>
      <c r="W1636" s="880" t="s">
        <v>154</v>
      </c>
      <c r="X1636" s="881">
        <v>0</v>
      </c>
      <c r="Y1636" s="880" t="s">
        <v>154</v>
      </c>
      <c r="Z1636" s="881">
        <v>0</v>
      </c>
      <c r="AA1636" s="880" t="s">
        <v>154</v>
      </c>
      <c r="AB1636" s="881">
        <v>0</v>
      </c>
      <c r="AC1636" s="880" t="s">
        <v>154</v>
      </c>
      <c r="AD1636" s="881">
        <v>0</v>
      </c>
      <c r="AE1636" s="45"/>
      <c r="AF1636" s="17"/>
      <c r="AG1636" s="518"/>
      <c r="AI1636" s="449"/>
      <c r="AJ1636" s="449"/>
      <c r="AK1636" s="449"/>
      <c r="AL1636" s="449"/>
      <c r="AM1636" s="449"/>
      <c r="AN1636" s="449"/>
      <c r="AO1636" s="449"/>
      <c r="AP1636" s="449"/>
      <c r="AQ1636" s="449"/>
      <c r="AR1636" s="449"/>
      <c r="AS1636" s="449"/>
      <c r="AT1636" s="449"/>
      <c r="AU1636" s="449"/>
      <c r="AV1636" s="449"/>
      <c r="AW1636" s="449"/>
      <c r="AX1636" s="449"/>
      <c r="AY1636" s="449"/>
      <c r="AZ1636" s="449"/>
      <c r="BA1636" s="449"/>
      <c r="BB1636" s="449"/>
      <c r="BC1636" s="449"/>
      <c r="BD1636" s="449"/>
      <c r="BE1636" s="449"/>
      <c r="BF1636" s="449"/>
      <c r="BG1636" s="449"/>
      <c r="BH1636" s="449"/>
      <c r="BI1636" s="449"/>
      <c r="BJ1636" s="449"/>
      <c r="BK1636" s="449"/>
      <c r="BL1636" s="449"/>
      <c r="BM1636" s="449"/>
      <c r="BN1636" s="449"/>
      <c r="BO1636" s="449"/>
      <c r="BP1636" s="449"/>
      <c r="BQ1636" s="449"/>
      <c r="BR1636" s="449"/>
      <c r="BS1636" s="449"/>
      <c r="BT1636" s="449"/>
      <c r="BU1636" s="449"/>
      <c r="BV1636" s="449"/>
      <c r="BW1636" s="449"/>
      <c r="BX1636" s="449"/>
      <c r="BY1636" s="449"/>
      <c r="BZ1636" s="449"/>
      <c r="CA1636" s="449"/>
      <c r="CB1636" s="449"/>
      <c r="CC1636" s="449"/>
      <c r="CD1636" s="449"/>
      <c r="CE1636" s="449"/>
      <c r="CF1636" s="449"/>
      <c r="CG1636" s="449"/>
      <c r="CH1636" s="449"/>
      <c r="CI1636" s="449"/>
      <c r="CJ1636" s="449"/>
      <c r="CK1636" s="449"/>
      <c r="CL1636" s="449"/>
      <c r="CM1636" s="449"/>
      <c r="CN1636" s="449"/>
      <c r="CO1636" s="449"/>
      <c r="CP1636" s="449"/>
      <c r="CQ1636" s="449"/>
      <c r="CR1636" s="449"/>
      <c r="CS1636" s="449"/>
      <c r="CT1636" s="449"/>
      <c r="CU1636" s="449"/>
      <c r="CV1636" s="449"/>
    </row>
    <row r="1637" spans="1:100" s="448" customFormat="1" ht="11.25" customHeight="1">
      <c r="A1637" s="432"/>
      <c r="B1637" s="517"/>
      <c r="C1637" s="45"/>
      <c r="D1637" s="45">
        <v>11</v>
      </c>
      <c r="E1637" s="599" t="s">
        <v>154</v>
      </c>
      <c r="F1637" s="600"/>
      <c r="G1637" s="599" t="s">
        <v>154</v>
      </c>
      <c r="H1637" s="600"/>
      <c r="I1637" s="600"/>
      <c r="J1637" s="601" t="s">
        <v>154</v>
      </c>
      <c r="K1637" s="880" t="s">
        <v>154</v>
      </c>
      <c r="L1637" s="881">
        <v>0</v>
      </c>
      <c r="M1637" s="880" t="s">
        <v>154</v>
      </c>
      <c r="N1637" s="881">
        <v>0</v>
      </c>
      <c r="O1637" s="880" t="s">
        <v>154</v>
      </c>
      <c r="P1637" s="881">
        <v>0</v>
      </c>
      <c r="Q1637" s="880" t="s">
        <v>154</v>
      </c>
      <c r="R1637" s="881">
        <v>0</v>
      </c>
      <c r="S1637" s="880" t="s">
        <v>154</v>
      </c>
      <c r="T1637" s="881">
        <v>0</v>
      </c>
      <c r="U1637" s="880" t="s">
        <v>154</v>
      </c>
      <c r="V1637" s="881">
        <v>0</v>
      </c>
      <c r="W1637" s="880" t="s">
        <v>154</v>
      </c>
      <c r="X1637" s="881">
        <v>0</v>
      </c>
      <c r="Y1637" s="880" t="s">
        <v>154</v>
      </c>
      <c r="Z1637" s="881">
        <v>0</v>
      </c>
      <c r="AA1637" s="880" t="s">
        <v>154</v>
      </c>
      <c r="AB1637" s="881">
        <v>0</v>
      </c>
      <c r="AC1637" s="880" t="s">
        <v>154</v>
      </c>
      <c r="AD1637" s="881">
        <v>0</v>
      </c>
      <c r="AE1637" s="45"/>
      <c r="AF1637" s="17"/>
      <c r="AG1637" s="518"/>
      <c r="AI1637" s="449"/>
      <c r="AJ1637" s="449"/>
      <c r="AK1637" s="449"/>
      <c r="AL1637" s="449"/>
      <c r="AM1637" s="449"/>
      <c r="AN1637" s="449"/>
      <c r="AO1637" s="449"/>
      <c r="AP1637" s="449"/>
      <c r="AQ1637" s="449"/>
      <c r="AR1637" s="449"/>
      <c r="AS1637" s="449"/>
      <c r="AT1637" s="449"/>
      <c r="AU1637" s="449"/>
      <c r="AV1637" s="449"/>
      <c r="AW1637" s="449"/>
      <c r="AX1637" s="449"/>
      <c r="AY1637" s="449"/>
      <c r="AZ1637" s="449"/>
      <c r="BA1637" s="449"/>
      <c r="BB1637" s="449"/>
      <c r="BC1637" s="449"/>
      <c r="BD1637" s="449"/>
      <c r="BE1637" s="449"/>
      <c r="BF1637" s="449"/>
      <c r="BG1637" s="449"/>
      <c r="BH1637" s="449"/>
      <c r="BI1637" s="449"/>
      <c r="BJ1637" s="449"/>
      <c r="BK1637" s="449"/>
      <c r="BL1637" s="449"/>
      <c r="BM1637" s="449"/>
      <c r="BN1637" s="449"/>
      <c r="BO1637" s="449"/>
      <c r="BP1637" s="449"/>
      <c r="BQ1637" s="449"/>
      <c r="BR1637" s="449"/>
      <c r="BS1637" s="449"/>
      <c r="BT1637" s="449"/>
      <c r="BU1637" s="449"/>
      <c r="BV1637" s="449"/>
      <c r="BW1637" s="449"/>
      <c r="BX1637" s="449"/>
      <c r="BY1637" s="449"/>
      <c r="BZ1637" s="449"/>
      <c r="CA1637" s="449"/>
      <c r="CB1637" s="449"/>
      <c r="CC1637" s="449"/>
      <c r="CD1637" s="449"/>
      <c r="CE1637" s="449"/>
      <c r="CF1637" s="449"/>
      <c r="CG1637" s="449"/>
      <c r="CH1637" s="449"/>
      <c r="CI1637" s="449"/>
      <c r="CJ1637" s="449"/>
      <c r="CK1637" s="449"/>
      <c r="CL1637" s="449"/>
      <c r="CM1637" s="449"/>
      <c r="CN1637" s="449"/>
      <c r="CO1637" s="449"/>
      <c r="CP1637" s="449"/>
      <c r="CQ1637" s="449"/>
      <c r="CR1637" s="449"/>
      <c r="CS1637" s="449"/>
      <c r="CT1637" s="449"/>
      <c r="CU1637" s="449"/>
      <c r="CV1637" s="449"/>
    </row>
    <row r="1638" spans="1:100" s="448" customFormat="1" ht="11.25" customHeight="1">
      <c r="A1638" s="432"/>
      <c r="B1638" s="517"/>
      <c r="C1638" s="45"/>
      <c r="D1638" s="45">
        <v>12</v>
      </c>
      <c r="E1638" s="599" t="s">
        <v>154</v>
      </c>
      <c r="F1638" s="600"/>
      <c r="G1638" s="599" t="s">
        <v>154</v>
      </c>
      <c r="H1638" s="600"/>
      <c r="I1638" s="600"/>
      <c r="J1638" s="601" t="s">
        <v>154</v>
      </c>
      <c r="K1638" s="880" t="s">
        <v>154</v>
      </c>
      <c r="L1638" s="881">
        <v>0</v>
      </c>
      <c r="M1638" s="880" t="s">
        <v>154</v>
      </c>
      <c r="N1638" s="881">
        <v>0</v>
      </c>
      <c r="O1638" s="880" t="s">
        <v>154</v>
      </c>
      <c r="P1638" s="881">
        <v>0</v>
      </c>
      <c r="Q1638" s="880" t="s">
        <v>154</v>
      </c>
      <c r="R1638" s="881">
        <v>0</v>
      </c>
      <c r="S1638" s="880" t="s">
        <v>154</v>
      </c>
      <c r="T1638" s="881">
        <v>0</v>
      </c>
      <c r="U1638" s="880" t="s">
        <v>154</v>
      </c>
      <c r="V1638" s="881">
        <v>0</v>
      </c>
      <c r="W1638" s="880" t="s">
        <v>154</v>
      </c>
      <c r="X1638" s="881">
        <v>0</v>
      </c>
      <c r="Y1638" s="880" t="s">
        <v>154</v>
      </c>
      <c r="Z1638" s="881">
        <v>0</v>
      </c>
      <c r="AA1638" s="880" t="s">
        <v>154</v>
      </c>
      <c r="AB1638" s="881">
        <v>0</v>
      </c>
      <c r="AC1638" s="880" t="s">
        <v>154</v>
      </c>
      <c r="AD1638" s="881">
        <v>0</v>
      </c>
      <c r="AE1638" s="45"/>
      <c r="AF1638" s="17"/>
      <c r="AG1638" s="518"/>
      <c r="AI1638" s="449"/>
      <c r="AJ1638" s="449"/>
      <c r="AK1638" s="449"/>
      <c r="AL1638" s="449"/>
      <c r="AM1638" s="449"/>
      <c r="AN1638" s="449"/>
      <c r="AO1638" s="449"/>
      <c r="AP1638" s="449"/>
      <c r="AQ1638" s="449"/>
      <c r="AR1638" s="449"/>
      <c r="AS1638" s="449"/>
      <c r="AT1638" s="449"/>
      <c r="AU1638" s="449"/>
      <c r="AV1638" s="449"/>
      <c r="AW1638" s="449"/>
      <c r="AX1638" s="449"/>
      <c r="AY1638" s="449"/>
      <c r="AZ1638" s="449"/>
      <c r="BA1638" s="449"/>
      <c r="BB1638" s="449"/>
      <c r="BC1638" s="449"/>
      <c r="BD1638" s="449"/>
      <c r="BE1638" s="449"/>
      <c r="BF1638" s="449"/>
      <c r="BG1638" s="449"/>
      <c r="BH1638" s="449"/>
      <c r="BI1638" s="449"/>
      <c r="BJ1638" s="449"/>
      <c r="BK1638" s="449"/>
      <c r="BL1638" s="449"/>
      <c r="BM1638" s="449"/>
      <c r="BN1638" s="449"/>
      <c r="BO1638" s="449"/>
      <c r="BP1638" s="449"/>
      <c r="BQ1638" s="449"/>
      <c r="BR1638" s="449"/>
      <c r="BS1638" s="449"/>
      <c r="BT1638" s="449"/>
      <c r="BU1638" s="449"/>
      <c r="BV1638" s="449"/>
      <c r="BW1638" s="449"/>
      <c r="BX1638" s="449"/>
      <c r="BY1638" s="449"/>
      <c r="BZ1638" s="449"/>
      <c r="CA1638" s="449"/>
      <c r="CB1638" s="449"/>
      <c r="CC1638" s="449"/>
      <c r="CD1638" s="449"/>
      <c r="CE1638" s="449"/>
      <c r="CF1638" s="449"/>
      <c r="CG1638" s="449"/>
      <c r="CH1638" s="449"/>
      <c r="CI1638" s="449"/>
      <c r="CJ1638" s="449"/>
      <c r="CK1638" s="449"/>
      <c r="CL1638" s="449"/>
      <c r="CM1638" s="449"/>
      <c r="CN1638" s="449"/>
      <c r="CO1638" s="449"/>
      <c r="CP1638" s="449"/>
      <c r="CQ1638" s="449"/>
      <c r="CR1638" s="449"/>
      <c r="CS1638" s="449"/>
      <c r="CT1638" s="449"/>
      <c r="CU1638" s="449"/>
      <c r="CV1638" s="449"/>
    </row>
    <row r="1639" spans="1:100" s="448" customFormat="1" ht="11.25" customHeight="1">
      <c r="A1639" s="432"/>
      <c r="B1639" s="517"/>
      <c r="C1639" s="45"/>
      <c r="D1639" s="45">
        <v>13</v>
      </c>
      <c r="E1639" s="599" t="s">
        <v>154</v>
      </c>
      <c r="F1639" s="600"/>
      <c r="G1639" s="599" t="s">
        <v>154</v>
      </c>
      <c r="H1639" s="600"/>
      <c r="I1639" s="600"/>
      <c r="J1639" s="601" t="s">
        <v>154</v>
      </c>
      <c r="K1639" s="880" t="s">
        <v>154</v>
      </c>
      <c r="L1639" s="881">
        <v>0</v>
      </c>
      <c r="M1639" s="880" t="s">
        <v>154</v>
      </c>
      <c r="N1639" s="881">
        <v>0</v>
      </c>
      <c r="O1639" s="880" t="s">
        <v>154</v>
      </c>
      <c r="P1639" s="881">
        <v>0</v>
      </c>
      <c r="Q1639" s="880" t="s">
        <v>154</v>
      </c>
      <c r="R1639" s="881">
        <v>0</v>
      </c>
      <c r="S1639" s="880" t="s">
        <v>154</v>
      </c>
      <c r="T1639" s="881">
        <v>0</v>
      </c>
      <c r="U1639" s="880" t="s">
        <v>154</v>
      </c>
      <c r="V1639" s="881">
        <v>0</v>
      </c>
      <c r="W1639" s="880" t="s">
        <v>154</v>
      </c>
      <c r="X1639" s="881">
        <v>0</v>
      </c>
      <c r="Y1639" s="880" t="s">
        <v>154</v>
      </c>
      <c r="Z1639" s="881">
        <v>0</v>
      </c>
      <c r="AA1639" s="880" t="s">
        <v>154</v>
      </c>
      <c r="AB1639" s="881">
        <v>0</v>
      </c>
      <c r="AC1639" s="880" t="s">
        <v>154</v>
      </c>
      <c r="AD1639" s="881">
        <v>0</v>
      </c>
      <c r="AE1639" s="45"/>
      <c r="AF1639" s="17"/>
      <c r="AG1639" s="518"/>
      <c r="AI1639" s="449"/>
      <c r="AJ1639" s="449"/>
      <c r="AK1639" s="449"/>
      <c r="AL1639" s="449"/>
      <c r="AM1639" s="449"/>
      <c r="AN1639" s="449"/>
      <c r="AO1639" s="449"/>
      <c r="AP1639" s="449"/>
      <c r="AQ1639" s="449"/>
      <c r="AR1639" s="449"/>
      <c r="AS1639" s="449"/>
      <c r="AT1639" s="449"/>
      <c r="AU1639" s="449"/>
      <c r="AV1639" s="449"/>
      <c r="AW1639" s="449"/>
      <c r="AX1639" s="449"/>
      <c r="AY1639" s="449"/>
      <c r="AZ1639" s="449"/>
      <c r="BA1639" s="449"/>
      <c r="BB1639" s="449"/>
      <c r="BC1639" s="449"/>
      <c r="BD1639" s="449"/>
      <c r="BE1639" s="449"/>
      <c r="BF1639" s="449"/>
      <c r="BG1639" s="449"/>
      <c r="BH1639" s="449"/>
      <c r="BI1639" s="449"/>
      <c r="BJ1639" s="449"/>
      <c r="BK1639" s="449"/>
      <c r="BL1639" s="449"/>
      <c r="BM1639" s="449"/>
      <c r="BN1639" s="449"/>
      <c r="BO1639" s="449"/>
      <c r="BP1639" s="449"/>
      <c r="BQ1639" s="449"/>
      <c r="BR1639" s="449"/>
      <c r="BS1639" s="449"/>
      <c r="BT1639" s="449"/>
      <c r="BU1639" s="449"/>
      <c r="BV1639" s="449"/>
      <c r="BW1639" s="449"/>
      <c r="BX1639" s="449"/>
      <c r="BY1639" s="449"/>
      <c r="BZ1639" s="449"/>
      <c r="CA1639" s="449"/>
      <c r="CB1639" s="449"/>
      <c r="CC1639" s="449"/>
      <c r="CD1639" s="449"/>
      <c r="CE1639" s="449"/>
      <c r="CF1639" s="449"/>
      <c r="CG1639" s="449"/>
      <c r="CH1639" s="449"/>
      <c r="CI1639" s="449"/>
      <c r="CJ1639" s="449"/>
      <c r="CK1639" s="449"/>
      <c r="CL1639" s="449"/>
      <c r="CM1639" s="449"/>
      <c r="CN1639" s="449"/>
      <c r="CO1639" s="449"/>
      <c r="CP1639" s="449"/>
      <c r="CQ1639" s="449"/>
      <c r="CR1639" s="449"/>
      <c r="CS1639" s="449"/>
      <c r="CT1639" s="449"/>
      <c r="CU1639" s="449"/>
      <c r="CV1639" s="449"/>
    </row>
    <row r="1640" spans="1:100" s="448" customFormat="1" ht="11.25" customHeight="1">
      <c r="A1640" s="432"/>
      <c r="B1640" s="517"/>
      <c r="C1640" s="45"/>
      <c r="D1640" s="45">
        <v>14</v>
      </c>
      <c r="E1640" s="599" t="s">
        <v>154</v>
      </c>
      <c r="F1640" s="600"/>
      <c r="G1640" s="599" t="s">
        <v>154</v>
      </c>
      <c r="H1640" s="600"/>
      <c r="I1640" s="600"/>
      <c r="J1640" s="601" t="s">
        <v>154</v>
      </c>
      <c r="K1640" s="880" t="s">
        <v>154</v>
      </c>
      <c r="L1640" s="881">
        <v>0</v>
      </c>
      <c r="M1640" s="880" t="s">
        <v>154</v>
      </c>
      <c r="N1640" s="881">
        <v>0</v>
      </c>
      <c r="O1640" s="880" t="s">
        <v>154</v>
      </c>
      <c r="P1640" s="881">
        <v>0</v>
      </c>
      <c r="Q1640" s="880" t="s">
        <v>154</v>
      </c>
      <c r="R1640" s="881">
        <v>0</v>
      </c>
      <c r="S1640" s="880" t="s">
        <v>154</v>
      </c>
      <c r="T1640" s="881">
        <v>0</v>
      </c>
      <c r="U1640" s="880" t="s">
        <v>154</v>
      </c>
      <c r="V1640" s="881">
        <v>0</v>
      </c>
      <c r="W1640" s="880" t="s">
        <v>154</v>
      </c>
      <c r="X1640" s="881">
        <v>0</v>
      </c>
      <c r="Y1640" s="880" t="s">
        <v>154</v>
      </c>
      <c r="Z1640" s="881">
        <v>0</v>
      </c>
      <c r="AA1640" s="880" t="s">
        <v>154</v>
      </c>
      <c r="AB1640" s="881">
        <v>0</v>
      </c>
      <c r="AC1640" s="880" t="s">
        <v>154</v>
      </c>
      <c r="AD1640" s="881">
        <v>0</v>
      </c>
      <c r="AE1640" s="45"/>
      <c r="AF1640" s="17"/>
      <c r="AG1640" s="518"/>
      <c r="AI1640" s="449"/>
      <c r="AJ1640" s="449"/>
      <c r="AK1640" s="449"/>
      <c r="AL1640" s="449"/>
      <c r="AM1640" s="449"/>
      <c r="AN1640" s="449"/>
      <c r="AO1640" s="449"/>
      <c r="AP1640" s="449"/>
      <c r="AQ1640" s="449"/>
      <c r="AR1640" s="449"/>
      <c r="AS1640" s="449"/>
      <c r="AT1640" s="449"/>
      <c r="AU1640" s="449"/>
      <c r="AV1640" s="449"/>
      <c r="AW1640" s="449"/>
      <c r="AX1640" s="449"/>
      <c r="AY1640" s="449"/>
      <c r="AZ1640" s="449"/>
      <c r="BA1640" s="449"/>
      <c r="BB1640" s="449"/>
      <c r="BC1640" s="449"/>
      <c r="BD1640" s="449"/>
      <c r="BE1640" s="449"/>
      <c r="BF1640" s="449"/>
      <c r="BG1640" s="449"/>
      <c r="BH1640" s="449"/>
      <c r="BI1640" s="449"/>
      <c r="BJ1640" s="449"/>
      <c r="BK1640" s="449"/>
      <c r="BL1640" s="449"/>
      <c r="BM1640" s="449"/>
      <c r="BN1640" s="449"/>
      <c r="BO1640" s="449"/>
      <c r="BP1640" s="449"/>
      <c r="BQ1640" s="449"/>
      <c r="BR1640" s="449"/>
      <c r="BS1640" s="449"/>
      <c r="BT1640" s="449"/>
      <c r="BU1640" s="449"/>
      <c r="BV1640" s="449"/>
      <c r="BW1640" s="449"/>
      <c r="BX1640" s="449"/>
      <c r="BY1640" s="449"/>
      <c r="BZ1640" s="449"/>
      <c r="CA1640" s="449"/>
      <c r="CB1640" s="449"/>
      <c r="CC1640" s="449"/>
      <c r="CD1640" s="449"/>
      <c r="CE1640" s="449"/>
      <c r="CF1640" s="449"/>
      <c r="CG1640" s="449"/>
      <c r="CH1640" s="449"/>
      <c r="CI1640" s="449"/>
      <c r="CJ1640" s="449"/>
      <c r="CK1640" s="449"/>
      <c r="CL1640" s="449"/>
      <c r="CM1640" s="449"/>
      <c r="CN1640" s="449"/>
      <c r="CO1640" s="449"/>
      <c r="CP1640" s="449"/>
      <c r="CQ1640" s="449"/>
      <c r="CR1640" s="449"/>
      <c r="CS1640" s="449"/>
      <c r="CT1640" s="449"/>
      <c r="CU1640" s="449"/>
      <c r="CV1640" s="449"/>
    </row>
    <row r="1641" spans="1:100" s="448" customFormat="1" ht="11.25" customHeight="1">
      <c r="A1641" s="432"/>
      <c r="B1641" s="517"/>
      <c r="C1641" s="45"/>
      <c r="D1641" s="45">
        <v>15</v>
      </c>
      <c r="E1641" s="599" t="s">
        <v>154</v>
      </c>
      <c r="F1641" s="600"/>
      <c r="G1641" s="599" t="s">
        <v>154</v>
      </c>
      <c r="H1641" s="600"/>
      <c r="I1641" s="600"/>
      <c r="J1641" s="601" t="s">
        <v>154</v>
      </c>
      <c r="K1641" s="880" t="s">
        <v>154</v>
      </c>
      <c r="L1641" s="881">
        <v>0</v>
      </c>
      <c r="M1641" s="880" t="s">
        <v>154</v>
      </c>
      <c r="N1641" s="881">
        <v>0</v>
      </c>
      <c r="O1641" s="880" t="s">
        <v>154</v>
      </c>
      <c r="P1641" s="881">
        <v>0</v>
      </c>
      <c r="Q1641" s="880" t="s">
        <v>154</v>
      </c>
      <c r="R1641" s="881">
        <v>0</v>
      </c>
      <c r="S1641" s="880" t="s">
        <v>154</v>
      </c>
      <c r="T1641" s="881">
        <v>0</v>
      </c>
      <c r="U1641" s="880" t="s">
        <v>154</v>
      </c>
      <c r="V1641" s="881">
        <v>0</v>
      </c>
      <c r="W1641" s="880" t="s">
        <v>154</v>
      </c>
      <c r="X1641" s="881">
        <v>0</v>
      </c>
      <c r="Y1641" s="880" t="s">
        <v>154</v>
      </c>
      <c r="Z1641" s="881">
        <v>0</v>
      </c>
      <c r="AA1641" s="880" t="s">
        <v>154</v>
      </c>
      <c r="AB1641" s="881">
        <v>0</v>
      </c>
      <c r="AC1641" s="880" t="s">
        <v>154</v>
      </c>
      <c r="AD1641" s="881">
        <v>0</v>
      </c>
      <c r="AE1641" s="45"/>
      <c r="AF1641" s="17"/>
      <c r="AG1641" s="518"/>
      <c r="AI1641" s="449"/>
      <c r="AJ1641" s="449"/>
      <c r="AK1641" s="449"/>
      <c r="AL1641" s="449"/>
      <c r="AM1641" s="449"/>
      <c r="AN1641" s="449"/>
      <c r="AO1641" s="449"/>
      <c r="AP1641" s="449"/>
      <c r="AQ1641" s="449"/>
      <c r="AR1641" s="449"/>
      <c r="AS1641" s="449"/>
      <c r="AT1641" s="449"/>
      <c r="AU1641" s="449"/>
      <c r="AV1641" s="449"/>
      <c r="AW1641" s="449"/>
      <c r="AX1641" s="449"/>
      <c r="AY1641" s="449"/>
      <c r="AZ1641" s="449"/>
      <c r="BA1641" s="449"/>
      <c r="BB1641" s="449"/>
      <c r="BC1641" s="449"/>
      <c r="BD1641" s="449"/>
      <c r="BE1641" s="449"/>
      <c r="BF1641" s="449"/>
      <c r="BG1641" s="449"/>
      <c r="BH1641" s="449"/>
      <c r="BI1641" s="449"/>
      <c r="BJ1641" s="449"/>
      <c r="BK1641" s="449"/>
      <c r="BL1641" s="449"/>
      <c r="BM1641" s="449"/>
      <c r="BN1641" s="449"/>
      <c r="BO1641" s="449"/>
      <c r="BP1641" s="449"/>
      <c r="BQ1641" s="449"/>
      <c r="BR1641" s="449"/>
      <c r="BS1641" s="449"/>
      <c r="BT1641" s="449"/>
      <c r="BU1641" s="449"/>
      <c r="BV1641" s="449"/>
      <c r="BW1641" s="449"/>
      <c r="BX1641" s="449"/>
      <c r="BY1641" s="449"/>
      <c r="BZ1641" s="449"/>
      <c r="CA1641" s="449"/>
      <c r="CB1641" s="449"/>
      <c r="CC1641" s="449"/>
      <c r="CD1641" s="449"/>
      <c r="CE1641" s="449"/>
      <c r="CF1641" s="449"/>
      <c r="CG1641" s="449"/>
      <c r="CH1641" s="449"/>
      <c r="CI1641" s="449"/>
      <c r="CJ1641" s="449"/>
      <c r="CK1641" s="449"/>
      <c r="CL1641" s="449"/>
      <c r="CM1641" s="449"/>
      <c r="CN1641" s="449"/>
      <c r="CO1641" s="449"/>
      <c r="CP1641" s="449"/>
      <c r="CQ1641" s="449"/>
      <c r="CR1641" s="449"/>
      <c r="CS1641" s="449"/>
      <c r="CT1641" s="449"/>
      <c r="CU1641" s="449"/>
      <c r="CV1641" s="449"/>
    </row>
    <row r="1642" spans="1:100" s="448" customFormat="1" ht="11.25" customHeight="1">
      <c r="A1642" s="432"/>
      <c r="B1642" s="517"/>
      <c r="C1642" s="45"/>
      <c r="D1642" s="45">
        <v>16</v>
      </c>
      <c r="E1642" s="599" t="s">
        <v>154</v>
      </c>
      <c r="F1642" s="600"/>
      <c r="G1642" s="599" t="s">
        <v>154</v>
      </c>
      <c r="H1642" s="600"/>
      <c r="I1642" s="600"/>
      <c r="J1642" s="601" t="s">
        <v>154</v>
      </c>
      <c r="K1642" s="880" t="s">
        <v>154</v>
      </c>
      <c r="L1642" s="881">
        <v>0</v>
      </c>
      <c r="M1642" s="880" t="s">
        <v>154</v>
      </c>
      <c r="N1642" s="881">
        <v>0</v>
      </c>
      <c r="O1642" s="880" t="s">
        <v>154</v>
      </c>
      <c r="P1642" s="881">
        <v>0</v>
      </c>
      <c r="Q1642" s="880" t="s">
        <v>154</v>
      </c>
      <c r="R1642" s="881">
        <v>0</v>
      </c>
      <c r="S1642" s="880" t="s">
        <v>154</v>
      </c>
      <c r="T1642" s="881">
        <v>0</v>
      </c>
      <c r="U1642" s="880" t="s">
        <v>154</v>
      </c>
      <c r="V1642" s="881">
        <v>0</v>
      </c>
      <c r="W1642" s="880" t="s">
        <v>154</v>
      </c>
      <c r="X1642" s="881">
        <v>0</v>
      </c>
      <c r="Y1642" s="880" t="s">
        <v>154</v>
      </c>
      <c r="Z1642" s="881">
        <v>0</v>
      </c>
      <c r="AA1642" s="880" t="s">
        <v>154</v>
      </c>
      <c r="AB1642" s="881">
        <v>0</v>
      </c>
      <c r="AC1642" s="880" t="s">
        <v>154</v>
      </c>
      <c r="AD1642" s="881">
        <v>0</v>
      </c>
      <c r="AE1642" s="45"/>
      <c r="AF1642" s="17"/>
      <c r="AG1642" s="518"/>
      <c r="AI1642" s="449"/>
      <c r="AJ1642" s="449"/>
      <c r="AK1642" s="449"/>
      <c r="AL1642" s="449"/>
      <c r="AM1642" s="449"/>
      <c r="AN1642" s="449"/>
      <c r="AO1642" s="449"/>
      <c r="AP1642" s="449"/>
      <c r="AQ1642" s="449"/>
      <c r="AR1642" s="449"/>
      <c r="AS1642" s="449"/>
      <c r="AT1642" s="449"/>
      <c r="AU1642" s="449"/>
      <c r="AV1642" s="449"/>
      <c r="AW1642" s="449"/>
      <c r="AX1642" s="449"/>
      <c r="AY1642" s="449"/>
      <c r="AZ1642" s="449"/>
      <c r="BA1642" s="449"/>
      <c r="BB1642" s="449"/>
      <c r="BC1642" s="449"/>
      <c r="BD1642" s="449"/>
      <c r="BE1642" s="449"/>
      <c r="BF1642" s="449"/>
      <c r="BG1642" s="449"/>
      <c r="BH1642" s="449"/>
      <c r="BI1642" s="449"/>
      <c r="BJ1642" s="449"/>
      <c r="BK1642" s="449"/>
      <c r="BL1642" s="449"/>
      <c r="BM1642" s="449"/>
      <c r="BN1642" s="449"/>
      <c r="BO1642" s="449"/>
      <c r="BP1642" s="449"/>
      <c r="BQ1642" s="449"/>
      <c r="BR1642" s="449"/>
      <c r="BS1642" s="449"/>
      <c r="BT1642" s="449"/>
      <c r="BU1642" s="449"/>
      <c r="BV1642" s="449"/>
      <c r="BW1642" s="449"/>
      <c r="BX1642" s="449"/>
      <c r="BY1642" s="449"/>
      <c r="BZ1642" s="449"/>
      <c r="CA1642" s="449"/>
      <c r="CB1642" s="449"/>
      <c r="CC1642" s="449"/>
      <c r="CD1642" s="449"/>
      <c r="CE1642" s="449"/>
      <c r="CF1642" s="449"/>
      <c r="CG1642" s="449"/>
      <c r="CH1642" s="449"/>
      <c r="CI1642" s="449"/>
      <c r="CJ1642" s="449"/>
      <c r="CK1642" s="449"/>
      <c r="CL1642" s="449"/>
      <c r="CM1642" s="449"/>
      <c r="CN1642" s="449"/>
      <c r="CO1642" s="449"/>
      <c r="CP1642" s="449"/>
      <c r="CQ1642" s="449"/>
      <c r="CR1642" s="449"/>
      <c r="CS1642" s="449"/>
      <c r="CT1642" s="449"/>
      <c r="CU1642" s="449"/>
      <c r="CV1642" s="449"/>
    </row>
    <row r="1643" spans="1:100" s="448" customFormat="1" ht="11.25" customHeight="1">
      <c r="A1643" s="432"/>
      <c r="B1643" s="517"/>
      <c r="C1643" s="45"/>
      <c r="D1643" s="45">
        <v>17</v>
      </c>
      <c r="E1643" s="599" t="s">
        <v>154</v>
      </c>
      <c r="F1643" s="600"/>
      <c r="G1643" s="599" t="s">
        <v>154</v>
      </c>
      <c r="H1643" s="600"/>
      <c r="I1643" s="600"/>
      <c r="J1643" s="601" t="s">
        <v>154</v>
      </c>
      <c r="K1643" s="880" t="s">
        <v>154</v>
      </c>
      <c r="L1643" s="881">
        <v>0</v>
      </c>
      <c r="M1643" s="880" t="s">
        <v>154</v>
      </c>
      <c r="N1643" s="881">
        <v>0</v>
      </c>
      <c r="O1643" s="880" t="s">
        <v>154</v>
      </c>
      <c r="P1643" s="881">
        <v>0</v>
      </c>
      <c r="Q1643" s="880" t="s">
        <v>154</v>
      </c>
      <c r="R1643" s="881">
        <v>0</v>
      </c>
      <c r="S1643" s="880" t="s">
        <v>154</v>
      </c>
      <c r="T1643" s="881">
        <v>0</v>
      </c>
      <c r="U1643" s="880" t="s">
        <v>154</v>
      </c>
      <c r="V1643" s="881">
        <v>0</v>
      </c>
      <c r="W1643" s="880" t="s">
        <v>154</v>
      </c>
      <c r="X1643" s="881">
        <v>0</v>
      </c>
      <c r="Y1643" s="880" t="s">
        <v>154</v>
      </c>
      <c r="Z1643" s="881">
        <v>0</v>
      </c>
      <c r="AA1643" s="880" t="s">
        <v>154</v>
      </c>
      <c r="AB1643" s="881">
        <v>0</v>
      </c>
      <c r="AC1643" s="880" t="s">
        <v>154</v>
      </c>
      <c r="AD1643" s="881">
        <v>0</v>
      </c>
      <c r="AE1643" s="45"/>
      <c r="AF1643" s="17"/>
      <c r="AG1643" s="518"/>
      <c r="AI1643" s="449"/>
      <c r="AJ1643" s="449"/>
      <c r="AK1643" s="449"/>
      <c r="AL1643" s="449"/>
      <c r="AM1643" s="449"/>
      <c r="AN1643" s="449"/>
      <c r="AO1643" s="449"/>
      <c r="AP1643" s="449"/>
      <c r="AQ1643" s="449"/>
      <c r="AR1643" s="449"/>
      <c r="AS1643" s="449"/>
      <c r="AT1643" s="449"/>
      <c r="AU1643" s="449"/>
      <c r="AV1643" s="449"/>
      <c r="AW1643" s="449"/>
      <c r="AX1643" s="449"/>
      <c r="AY1643" s="449"/>
      <c r="AZ1643" s="449"/>
      <c r="BA1643" s="449"/>
      <c r="BB1643" s="449"/>
      <c r="BC1643" s="449"/>
      <c r="BD1643" s="449"/>
      <c r="BE1643" s="449"/>
      <c r="BF1643" s="449"/>
      <c r="BG1643" s="449"/>
      <c r="BH1643" s="449"/>
      <c r="BI1643" s="449"/>
      <c r="BJ1643" s="449"/>
      <c r="BK1643" s="449"/>
      <c r="BL1643" s="449"/>
      <c r="BM1643" s="449"/>
      <c r="BN1643" s="449"/>
      <c r="BO1643" s="449"/>
      <c r="BP1643" s="449"/>
      <c r="BQ1643" s="449"/>
      <c r="BR1643" s="449"/>
      <c r="BS1643" s="449"/>
      <c r="BT1643" s="449"/>
      <c r="BU1643" s="449"/>
      <c r="BV1643" s="449"/>
      <c r="BW1643" s="449"/>
      <c r="BX1643" s="449"/>
      <c r="BY1643" s="449"/>
      <c r="BZ1643" s="449"/>
      <c r="CA1643" s="449"/>
      <c r="CB1643" s="449"/>
      <c r="CC1643" s="449"/>
      <c r="CD1643" s="449"/>
      <c r="CE1643" s="449"/>
      <c r="CF1643" s="449"/>
      <c r="CG1643" s="449"/>
      <c r="CH1643" s="449"/>
      <c r="CI1643" s="449"/>
      <c r="CJ1643" s="449"/>
      <c r="CK1643" s="449"/>
      <c r="CL1643" s="449"/>
      <c r="CM1643" s="449"/>
      <c r="CN1643" s="449"/>
      <c r="CO1643" s="449"/>
      <c r="CP1643" s="449"/>
      <c r="CQ1643" s="449"/>
      <c r="CR1643" s="449"/>
      <c r="CS1643" s="449"/>
      <c r="CT1643" s="449"/>
      <c r="CU1643" s="449"/>
      <c r="CV1643" s="449"/>
    </row>
    <row r="1644" spans="1:100" s="448" customFormat="1" ht="11.25" customHeight="1">
      <c r="A1644" s="432"/>
      <c r="B1644" s="517"/>
      <c r="C1644" s="45"/>
      <c r="D1644" s="45">
        <v>18</v>
      </c>
      <c r="E1644" s="599" t="s">
        <v>154</v>
      </c>
      <c r="F1644" s="600"/>
      <c r="G1644" s="599" t="s">
        <v>154</v>
      </c>
      <c r="H1644" s="600"/>
      <c r="I1644" s="600"/>
      <c r="J1644" s="601" t="s">
        <v>154</v>
      </c>
      <c r="K1644" s="880" t="s">
        <v>154</v>
      </c>
      <c r="L1644" s="881">
        <v>0</v>
      </c>
      <c r="M1644" s="880" t="s">
        <v>154</v>
      </c>
      <c r="N1644" s="881">
        <v>0</v>
      </c>
      <c r="O1644" s="880" t="s">
        <v>154</v>
      </c>
      <c r="P1644" s="881">
        <v>0</v>
      </c>
      <c r="Q1644" s="880" t="s">
        <v>154</v>
      </c>
      <c r="R1644" s="881">
        <v>0</v>
      </c>
      <c r="S1644" s="880" t="s">
        <v>154</v>
      </c>
      <c r="T1644" s="881">
        <v>0</v>
      </c>
      <c r="U1644" s="880" t="s">
        <v>154</v>
      </c>
      <c r="V1644" s="881">
        <v>0</v>
      </c>
      <c r="W1644" s="880" t="s">
        <v>154</v>
      </c>
      <c r="X1644" s="881">
        <v>0</v>
      </c>
      <c r="Y1644" s="880" t="s">
        <v>154</v>
      </c>
      <c r="Z1644" s="881">
        <v>0</v>
      </c>
      <c r="AA1644" s="880" t="s">
        <v>154</v>
      </c>
      <c r="AB1644" s="881">
        <v>0</v>
      </c>
      <c r="AC1644" s="880" t="s">
        <v>154</v>
      </c>
      <c r="AD1644" s="881">
        <v>0</v>
      </c>
      <c r="AE1644" s="45"/>
      <c r="AF1644" s="17"/>
      <c r="AG1644" s="518"/>
      <c r="AI1644" s="449"/>
      <c r="AJ1644" s="449"/>
      <c r="AK1644" s="449"/>
      <c r="AL1644" s="449"/>
      <c r="AM1644" s="449"/>
      <c r="AN1644" s="449"/>
      <c r="AO1644" s="449"/>
      <c r="AP1644" s="449"/>
      <c r="AQ1644" s="449"/>
      <c r="AR1644" s="449"/>
      <c r="AS1644" s="449"/>
      <c r="AT1644" s="449"/>
      <c r="AU1644" s="449"/>
      <c r="AV1644" s="449"/>
      <c r="AW1644" s="449"/>
      <c r="AX1644" s="449"/>
      <c r="AY1644" s="449"/>
      <c r="AZ1644" s="449"/>
      <c r="BA1644" s="449"/>
      <c r="BB1644" s="449"/>
      <c r="BC1644" s="449"/>
      <c r="BD1644" s="449"/>
      <c r="BE1644" s="449"/>
      <c r="BF1644" s="449"/>
      <c r="BG1644" s="449"/>
      <c r="BH1644" s="449"/>
      <c r="BI1644" s="449"/>
      <c r="BJ1644" s="449"/>
      <c r="BK1644" s="449"/>
      <c r="BL1644" s="449"/>
      <c r="BM1644" s="449"/>
      <c r="BN1644" s="449"/>
      <c r="BO1644" s="449"/>
      <c r="BP1644" s="449"/>
      <c r="BQ1644" s="449"/>
      <c r="BR1644" s="449"/>
      <c r="BS1644" s="449"/>
      <c r="BT1644" s="449"/>
      <c r="BU1644" s="449"/>
      <c r="BV1644" s="449"/>
      <c r="BW1644" s="449"/>
      <c r="BX1644" s="449"/>
      <c r="BY1644" s="449"/>
      <c r="BZ1644" s="449"/>
      <c r="CA1644" s="449"/>
      <c r="CB1644" s="449"/>
      <c r="CC1644" s="449"/>
      <c r="CD1644" s="449"/>
      <c r="CE1644" s="449"/>
      <c r="CF1644" s="449"/>
      <c r="CG1644" s="449"/>
      <c r="CH1644" s="449"/>
      <c r="CI1644" s="449"/>
      <c r="CJ1644" s="449"/>
      <c r="CK1644" s="449"/>
      <c r="CL1644" s="449"/>
      <c r="CM1644" s="449"/>
      <c r="CN1644" s="449"/>
      <c r="CO1644" s="449"/>
      <c r="CP1644" s="449"/>
      <c r="CQ1644" s="449"/>
      <c r="CR1644" s="449"/>
      <c r="CS1644" s="449"/>
      <c r="CT1644" s="449"/>
      <c r="CU1644" s="449"/>
      <c r="CV1644" s="449"/>
    </row>
    <row r="1645" spans="1:100" s="448" customFormat="1" ht="11.25" customHeight="1">
      <c r="A1645" s="432"/>
      <c r="B1645" s="517"/>
      <c r="C1645" s="45"/>
      <c r="D1645" s="45">
        <v>19</v>
      </c>
      <c r="E1645" s="599" t="s">
        <v>154</v>
      </c>
      <c r="F1645" s="600"/>
      <c r="G1645" s="599" t="s">
        <v>154</v>
      </c>
      <c r="H1645" s="600"/>
      <c r="I1645" s="600"/>
      <c r="J1645" s="601" t="s">
        <v>154</v>
      </c>
      <c r="K1645" s="880" t="s">
        <v>154</v>
      </c>
      <c r="L1645" s="881">
        <v>0</v>
      </c>
      <c r="M1645" s="880" t="s">
        <v>154</v>
      </c>
      <c r="N1645" s="881">
        <v>0</v>
      </c>
      <c r="O1645" s="880" t="s">
        <v>154</v>
      </c>
      <c r="P1645" s="881">
        <v>0</v>
      </c>
      <c r="Q1645" s="880" t="s">
        <v>154</v>
      </c>
      <c r="R1645" s="881">
        <v>0</v>
      </c>
      <c r="S1645" s="880" t="s">
        <v>154</v>
      </c>
      <c r="T1645" s="881">
        <v>0</v>
      </c>
      <c r="U1645" s="880" t="s">
        <v>154</v>
      </c>
      <c r="V1645" s="881">
        <v>0</v>
      </c>
      <c r="W1645" s="880" t="s">
        <v>154</v>
      </c>
      <c r="X1645" s="881">
        <v>0</v>
      </c>
      <c r="Y1645" s="880" t="s">
        <v>154</v>
      </c>
      <c r="Z1645" s="881">
        <v>0</v>
      </c>
      <c r="AA1645" s="880" t="s">
        <v>154</v>
      </c>
      <c r="AB1645" s="881">
        <v>0</v>
      </c>
      <c r="AC1645" s="880" t="s">
        <v>154</v>
      </c>
      <c r="AD1645" s="881">
        <v>0</v>
      </c>
      <c r="AE1645" s="45"/>
      <c r="AF1645" s="17"/>
      <c r="AG1645" s="518"/>
      <c r="AI1645" s="449"/>
      <c r="AJ1645" s="449"/>
      <c r="AK1645" s="449"/>
      <c r="AL1645" s="449"/>
      <c r="AM1645" s="449"/>
      <c r="AN1645" s="449"/>
      <c r="AO1645" s="449"/>
      <c r="AP1645" s="449"/>
      <c r="AQ1645" s="449"/>
      <c r="AR1645" s="449"/>
      <c r="AS1645" s="449"/>
      <c r="AT1645" s="449"/>
      <c r="AU1645" s="449"/>
      <c r="AV1645" s="449"/>
      <c r="AW1645" s="449"/>
      <c r="AX1645" s="449"/>
      <c r="AY1645" s="449"/>
      <c r="AZ1645" s="449"/>
      <c r="BA1645" s="449"/>
      <c r="BB1645" s="449"/>
      <c r="BC1645" s="449"/>
      <c r="BD1645" s="449"/>
      <c r="BE1645" s="449"/>
      <c r="BF1645" s="449"/>
      <c r="BG1645" s="449"/>
      <c r="BH1645" s="449"/>
      <c r="BI1645" s="449"/>
      <c r="BJ1645" s="449"/>
      <c r="BK1645" s="449"/>
      <c r="BL1645" s="449"/>
      <c r="BM1645" s="449"/>
      <c r="BN1645" s="449"/>
      <c r="BO1645" s="449"/>
      <c r="BP1645" s="449"/>
      <c r="BQ1645" s="449"/>
      <c r="BR1645" s="449"/>
      <c r="BS1645" s="449"/>
      <c r="BT1645" s="449"/>
      <c r="BU1645" s="449"/>
      <c r="BV1645" s="449"/>
      <c r="BW1645" s="449"/>
      <c r="BX1645" s="449"/>
      <c r="BY1645" s="449"/>
      <c r="BZ1645" s="449"/>
      <c r="CA1645" s="449"/>
      <c r="CB1645" s="449"/>
      <c r="CC1645" s="449"/>
      <c r="CD1645" s="449"/>
      <c r="CE1645" s="449"/>
      <c r="CF1645" s="449"/>
      <c r="CG1645" s="449"/>
      <c r="CH1645" s="449"/>
      <c r="CI1645" s="449"/>
      <c r="CJ1645" s="449"/>
      <c r="CK1645" s="449"/>
      <c r="CL1645" s="449"/>
      <c r="CM1645" s="449"/>
      <c r="CN1645" s="449"/>
      <c r="CO1645" s="449"/>
      <c r="CP1645" s="449"/>
      <c r="CQ1645" s="449"/>
      <c r="CR1645" s="449"/>
      <c r="CS1645" s="449"/>
      <c r="CT1645" s="449"/>
      <c r="CU1645" s="449"/>
      <c r="CV1645" s="449"/>
    </row>
    <row r="1646" spans="1:100" s="448" customFormat="1" ht="11.25" customHeight="1">
      <c r="A1646" s="432"/>
      <c r="B1646" s="517"/>
      <c r="C1646" s="45"/>
      <c r="D1646" s="45">
        <v>20</v>
      </c>
      <c r="E1646" s="494" t="s">
        <v>154</v>
      </c>
      <c r="F1646" s="495"/>
      <c r="G1646" s="494" t="s">
        <v>154</v>
      </c>
      <c r="H1646" s="495"/>
      <c r="I1646" s="495"/>
      <c r="J1646" s="496" t="s">
        <v>154</v>
      </c>
      <c r="K1646" s="796" t="s">
        <v>154</v>
      </c>
      <c r="L1646" s="797">
        <v>0</v>
      </c>
      <c r="M1646" s="796" t="s">
        <v>154</v>
      </c>
      <c r="N1646" s="797">
        <v>0</v>
      </c>
      <c r="O1646" s="796" t="s">
        <v>154</v>
      </c>
      <c r="P1646" s="797">
        <v>0</v>
      </c>
      <c r="Q1646" s="796" t="s">
        <v>154</v>
      </c>
      <c r="R1646" s="797">
        <v>0</v>
      </c>
      <c r="S1646" s="796" t="s">
        <v>154</v>
      </c>
      <c r="T1646" s="797">
        <v>0</v>
      </c>
      <c r="U1646" s="796" t="s">
        <v>154</v>
      </c>
      <c r="V1646" s="797">
        <v>0</v>
      </c>
      <c r="W1646" s="796" t="s">
        <v>154</v>
      </c>
      <c r="X1646" s="797">
        <v>0</v>
      </c>
      <c r="Y1646" s="796" t="s">
        <v>154</v>
      </c>
      <c r="Z1646" s="797">
        <v>0</v>
      </c>
      <c r="AA1646" s="796" t="s">
        <v>154</v>
      </c>
      <c r="AB1646" s="797">
        <v>0</v>
      </c>
      <c r="AC1646" s="796" t="s">
        <v>154</v>
      </c>
      <c r="AD1646" s="797">
        <v>0</v>
      </c>
      <c r="AE1646" s="45"/>
      <c r="AF1646" s="17"/>
      <c r="AG1646" s="518"/>
      <c r="AI1646" s="449"/>
      <c r="AJ1646" s="449"/>
      <c r="AK1646" s="449"/>
      <c r="AL1646" s="449"/>
      <c r="AM1646" s="449"/>
      <c r="AN1646" s="449"/>
      <c r="AO1646" s="449"/>
      <c r="AP1646" s="449"/>
      <c r="AQ1646" s="449"/>
      <c r="AR1646" s="449"/>
      <c r="AS1646" s="449"/>
      <c r="AT1646" s="449"/>
      <c r="AU1646" s="449"/>
      <c r="AV1646" s="449"/>
      <c r="AW1646" s="449"/>
      <c r="AX1646" s="449"/>
      <c r="AY1646" s="449"/>
      <c r="AZ1646" s="449"/>
      <c r="BA1646" s="449"/>
      <c r="BB1646" s="449"/>
      <c r="BC1646" s="449"/>
      <c r="BD1646" s="449"/>
      <c r="BE1646" s="449"/>
      <c r="BF1646" s="449"/>
      <c r="BG1646" s="449"/>
      <c r="BH1646" s="449"/>
      <c r="BI1646" s="449"/>
      <c r="BJ1646" s="449"/>
      <c r="BK1646" s="449"/>
      <c r="BL1646" s="449"/>
      <c r="BM1646" s="449"/>
      <c r="BN1646" s="449"/>
      <c r="BO1646" s="449"/>
      <c r="BP1646" s="449"/>
      <c r="BQ1646" s="449"/>
      <c r="BR1646" s="449"/>
      <c r="BS1646" s="449"/>
      <c r="BT1646" s="449"/>
      <c r="BU1646" s="449"/>
      <c r="BV1646" s="449"/>
      <c r="BW1646" s="449"/>
      <c r="BX1646" s="449"/>
      <c r="BY1646" s="449"/>
      <c r="BZ1646" s="449"/>
      <c r="CA1646" s="449"/>
      <c r="CB1646" s="449"/>
      <c r="CC1646" s="449"/>
      <c r="CD1646" s="449"/>
      <c r="CE1646" s="449"/>
      <c r="CF1646" s="449"/>
      <c r="CG1646" s="449"/>
      <c r="CH1646" s="449"/>
      <c r="CI1646" s="449"/>
      <c r="CJ1646" s="449"/>
      <c r="CK1646" s="449"/>
      <c r="CL1646" s="449"/>
      <c r="CM1646" s="449"/>
      <c r="CN1646" s="449"/>
      <c r="CO1646" s="449"/>
      <c r="CP1646" s="449"/>
      <c r="CQ1646" s="449"/>
      <c r="CR1646" s="449"/>
      <c r="CS1646" s="449"/>
      <c r="CT1646" s="449"/>
      <c r="CU1646" s="449"/>
      <c r="CV1646" s="449"/>
    </row>
    <row r="1647" spans="1:100" s="448" customFormat="1" ht="11.25" customHeight="1">
      <c r="A1647" s="432"/>
      <c r="B1647" s="517"/>
      <c r="C1647" s="45"/>
      <c r="D1647" s="479"/>
      <c r="E1647" s="497" t="s">
        <v>192</v>
      </c>
      <c r="F1647" s="497"/>
      <c r="G1647" s="497"/>
      <c r="H1647" s="497"/>
      <c r="I1647" s="497"/>
      <c r="J1647" s="497"/>
      <c r="K1647" s="798">
        <v>1</v>
      </c>
      <c r="L1647" s="799">
        <v>0</v>
      </c>
      <c r="M1647" s="798">
        <v>1</v>
      </c>
      <c r="N1647" s="799">
        <v>0</v>
      </c>
      <c r="O1647" s="798">
        <v>1</v>
      </c>
      <c r="P1647" s="799">
        <v>0</v>
      </c>
      <c r="Q1647" s="798">
        <v>1</v>
      </c>
      <c r="R1647" s="799">
        <v>0</v>
      </c>
      <c r="S1647" s="798">
        <v>1</v>
      </c>
      <c r="T1647" s="799">
        <v>0</v>
      </c>
      <c r="U1647" s="798">
        <v>1</v>
      </c>
      <c r="V1647" s="799">
        <v>0</v>
      </c>
      <c r="W1647" s="798">
        <v>1</v>
      </c>
      <c r="X1647" s="799">
        <v>0</v>
      </c>
      <c r="Y1647" s="798">
        <v>1</v>
      </c>
      <c r="Z1647" s="799">
        <v>0</v>
      </c>
      <c r="AA1647" s="798">
        <v>1</v>
      </c>
      <c r="AB1647" s="799">
        <v>0</v>
      </c>
      <c r="AC1647" s="798">
        <v>1</v>
      </c>
      <c r="AD1647" s="799">
        <v>0</v>
      </c>
      <c r="AE1647" s="45"/>
      <c r="AF1647" s="17"/>
      <c r="AG1647" s="518"/>
      <c r="AI1647" s="449"/>
      <c r="AJ1647" s="449"/>
      <c r="AK1647" s="449"/>
      <c r="AL1647" s="449"/>
      <c r="AM1647" s="449"/>
      <c r="AN1647" s="449"/>
      <c r="AO1647" s="449"/>
      <c r="AP1647" s="449"/>
      <c r="AQ1647" s="449"/>
      <c r="AR1647" s="449"/>
      <c r="AS1647" s="449"/>
      <c r="AT1647" s="449"/>
      <c r="AU1647" s="449"/>
      <c r="AV1647" s="449"/>
      <c r="AW1647" s="449"/>
      <c r="AX1647" s="449"/>
      <c r="AY1647" s="449"/>
      <c r="AZ1647" s="449"/>
      <c r="BA1647" s="449"/>
      <c r="BB1647" s="449"/>
      <c r="BC1647" s="449"/>
      <c r="BD1647" s="449"/>
      <c r="BE1647" s="449"/>
      <c r="BF1647" s="449"/>
      <c r="BG1647" s="449"/>
      <c r="BH1647" s="449"/>
      <c r="BI1647" s="449"/>
      <c r="BJ1647" s="449"/>
      <c r="BK1647" s="449"/>
      <c r="BL1647" s="449"/>
      <c r="BM1647" s="449"/>
      <c r="BN1647" s="449"/>
      <c r="BO1647" s="449"/>
      <c r="BP1647" s="449"/>
      <c r="BQ1647" s="449"/>
      <c r="BR1647" s="449"/>
      <c r="BS1647" s="449"/>
      <c r="BT1647" s="449"/>
      <c r="BU1647" s="449"/>
      <c r="BV1647" s="449"/>
      <c r="BW1647" s="449"/>
      <c r="BX1647" s="449"/>
      <c r="BY1647" s="449"/>
      <c r="BZ1647" s="449"/>
      <c r="CA1647" s="449"/>
      <c r="CB1647" s="449"/>
      <c r="CC1647" s="449"/>
      <c r="CD1647" s="449"/>
      <c r="CE1647" s="449"/>
      <c r="CF1647" s="449"/>
      <c r="CG1647" s="449"/>
      <c r="CH1647" s="449"/>
      <c r="CI1647" s="449"/>
      <c r="CJ1647" s="449"/>
      <c r="CK1647" s="449"/>
      <c r="CL1647" s="449"/>
      <c r="CM1647" s="449"/>
      <c r="CN1647" s="449"/>
      <c r="CO1647" s="449"/>
      <c r="CP1647" s="449"/>
      <c r="CQ1647" s="449"/>
      <c r="CR1647" s="449"/>
      <c r="CS1647" s="449"/>
      <c r="CT1647" s="449"/>
      <c r="CU1647" s="449"/>
      <c r="CV1647" s="449"/>
    </row>
    <row r="1648" spans="1:100" s="448" customFormat="1" ht="11.25" customHeight="1">
      <c r="A1648" s="432"/>
      <c r="B1648" s="517"/>
      <c r="C1648" s="45"/>
      <c r="D1648" s="479"/>
      <c r="E1648" s="483"/>
      <c r="F1648" s="483" t="s">
        <v>193</v>
      </c>
      <c r="G1648" s="483"/>
      <c r="H1648" s="483" t="s">
        <v>194</v>
      </c>
      <c r="I1648" s="479"/>
      <c r="J1648" s="479"/>
      <c r="K1648" s="880">
        <v>1</v>
      </c>
      <c r="L1648" s="881">
        <v>0</v>
      </c>
      <c r="M1648" s="880">
        <v>1</v>
      </c>
      <c r="N1648" s="881">
        <v>0</v>
      </c>
      <c r="O1648" s="880">
        <v>1</v>
      </c>
      <c r="P1648" s="881">
        <v>0</v>
      </c>
      <c r="Q1648" s="880">
        <v>1</v>
      </c>
      <c r="R1648" s="881">
        <v>0</v>
      </c>
      <c r="S1648" s="880">
        <v>1</v>
      </c>
      <c r="T1648" s="881">
        <v>0</v>
      </c>
      <c r="U1648" s="880">
        <v>0</v>
      </c>
      <c r="V1648" s="881">
        <v>0</v>
      </c>
      <c r="W1648" s="880">
        <v>1</v>
      </c>
      <c r="X1648" s="881">
        <v>0</v>
      </c>
      <c r="Y1648" s="880">
        <v>0</v>
      </c>
      <c r="Z1648" s="881">
        <v>0</v>
      </c>
      <c r="AA1648" s="880">
        <v>0</v>
      </c>
      <c r="AB1648" s="881">
        <v>0</v>
      </c>
      <c r="AC1648" s="880">
        <v>1</v>
      </c>
      <c r="AD1648" s="881">
        <v>0</v>
      </c>
      <c r="AE1648" s="45"/>
      <c r="AF1648" s="17"/>
      <c r="AG1648" s="518"/>
      <c r="AI1648" s="449"/>
      <c r="AJ1648" s="449"/>
      <c r="AK1648" s="449"/>
      <c r="AL1648" s="449"/>
      <c r="AM1648" s="449"/>
      <c r="AN1648" s="449"/>
      <c r="AO1648" s="449"/>
      <c r="AP1648" s="449"/>
      <c r="AQ1648" s="449"/>
      <c r="AR1648" s="449"/>
      <c r="AS1648" s="449"/>
      <c r="AT1648" s="449"/>
      <c r="AU1648" s="449"/>
      <c r="AV1648" s="449"/>
      <c r="AW1648" s="449"/>
      <c r="AX1648" s="449"/>
      <c r="AY1648" s="449"/>
      <c r="AZ1648" s="449"/>
      <c r="BA1648" s="449"/>
      <c r="BB1648" s="449"/>
      <c r="BC1648" s="449"/>
      <c r="BD1648" s="449"/>
      <c r="BE1648" s="449"/>
      <c r="BF1648" s="449"/>
      <c r="BG1648" s="449"/>
      <c r="BH1648" s="449"/>
      <c r="BI1648" s="449"/>
      <c r="BJ1648" s="449"/>
      <c r="BK1648" s="449"/>
      <c r="BL1648" s="449"/>
      <c r="BM1648" s="449"/>
      <c r="BN1648" s="449"/>
      <c r="BO1648" s="449"/>
      <c r="BP1648" s="449"/>
      <c r="BQ1648" s="449"/>
      <c r="BR1648" s="449"/>
      <c r="BS1648" s="449"/>
      <c r="BT1648" s="449"/>
      <c r="BU1648" s="449"/>
      <c r="BV1648" s="449"/>
      <c r="BW1648" s="449"/>
      <c r="BX1648" s="449"/>
      <c r="BY1648" s="449"/>
      <c r="BZ1648" s="449"/>
      <c r="CA1648" s="449"/>
      <c r="CB1648" s="449"/>
      <c r="CC1648" s="449"/>
      <c r="CD1648" s="449"/>
      <c r="CE1648" s="449"/>
      <c r="CF1648" s="449"/>
      <c r="CG1648" s="449"/>
      <c r="CH1648" s="449"/>
      <c r="CI1648" s="449"/>
      <c r="CJ1648" s="449"/>
      <c r="CK1648" s="449"/>
      <c r="CL1648" s="449"/>
      <c r="CM1648" s="449"/>
      <c r="CN1648" s="449"/>
      <c r="CO1648" s="449"/>
      <c r="CP1648" s="449"/>
      <c r="CQ1648" s="449"/>
      <c r="CR1648" s="449"/>
      <c r="CS1648" s="449"/>
      <c r="CT1648" s="449"/>
      <c r="CU1648" s="449"/>
      <c r="CV1648" s="449"/>
    </row>
    <row r="1649" spans="1:100" s="448" customFormat="1" ht="11.25" customHeight="1">
      <c r="A1649" s="432"/>
      <c r="B1649" s="517"/>
      <c r="C1649" s="45"/>
      <c r="D1649" s="479"/>
      <c r="E1649" s="498"/>
      <c r="F1649" s="498"/>
      <c r="G1649" s="498"/>
      <c r="H1649" s="498" t="s">
        <v>195</v>
      </c>
      <c r="I1649" s="499"/>
      <c r="J1649" s="499"/>
      <c r="K1649" s="882">
        <v>0</v>
      </c>
      <c r="L1649" s="795">
        <v>0</v>
      </c>
      <c r="M1649" s="882">
        <v>0</v>
      </c>
      <c r="N1649" s="795">
        <v>0</v>
      </c>
      <c r="O1649" s="882">
        <v>0</v>
      </c>
      <c r="P1649" s="795">
        <v>0</v>
      </c>
      <c r="Q1649" s="882">
        <v>0</v>
      </c>
      <c r="R1649" s="795">
        <v>0</v>
      </c>
      <c r="S1649" s="882">
        <v>0</v>
      </c>
      <c r="T1649" s="795">
        <v>0</v>
      </c>
      <c r="U1649" s="882">
        <v>1</v>
      </c>
      <c r="V1649" s="795">
        <v>0</v>
      </c>
      <c r="W1649" s="882">
        <v>0</v>
      </c>
      <c r="X1649" s="795">
        <v>0</v>
      </c>
      <c r="Y1649" s="882">
        <v>1</v>
      </c>
      <c r="Z1649" s="795">
        <v>0</v>
      </c>
      <c r="AA1649" s="882">
        <v>1</v>
      </c>
      <c r="AB1649" s="795">
        <v>0</v>
      </c>
      <c r="AC1649" s="882">
        <v>0</v>
      </c>
      <c r="AD1649" s="795">
        <v>0</v>
      </c>
      <c r="AE1649" s="45"/>
      <c r="AF1649" s="17"/>
      <c r="AG1649" s="518"/>
      <c r="AI1649" s="449"/>
      <c r="AJ1649" s="449"/>
      <c r="AK1649" s="449"/>
      <c r="AL1649" s="449"/>
      <c r="AM1649" s="449"/>
      <c r="AN1649" s="449"/>
      <c r="AO1649" s="449"/>
      <c r="AP1649" s="449"/>
      <c r="AQ1649" s="449"/>
      <c r="AR1649" s="449"/>
      <c r="AS1649" s="449"/>
      <c r="AT1649" s="449"/>
      <c r="AU1649" s="449"/>
      <c r="AV1649" s="449"/>
      <c r="AW1649" s="449"/>
      <c r="AX1649" s="449"/>
      <c r="AY1649" s="449"/>
      <c r="AZ1649" s="449"/>
      <c r="BA1649" s="449"/>
      <c r="BB1649" s="449"/>
      <c r="BC1649" s="449"/>
      <c r="BD1649" s="449"/>
      <c r="BE1649" s="449"/>
      <c r="BF1649" s="449"/>
      <c r="BG1649" s="449"/>
      <c r="BH1649" s="449"/>
      <c r="BI1649" s="449"/>
      <c r="BJ1649" s="449"/>
      <c r="BK1649" s="449"/>
      <c r="BL1649" s="449"/>
      <c r="BM1649" s="449"/>
      <c r="BN1649" s="449"/>
      <c r="BO1649" s="449"/>
      <c r="BP1649" s="449"/>
      <c r="BQ1649" s="449"/>
      <c r="BR1649" s="449"/>
      <c r="BS1649" s="449"/>
      <c r="BT1649" s="449"/>
      <c r="BU1649" s="449"/>
      <c r="BV1649" s="449"/>
      <c r="BW1649" s="449"/>
      <c r="BX1649" s="449"/>
      <c r="BY1649" s="449"/>
      <c r="BZ1649" s="449"/>
      <c r="CA1649" s="449"/>
      <c r="CB1649" s="449"/>
      <c r="CC1649" s="449"/>
      <c r="CD1649" s="449"/>
      <c r="CE1649" s="449"/>
      <c r="CF1649" s="449"/>
      <c r="CG1649" s="449"/>
      <c r="CH1649" s="449"/>
      <c r="CI1649" s="449"/>
      <c r="CJ1649" s="449"/>
      <c r="CK1649" s="449"/>
      <c r="CL1649" s="449"/>
      <c r="CM1649" s="449"/>
      <c r="CN1649" s="449"/>
      <c r="CO1649" s="449"/>
      <c r="CP1649" s="449"/>
      <c r="CQ1649" s="449"/>
      <c r="CR1649" s="449"/>
      <c r="CS1649" s="449"/>
      <c r="CT1649" s="449"/>
      <c r="CU1649" s="449"/>
      <c r="CV1649" s="449"/>
    </row>
    <row r="1650" spans="1:100" s="448" customFormat="1" ht="11.25" customHeight="1">
      <c r="A1650" s="432"/>
      <c r="B1650" s="517"/>
      <c r="C1650" s="45"/>
      <c r="D1650" s="479"/>
      <c r="E1650" s="500" t="s">
        <v>196</v>
      </c>
      <c r="F1650" s="501"/>
      <c r="G1650" s="501"/>
      <c r="H1650" s="501"/>
      <c r="I1650" s="501"/>
      <c r="J1650" s="502"/>
      <c r="K1650" s="801">
        <v>0</v>
      </c>
      <c r="L1650" s="801">
        <v>0</v>
      </c>
      <c r="M1650" s="801">
        <v>0</v>
      </c>
      <c r="N1650" s="801">
        <v>0</v>
      </c>
      <c r="O1650" s="801">
        <v>0</v>
      </c>
      <c r="P1650" s="801">
        <v>0</v>
      </c>
      <c r="Q1650" s="801">
        <v>0</v>
      </c>
      <c r="R1650" s="801">
        <v>0</v>
      </c>
      <c r="S1650" s="801">
        <v>0</v>
      </c>
      <c r="T1650" s="801">
        <v>0</v>
      </c>
      <c r="U1650" s="801">
        <v>0</v>
      </c>
      <c r="V1650" s="801">
        <v>0</v>
      </c>
      <c r="W1650" s="801">
        <v>0</v>
      </c>
      <c r="X1650" s="801">
        <v>0</v>
      </c>
      <c r="Y1650" s="801">
        <v>0</v>
      </c>
      <c r="Z1650" s="801">
        <v>0</v>
      </c>
      <c r="AA1650" s="801">
        <v>0</v>
      </c>
      <c r="AB1650" s="801">
        <v>0</v>
      </c>
      <c r="AC1650" s="801">
        <v>0</v>
      </c>
      <c r="AD1650" s="801">
        <v>0</v>
      </c>
      <c r="AE1650" s="45"/>
      <c r="AF1650" s="17"/>
      <c r="AG1650" s="518"/>
      <c r="AI1650" s="449"/>
      <c r="AJ1650" s="449"/>
      <c r="AK1650" s="449"/>
      <c r="AL1650" s="449"/>
      <c r="AM1650" s="449"/>
      <c r="AN1650" s="449"/>
      <c r="AO1650" s="449"/>
      <c r="AP1650" s="449"/>
      <c r="AQ1650" s="449"/>
      <c r="AR1650" s="449"/>
      <c r="AS1650" s="449"/>
      <c r="AT1650" s="449"/>
      <c r="AU1650" s="449"/>
      <c r="AV1650" s="449"/>
      <c r="AW1650" s="449"/>
      <c r="AX1650" s="449"/>
      <c r="AY1650" s="449"/>
      <c r="AZ1650" s="449"/>
      <c r="BA1650" s="449"/>
      <c r="BB1650" s="449"/>
      <c r="BC1650" s="449"/>
      <c r="BD1650" s="449"/>
      <c r="BE1650" s="449"/>
      <c r="BF1650" s="449"/>
      <c r="BG1650" s="449"/>
      <c r="BH1650" s="449"/>
      <c r="BI1650" s="449"/>
      <c r="BJ1650" s="449"/>
      <c r="BK1650" s="449"/>
      <c r="BL1650" s="449"/>
      <c r="BM1650" s="449"/>
      <c r="BN1650" s="449"/>
      <c r="BO1650" s="449"/>
      <c r="BP1650" s="449"/>
      <c r="BQ1650" s="449"/>
      <c r="BR1650" s="449"/>
      <c r="BS1650" s="449"/>
      <c r="BT1650" s="449"/>
      <c r="BU1650" s="449"/>
      <c r="BV1650" s="449"/>
      <c r="BW1650" s="449"/>
      <c r="BX1650" s="449"/>
      <c r="BY1650" s="449"/>
      <c r="BZ1650" s="449"/>
      <c r="CA1650" s="449"/>
      <c r="CB1650" s="449"/>
      <c r="CC1650" s="449"/>
      <c r="CD1650" s="449"/>
      <c r="CE1650" s="449"/>
      <c r="CF1650" s="449"/>
      <c r="CG1650" s="449"/>
      <c r="CH1650" s="449"/>
      <c r="CI1650" s="449"/>
      <c r="CJ1650" s="449"/>
      <c r="CK1650" s="449"/>
      <c r="CL1650" s="449"/>
      <c r="CM1650" s="449"/>
      <c r="CN1650" s="449"/>
      <c r="CO1650" s="449"/>
      <c r="CP1650" s="449"/>
      <c r="CQ1650" s="449"/>
      <c r="CR1650" s="449"/>
      <c r="CS1650" s="449"/>
      <c r="CT1650" s="449"/>
      <c r="CU1650" s="449"/>
      <c r="CV1650" s="449"/>
    </row>
    <row r="1651" spans="1:100" s="448" customFormat="1" ht="5.25" customHeight="1">
      <c r="A1651" s="432"/>
      <c r="B1651" s="517"/>
      <c r="C1651" s="45"/>
      <c r="D1651" s="479"/>
      <c r="E1651" s="45"/>
      <c r="F1651" s="45"/>
      <c r="G1651" s="45"/>
      <c r="H1651" s="45"/>
      <c r="I1651" s="45"/>
      <c r="J1651" s="45"/>
      <c r="K1651" s="17"/>
      <c r="L1651" s="17"/>
      <c r="M1651" s="17"/>
      <c r="N1651" s="17"/>
      <c r="O1651" s="17"/>
      <c r="P1651" s="17"/>
      <c r="Q1651" s="17"/>
      <c r="R1651" s="17"/>
      <c r="S1651" s="17"/>
      <c r="T1651" s="17"/>
      <c r="U1651" s="17"/>
      <c r="V1651" s="17"/>
      <c r="W1651" s="17"/>
      <c r="X1651" s="17"/>
      <c r="Y1651" s="17"/>
      <c r="Z1651" s="17"/>
      <c r="AA1651" s="17"/>
      <c r="AB1651" s="17"/>
      <c r="AC1651" s="17"/>
      <c r="AD1651" s="17"/>
      <c r="AE1651" s="45"/>
      <c r="AF1651" s="17"/>
      <c r="AG1651" s="518"/>
      <c r="AI1651" s="449"/>
      <c r="AJ1651" s="449"/>
      <c r="AK1651" s="449"/>
      <c r="AL1651" s="449"/>
      <c r="AM1651" s="449"/>
      <c r="AN1651" s="449"/>
      <c r="AO1651" s="449"/>
      <c r="AP1651" s="449"/>
      <c r="AQ1651" s="449"/>
      <c r="AR1651" s="449"/>
      <c r="AS1651" s="449"/>
      <c r="AT1651" s="449"/>
      <c r="AU1651" s="449"/>
      <c r="AV1651" s="449"/>
      <c r="AW1651" s="449"/>
      <c r="AX1651" s="449"/>
      <c r="AY1651" s="449"/>
      <c r="AZ1651" s="449"/>
      <c r="BA1651" s="449"/>
      <c r="BB1651" s="449"/>
      <c r="BC1651" s="449"/>
      <c r="BD1651" s="449"/>
      <c r="BE1651" s="449"/>
      <c r="BF1651" s="449"/>
      <c r="BG1651" s="449"/>
      <c r="BH1651" s="449"/>
      <c r="BI1651" s="449"/>
      <c r="BJ1651" s="449"/>
      <c r="BK1651" s="449"/>
      <c r="BL1651" s="449"/>
      <c r="BM1651" s="449"/>
      <c r="BN1651" s="449"/>
      <c r="BO1651" s="449"/>
      <c r="BP1651" s="449"/>
      <c r="BQ1651" s="449"/>
      <c r="BR1651" s="449"/>
      <c r="BS1651" s="449"/>
      <c r="BT1651" s="449"/>
      <c r="BU1651" s="449"/>
      <c r="BV1651" s="449"/>
      <c r="BW1651" s="449"/>
      <c r="BX1651" s="449"/>
      <c r="BY1651" s="449"/>
      <c r="BZ1651" s="449"/>
      <c r="CA1651" s="449"/>
      <c r="CB1651" s="449"/>
      <c r="CC1651" s="449"/>
      <c r="CD1651" s="449"/>
      <c r="CE1651" s="449"/>
      <c r="CF1651" s="449"/>
      <c r="CG1651" s="449"/>
      <c r="CH1651" s="449"/>
      <c r="CI1651" s="449"/>
      <c r="CJ1651" s="449"/>
      <c r="CK1651" s="449"/>
      <c r="CL1651" s="449"/>
      <c r="CM1651" s="449"/>
      <c r="CN1651" s="449"/>
      <c r="CO1651" s="449"/>
      <c r="CP1651" s="449"/>
      <c r="CQ1651" s="449"/>
      <c r="CR1651" s="449"/>
      <c r="CS1651" s="449"/>
      <c r="CT1651" s="449"/>
      <c r="CU1651" s="449"/>
      <c r="CV1651" s="449"/>
    </row>
    <row r="1652" spans="1:100" s="448" customFormat="1" ht="12.75" customHeight="1">
      <c r="A1652" s="432"/>
      <c r="B1652" s="517"/>
      <c r="C1652" s="45"/>
      <c r="D1652" s="482" t="s">
        <v>197</v>
      </c>
      <c r="E1652" s="45"/>
      <c r="F1652" s="45"/>
      <c r="G1652" s="45"/>
      <c r="H1652" s="45"/>
      <c r="I1652" s="45"/>
      <c r="J1652" s="45"/>
      <c r="K1652" s="17"/>
      <c r="L1652" s="17"/>
      <c r="M1652" s="17"/>
      <c r="N1652" s="17"/>
      <c r="O1652" s="17"/>
      <c r="P1652" s="17"/>
      <c r="Q1652" s="17"/>
      <c r="R1652" s="17"/>
      <c r="S1652" s="17"/>
      <c r="T1652" s="17"/>
      <c r="U1652" s="17"/>
      <c r="V1652" s="17"/>
      <c r="W1652" s="17"/>
      <c r="X1652" s="17"/>
      <c r="Y1652" s="17"/>
      <c r="Z1652" s="17"/>
      <c r="AA1652" s="17"/>
      <c r="AB1652" s="17"/>
      <c r="AC1652" s="17"/>
      <c r="AD1652" s="17"/>
      <c r="AE1652" s="45"/>
      <c r="AF1652" s="17"/>
      <c r="AG1652" s="518"/>
      <c r="AI1652" s="449"/>
      <c r="AJ1652" s="453"/>
      <c r="AK1652" s="453"/>
    </row>
    <row r="1653" spans="1:100" s="448" customFormat="1" ht="10.5" customHeight="1">
      <c r="A1653" s="432"/>
      <c r="B1653" s="517"/>
      <c r="C1653" s="476"/>
      <c r="D1653" s="17"/>
      <c r="E1653" s="483" t="s">
        <v>191</v>
      </c>
      <c r="F1653" s="17"/>
      <c r="G1653" s="17"/>
      <c r="H1653" s="17"/>
      <c r="I1653" s="17"/>
      <c r="J1653" s="17"/>
      <c r="K1653" s="17"/>
      <c r="L1653" s="17"/>
      <c r="M1653" s="17"/>
      <c r="N1653" s="17"/>
      <c r="O1653" s="17"/>
      <c r="P1653" s="17"/>
      <c r="Q1653" s="17"/>
      <c r="R1653" s="17"/>
      <c r="S1653" s="17"/>
      <c r="T1653" s="17"/>
      <c r="U1653" s="17"/>
      <c r="V1653" s="17"/>
      <c r="W1653" s="17"/>
      <c r="X1653" s="17"/>
      <c r="Y1653" s="17"/>
      <c r="Z1653" s="17"/>
      <c r="AA1653" s="17"/>
      <c r="AB1653" s="17"/>
      <c r="AC1653" s="17"/>
      <c r="AD1653" s="477"/>
      <c r="AE1653" s="17"/>
      <c r="AF1653" s="17"/>
      <c r="AG1653" s="518"/>
      <c r="AI1653" s="449"/>
      <c r="AJ1653" s="449"/>
      <c r="AK1653" s="449"/>
      <c r="AL1653" s="449"/>
      <c r="AM1653" s="449"/>
      <c r="AN1653" s="449"/>
      <c r="AO1653" s="449"/>
      <c r="AP1653" s="449"/>
      <c r="AQ1653" s="449"/>
      <c r="AR1653" s="449"/>
      <c r="AS1653" s="449"/>
      <c r="AT1653" s="449"/>
      <c r="AU1653" s="449"/>
      <c r="AV1653" s="449"/>
      <c r="AW1653" s="449"/>
      <c r="AX1653" s="449"/>
      <c r="AY1653" s="449"/>
      <c r="AZ1653" s="449"/>
      <c r="BA1653" s="449"/>
      <c r="BB1653" s="449"/>
      <c r="BC1653" s="449"/>
      <c r="BD1653" s="449"/>
      <c r="BE1653" s="449"/>
      <c r="BF1653" s="449"/>
      <c r="BG1653" s="449"/>
      <c r="BH1653" s="449"/>
      <c r="BI1653" s="449"/>
      <c r="BJ1653" s="449"/>
      <c r="BK1653" s="449"/>
      <c r="BL1653" s="449"/>
      <c r="BM1653" s="449"/>
      <c r="BN1653" s="449"/>
      <c r="BO1653" s="449"/>
      <c r="BP1653" s="449"/>
      <c r="BQ1653" s="449"/>
      <c r="BR1653" s="449"/>
      <c r="BS1653" s="449"/>
      <c r="BT1653" s="449"/>
      <c r="BU1653" s="449"/>
      <c r="BV1653" s="449"/>
      <c r="BW1653" s="449"/>
      <c r="BX1653" s="449"/>
      <c r="BY1653" s="449"/>
      <c r="BZ1653" s="449"/>
      <c r="CA1653" s="449"/>
      <c r="CB1653" s="449"/>
      <c r="CC1653" s="449"/>
      <c r="CD1653" s="449"/>
      <c r="CE1653" s="449"/>
      <c r="CF1653" s="449"/>
      <c r="CG1653" s="449"/>
      <c r="CH1653" s="449"/>
      <c r="CI1653" s="449"/>
      <c r="CJ1653" s="449"/>
      <c r="CK1653" s="449"/>
      <c r="CL1653" s="449"/>
      <c r="CM1653" s="449"/>
      <c r="CN1653" s="449"/>
      <c r="CO1653" s="449"/>
      <c r="CP1653" s="449"/>
      <c r="CQ1653" s="449"/>
      <c r="CR1653" s="449"/>
      <c r="CS1653" s="449"/>
      <c r="CT1653" s="449"/>
      <c r="CU1653" s="449"/>
      <c r="CV1653" s="449"/>
    </row>
    <row r="1654" spans="1:100" s="448" customFormat="1" ht="11.25" customHeight="1">
      <c r="A1654" s="432"/>
      <c r="B1654" s="517"/>
      <c r="C1654" s="45"/>
      <c r="D1654" s="45">
        <v>1</v>
      </c>
      <c r="E1654" s="599" t="s">
        <v>161</v>
      </c>
      <c r="F1654" s="600"/>
      <c r="G1654" s="599" t="s">
        <v>325</v>
      </c>
      <c r="H1654" s="600"/>
      <c r="I1654" s="600"/>
      <c r="J1654" s="601" t="s">
        <v>218</v>
      </c>
      <c r="K1654" s="880">
        <v>0.85</v>
      </c>
      <c r="L1654" s="881">
        <v>0</v>
      </c>
      <c r="M1654" s="880">
        <v>0.75</v>
      </c>
      <c r="N1654" s="881">
        <v>0</v>
      </c>
      <c r="O1654" s="880">
        <v>0.75</v>
      </c>
      <c r="P1654" s="881">
        <v>0</v>
      </c>
      <c r="Q1654" s="880">
        <v>0.81</v>
      </c>
      <c r="R1654" s="881">
        <v>0</v>
      </c>
      <c r="S1654" s="880">
        <v>0.4</v>
      </c>
      <c r="T1654" s="881">
        <v>0</v>
      </c>
      <c r="U1654" s="880">
        <v>0</v>
      </c>
      <c r="V1654" s="881">
        <v>0</v>
      </c>
      <c r="W1654" s="880">
        <v>0</v>
      </c>
      <c r="X1654" s="881">
        <v>0</v>
      </c>
      <c r="Y1654" s="880">
        <v>0</v>
      </c>
      <c r="Z1654" s="881">
        <v>0</v>
      </c>
      <c r="AA1654" s="880">
        <v>0</v>
      </c>
      <c r="AB1654" s="881">
        <v>0</v>
      </c>
      <c r="AC1654" s="880">
        <v>0.4</v>
      </c>
      <c r="AD1654" s="881">
        <v>0</v>
      </c>
      <c r="AE1654" s="45"/>
      <c r="AF1654" s="17"/>
      <c r="AG1654" s="518"/>
      <c r="AI1654" s="449"/>
      <c r="AJ1654" s="449"/>
      <c r="AK1654" s="449"/>
      <c r="AL1654" s="449"/>
      <c r="AM1654" s="449"/>
      <c r="AN1654" s="449"/>
      <c r="AO1654" s="449"/>
      <c r="AP1654" s="449"/>
      <c r="AQ1654" s="449"/>
      <c r="AR1654" s="449"/>
      <c r="AS1654" s="449"/>
      <c r="AT1654" s="449"/>
      <c r="AU1654" s="449"/>
      <c r="AV1654" s="449"/>
      <c r="AW1654" s="449"/>
      <c r="AX1654" s="449"/>
      <c r="AY1654" s="449"/>
      <c r="AZ1654" s="449"/>
      <c r="BA1654" s="449"/>
      <c r="BB1654" s="449"/>
      <c r="BC1654" s="449"/>
      <c r="BD1654" s="449"/>
      <c r="BE1654" s="449"/>
      <c r="BF1654" s="449"/>
      <c r="BG1654" s="449"/>
      <c r="BH1654" s="449"/>
      <c r="BI1654" s="449"/>
      <c r="BJ1654" s="449"/>
      <c r="BK1654" s="449"/>
      <c r="BL1654" s="449"/>
      <c r="BM1654" s="449"/>
      <c r="BN1654" s="449"/>
      <c r="BO1654" s="449"/>
      <c r="BP1654" s="449"/>
      <c r="BQ1654" s="449"/>
      <c r="BR1654" s="449"/>
      <c r="BS1654" s="449"/>
      <c r="BT1654" s="449"/>
      <c r="BU1654" s="449"/>
      <c r="BV1654" s="449"/>
      <c r="BW1654" s="449"/>
      <c r="BX1654" s="449"/>
      <c r="BY1654" s="449"/>
      <c r="BZ1654" s="449"/>
      <c r="CA1654" s="449"/>
      <c r="CB1654" s="449"/>
      <c r="CC1654" s="449"/>
      <c r="CD1654" s="449"/>
      <c r="CE1654" s="449"/>
      <c r="CF1654" s="449"/>
      <c r="CG1654" s="449"/>
      <c r="CH1654" s="449"/>
      <c r="CI1654" s="449"/>
      <c r="CJ1654" s="449"/>
      <c r="CK1654" s="449"/>
      <c r="CL1654" s="449"/>
      <c r="CM1654" s="449"/>
      <c r="CN1654" s="449"/>
      <c r="CO1654" s="449"/>
      <c r="CP1654" s="449"/>
      <c r="CQ1654" s="449"/>
      <c r="CR1654" s="449"/>
      <c r="CS1654" s="449"/>
      <c r="CT1654" s="449"/>
      <c r="CU1654" s="449"/>
      <c r="CV1654" s="449"/>
    </row>
    <row r="1655" spans="1:100" s="448" customFormat="1" ht="11.25" customHeight="1">
      <c r="A1655" s="432"/>
      <c r="B1655" s="517"/>
      <c r="C1655" s="45"/>
      <c r="D1655" s="45">
        <v>2</v>
      </c>
      <c r="E1655" s="599" t="s">
        <v>161</v>
      </c>
      <c r="F1655" s="600"/>
      <c r="G1655" s="599" t="s">
        <v>317</v>
      </c>
      <c r="H1655" s="600"/>
      <c r="I1655" s="600"/>
      <c r="J1655" s="601" t="s">
        <v>218</v>
      </c>
      <c r="K1655" s="880">
        <v>0.15</v>
      </c>
      <c r="L1655" s="881">
        <v>0</v>
      </c>
      <c r="M1655" s="880">
        <v>0.19</v>
      </c>
      <c r="N1655" s="881">
        <v>0</v>
      </c>
      <c r="O1655" s="880">
        <v>0.25</v>
      </c>
      <c r="P1655" s="881">
        <v>0</v>
      </c>
      <c r="Q1655" s="880">
        <v>0.19</v>
      </c>
      <c r="R1655" s="881">
        <v>0</v>
      </c>
      <c r="S1655" s="880">
        <v>0.53</v>
      </c>
      <c r="T1655" s="881">
        <v>0</v>
      </c>
      <c r="U1655" s="880">
        <v>0</v>
      </c>
      <c r="V1655" s="881">
        <v>0</v>
      </c>
      <c r="W1655" s="880">
        <v>0</v>
      </c>
      <c r="X1655" s="881">
        <v>0</v>
      </c>
      <c r="Y1655" s="880">
        <v>0</v>
      </c>
      <c r="Z1655" s="881">
        <v>0</v>
      </c>
      <c r="AA1655" s="880">
        <v>0</v>
      </c>
      <c r="AB1655" s="881">
        <v>0</v>
      </c>
      <c r="AC1655" s="880">
        <v>0.53</v>
      </c>
      <c r="AD1655" s="881">
        <v>0</v>
      </c>
      <c r="AE1655" s="45"/>
      <c r="AF1655" s="17"/>
      <c r="AG1655" s="518"/>
      <c r="AI1655" s="449"/>
      <c r="AJ1655" s="449"/>
      <c r="AK1655" s="449"/>
      <c r="AL1655" s="449"/>
      <c r="AM1655" s="449"/>
      <c r="AN1655" s="449"/>
      <c r="AO1655" s="449"/>
      <c r="AP1655" s="449"/>
      <c r="AQ1655" s="449"/>
      <c r="AR1655" s="449"/>
      <c r="AS1655" s="449"/>
      <c r="AT1655" s="449"/>
      <c r="AU1655" s="449"/>
      <c r="AV1655" s="449"/>
      <c r="AW1655" s="449"/>
      <c r="AX1655" s="449"/>
      <c r="AY1655" s="449"/>
      <c r="AZ1655" s="449"/>
      <c r="BA1655" s="449"/>
      <c r="BB1655" s="449"/>
      <c r="BC1655" s="449"/>
      <c r="BD1655" s="449"/>
      <c r="BE1655" s="449"/>
      <c r="BF1655" s="449"/>
      <c r="BG1655" s="449"/>
      <c r="BH1655" s="449"/>
      <c r="BI1655" s="449"/>
      <c r="BJ1655" s="449"/>
      <c r="BK1655" s="449"/>
      <c r="BL1655" s="449"/>
      <c r="BM1655" s="449"/>
      <c r="BN1655" s="449"/>
      <c r="BO1655" s="449"/>
      <c r="BP1655" s="449"/>
      <c r="BQ1655" s="449"/>
      <c r="BR1655" s="449"/>
      <c r="BS1655" s="449"/>
      <c r="BT1655" s="449"/>
      <c r="BU1655" s="449"/>
      <c r="BV1655" s="449"/>
      <c r="BW1655" s="449"/>
      <c r="BX1655" s="449"/>
      <c r="BY1655" s="449"/>
      <c r="BZ1655" s="449"/>
      <c r="CA1655" s="449"/>
      <c r="CB1655" s="449"/>
      <c r="CC1655" s="449"/>
      <c r="CD1655" s="449"/>
      <c r="CE1655" s="449"/>
      <c r="CF1655" s="449"/>
      <c r="CG1655" s="449"/>
      <c r="CH1655" s="449"/>
      <c r="CI1655" s="449"/>
      <c r="CJ1655" s="449"/>
      <c r="CK1655" s="449"/>
      <c r="CL1655" s="449"/>
      <c r="CM1655" s="449"/>
      <c r="CN1655" s="449"/>
      <c r="CO1655" s="449"/>
      <c r="CP1655" s="449"/>
      <c r="CQ1655" s="449"/>
      <c r="CR1655" s="449"/>
      <c r="CS1655" s="449"/>
      <c r="CT1655" s="449"/>
      <c r="CU1655" s="449"/>
      <c r="CV1655" s="449"/>
    </row>
    <row r="1656" spans="1:100" s="448" customFormat="1" ht="11.25" customHeight="1">
      <c r="A1656" s="432"/>
      <c r="B1656" s="517"/>
      <c r="C1656" s="45"/>
      <c r="D1656" s="45">
        <v>3</v>
      </c>
      <c r="E1656" s="599" t="s">
        <v>160</v>
      </c>
      <c r="F1656" s="600"/>
      <c r="G1656" s="599" t="s">
        <v>217</v>
      </c>
      <c r="H1656" s="600"/>
      <c r="I1656" s="600"/>
      <c r="J1656" s="601" t="s">
        <v>218</v>
      </c>
      <c r="K1656" s="880">
        <v>0</v>
      </c>
      <c r="L1656" s="881">
        <v>0</v>
      </c>
      <c r="M1656" s="880">
        <v>0.06</v>
      </c>
      <c r="N1656" s="881">
        <v>0</v>
      </c>
      <c r="O1656" s="880">
        <v>0</v>
      </c>
      <c r="P1656" s="881">
        <v>0</v>
      </c>
      <c r="Q1656" s="880">
        <v>0</v>
      </c>
      <c r="R1656" s="881">
        <v>0</v>
      </c>
      <c r="S1656" s="880">
        <v>0</v>
      </c>
      <c r="T1656" s="881">
        <v>0</v>
      </c>
      <c r="U1656" s="880">
        <v>0</v>
      </c>
      <c r="V1656" s="881">
        <v>0</v>
      </c>
      <c r="W1656" s="880">
        <v>0</v>
      </c>
      <c r="X1656" s="881">
        <v>0</v>
      </c>
      <c r="Y1656" s="880">
        <v>0</v>
      </c>
      <c r="Z1656" s="881">
        <v>0</v>
      </c>
      <c r="AA1656" s="880">
        <v>0</v>
      </c>
      <c r="AB1656" s="881">
        <v>0</v>
      </c>
      <c r="AC1656" s="880">
        <v>0</v>
      </c>
      <c r="AD1656" s="881">
        <v>0</v>
      </c>
      <c r="AE1656" s="45"/>
      <c r="AF1656" s="17"/>
      <c r="AG1656" s="518"/>
      <c r="AI1656" s="449"/>
      <c r="AJ1656" s="449"/>
      <c r="AK1656" s="449"/>
      <c r="AL1656" s="449"/>
      <c r="AM1656" s="449"/>
      <c r="AN1656" s="449"/>
      <c r="AO1656" s="449"/>
      <c r="AP1656" s="449"/>
      <c r="AQ1656" s="449"/>
      <c r="AR1656" s="449"/>
      <c r="AS1656" s="449"/>
      <c r="AT1656" s="449"/>
      <c r="AU1656" s="449"/>
      <c r="AV1656" s="449"/>
      <c r="AW1656" s="449"/>
      <c r="AX1656" s="449"/>
      <c r="AY1656" s="449"/>
      <c r="AZ1656" s="449"/>
      <c r="BA1656" s="449"/>
      <c r="BB1656" s="449"/>
      <c r="BC1656" s="449"/>
      <c r="BD1656" s="449"/>
      <c r="BE1656" s="449"/>
      <c r="BF1656" s="449"/>
      <c r="BG1656" s="449"/>
      <c r="BH1656" s="449"/>
      <c r="BI1656" s="449"/>
      <c r="BJ1656" s="449"/>
      <c r="BK1656" s="449"/>
      <c r="BL1656" s="449"/>
      <c r="BM1656" s="449"/>
      <c r="BN1656" s="449"/>
      <c r="BO1656" s="449"/>
      <c r="BP1656" s="449"/>
      <c r="BQ1656" s="449"/>
      <c r="BR1656" s="449"/>
      <c r="BS1656" s="449"/>
      <c r="BT1656" s="449"/>
      <c r="BU1656" s="449"/>
      <c r="BV1656" s="449"/>
      <c r="BW1656" s="449"/>
      <c r="BX1656" s="449"/>
      <c r="BY1656" s="449"/>
      <c r="BZ1656" s="449"/>
      <c r="CA1656" s="449"/>
      <c r="CB1656" s="449"/>
      <c r="CC1656" s="449"/>
      <c r="CD1656" s="449"/>
      <c r="CE1656" s="449"/>
      <c r="CF1656" s="449"/>
      <c r="CG1656" s="449"/>
      <c r="CH1656" s="449"/>
      <c r="CI1656" s="449"/>
      <c r="CJ1656" s="449"/>
      <c r="CK1656" s="449"/>
      <c r="CL1656" s="449"/>
      <c r="CM1656" s="449"/>
      <c r="CN1656" s="449"/>
      <c r="CO1656" s="449"/>
      <c r="CP1656" s="449"/>
      <c r="CQ1656" s="449"/>
      <c r="CR1656" s="449"/>
      <c r="CS1656" s="449"/>
      <c r="CT1656" s="449"/>
      <c r="CU1656" s="449"/>
      <c r="CV1656" s="449"/>
    </row>
    <row r="1657" spans="1:100" s="448" customFormat="1" ht="11.25" customHeight="1">
      <c r="A1657" s="432"/>
      <c r="B1657" s="517"/>
      <c r="C1657" s="45"/>
      <c r="D1657" s="45">
        <v>4</v>
      </c>
      <c r="E1657" s="599" t="s">
        <v>162</v>
      </c>
      <c r="F1657" s="600"/>
      <c r="G1657" s="599" t="s">
        <v>221</v>
      </c>
      <c r="H1657" s="600"/>
      <c r="I1657" s="600"/>
      <c r="J1657" s="601" t="s">
        <v>218</v>
      </c>
      <c r="K1657" s="880">
        <v>0</v>
      </c>
      <c r="L1657" s="881">
        <v>0</v>
      </c>
      <c r="M1657" s="880">
        <v>0</v>
      </c>
      <c r="N1657" s="881">
        <v>0</v>
      </c>
      <c r="O1657" s="880">
        <v>0</v>
      </c>
      <c r="P1657" s="881">
        <v>0</v>
      </c>
      <c r="Q1657" s="880">
        <v>0</v>
      </c>
      <c r="R1657" s="881">
        <v>0</v>
      </c>
      <c r="S1657" s="880">
        <v>7.0000000000000007E-2</v>
      </c>
      <c r="T1657" s="881">
        <v>0</v>
      </c>
      <c r="U1657" s="880">
        <v>0</v>
      </c>
      <c r="V1657" s="881">
        <v>0</v>
      </c>
      <c r="W1657" s="880">
        <v>0</v>
      </c>
      <c r="X1657" s="881">
        <v>0</v>
      </c>
      <c r="Y1657" s="880">
        <v>0</v>
      </c>
      <c r="Z1657" s="881">
        <v>0</v>
      </c>
      <c r="AA1657" s="880">
        <v>0</v>
      </c>
      <c r="AB1657" s="881">
        <v>0</v>
      </c>
      <c r="AC1657" s="880">
        <v>7.0000000000000007E-2</v>
      </c>
      <c r="AD1657" s="881">
        <v>0</v>
      </c>
      <c r="AE1657" s="45"/>
      <c r="AF1657" s="17"/>
      <c r="AG1657" s="518"/>
      <c r="AI1657" s="449"/>
      <c r="AJ1657" s="449"/>
      <c r="AK1657" s="449"/>
      <c r="AL1657" s="449"/>
      <c r="AM1657" s="449"/>
      <c r="AN1657" s="449"/>
      <c r="AO1657" s="449"/>
      <c r="AP1657" s="449"/>
      <c r="AQ1657" s="449"/>
      <c r="AR1657" s="449"/>
      <c r="AS1657" s="449"/>
      <c r="AT1657" s="449"/>
      <c r="AU1657" s="449"/>
      <c r="AV1657" s="449"/>
      <c r="AW1657" s="449"/>
      <c r="AX1657" s="449"/>
      <c r="AY1657" s="449"/>
      <c r="AZ1657" s="449"/>
      <c r="BA1657" s="449"/>
      <c r="BB1657" s="449"/>
      <c r="BC1657" s="449"/>
      <c r="BD1657" s="449"/>
      <c r="BE1657" s="449"/>
      <c r="BF1657" s="449"/>
      <c r="BG1657" s="449"/>
      <c r="BH1657" s="449"/>
      <c r="BI1657" s="449"/>
      <c r="BJ1657" s="449"/>
      <c r="BK1657" s="449"/>
      <c r="BL1657" s="449"/>
      <c r="BM1657" s="449"/>
      <c r="BN1657" s="449"/>
      <c r="BO1657" s="449"/>
      <c r="BP1657" s="449"/>
      <c r="BQ1657" s="449"/>
      <c r="BR1657" s="449"/>
      <c r="BS1657" s="449"/>
      <c r="BT1657" s="449"/>
      <c r="BU1657" s="449"/>
      <c r="BV1657" s="449"/>
      <c r="BW1657" s="449"/>
      <c r="BX1657" s="449"/>
      <c r="BY1657" s="449"/>
      <c r="BZ1657" s="449"/>
      <c r="CA1657" s="449"/>
      <c r="CB1657" s="449"/>
      <c r="CC1657" s="449"/>
      <c r="CD1657" s="449"/>
      <c r="CE1657" s="449"/>
      <c r="CF1657" s="449"/>
      <c r="CG1657" s="449"/>
      <c r="CH1657" s="449"/>
      <c r="CI1657" s="449"/>
      <c r="CJ1657" s="449"/>
      <c r="CK1657" s="449"/>
      <c r="CL1657" s="449"/>
      <c r="CM1657" s="449"/>
      <c r="CN1657" s="449"/>
      <c r="CO1657" s="449"/>
      <c r="CP1657" s="449"/>
      <c r="CQ1657" s="449"/>
      <c r="CR1657" s="449"/>
      <c r="CS1657" s="449"/>
      <c r="CT1657" s="449"/>
      <c r="CU1657" s="449"/>
      <c r="CV1657" s="449"/>
    </row>
    <row r="1658" spans="1:100" s="448" customFormat="1" ht="11.25" customHeight="1">
      <c r="A1658" s="432"/>
      <c r="B1658" s="517"/>
      <c r="C1658" s="45"/>
      <c r="D1658" s="45">
        <v>5</v>
      </c>
      <c r="E1658" s="599" t="s">
        <v>161</v>
      </c>
      <c r="F1658" s="600"/>
      <c r="G1658" s="599" t="s">
        <v>325</v>
      </c>
      <c r="H1658" s="600"/>
      <c r="I1658" s="600"/>
      <c r="J1658" s="601" t="s">
        <v>223</v>
      </c>
      <c r="K1658" s="880">
        <v>0</v>
      </c>
      <c r="L1658" s="881">
        <v>0</v>
      </c>
      <c r="M1658" s="880">
        <v>0</v>
      </c>
      <c r="N1658" s="881">
        <v>0</v>
      </c>
      <c r="O1658" s="880">
        <v>0</v>
      </c>
      <c r="P1658" s="881">
        <v>0</v>
      </c>
      <c r="Q1658" s="880">
        <v>0</v>
      </c>
      <c r="R1658" s="881">
        <v>0</v>
      </c>
      <c r="S1658" s="880">
        <v>0</v>
      </c>
      <c r="T1658" s="881">
        <v>0</v>
      </c>
      <c r="U1658" s="880">
        <v>0.85</v>
      </c>
      <c r="V1658" s="881">
        <v>0</v>
      </c>
      <c r="W1658" s="880">
        <v>0.8</v>
      </c>
      <c r="X1658" s="881">
        <v>0</v>
      </c>
      <c r="Y1658" s="880">
        <v>0.75</v>
      </c>
      <c r="Z1658" s="881">
        <v>0</v>
      </c>
      <c r="AA1658" s="880">
        <v>0.81</v>
      </c>
      <c r="AB1658" s="881">
        <v>0</v>
      </c>
      <c r="AC1658" s="880">
        <v>0</v>
      </c>
      <c r="AD1658" s="881">
        <v>0</v>
      </c>
      <c r="AE1658" s="45"/>
      <c r="AF1658" s="17"/>
      <c r="AG1658" s="518"/>
      <c r="AI1658" s="449"/>
      <c r="AJ1658" s="449"/>
      <c r="AK1658" s="449"/>
      <c r="AL1658" s="449"/>
      <c r="AM1658" s="449"/>
      <c r="AN1658" s="449"/>
      <c r="AO1658" s="449"/>
      <c r="AP1658" s="449"/>
      <c r="AQ1658" s="449"/>
      <c r="AR1658" s="449"/>
      <c r="AS1658" s="449"/>
      <c r="AT1658" s="449"/>
      <c r="AU1658" s="449"/>
      <c r="AV1658" s="449"/>
      <c r="AW1658" s="449"/>
      <c r="AX1658" s="449"/>
      <c r="AY1658" s="449"/>
      <c r="AZ1658" s="449"/>
      <c r="BA1658" s="449"/>
      <c r="BB1658" s="449"/>
      <c r="BC1658" s="449"/>
      <c r="BD1658" s="449"/>
      <c r="BE1658" s="449"/>
      <c r="BF1658" s="449"/>
      <c r="BG1658" s="449"/>
      <c r="BH1658" s="449"/>
      <c r="BI1658" s="449"/>
      <c r="BJ1658" s="449"/>
      <c r="BK1658" s="449"/>
      <c r="BL1658" s="449"/>
      <c r="BM1658" s="449"/>
      <c r="BN1658" s="449"/>
      <c r="BO1658" s="449"/>
      <c r="BP1658" s="449"/>
      <c r="BQ1658" s="449"/>
      <c r="BR1658" s="449"/>
      <c r="BS1658" s="449"/>
      <c r="BT1658" s="449"/>
      <c r="BU1658" s="449"/>
      <c r="BV1658" s="449"/>
      <c r="BW1658" s="449"/>
      <c r="BX1658" s="449"/>
      <c r="BY1658" s="449"/>
      <c r="BZ1658" s="449"/>
      <c r="CA1658" s="449"/>
      <c r="CB1658" s="449"/>
      <c r="CC1658" s="449"/>
      <c r="CD1658" s="449"/>
      <c r="CE1658" s="449"/>
      <c r="CF1658" s="449"/>
      <c r="CG1658" s="449"/>
      <c r="CH1658" s="449"/>
      <c r="CI1658" s="449"/>
      <c r="CJ1658" s="449"/>
      <c r="CK1658" s="449"/>
      <c r="CL1658" s="449"/>
      <c r="CM1658" s="449"/>
      <c r="CN1658" s="449"/>
      <c r="CO1658" s="449"/>
      <c r="CP1658" s="449"/>
      <c r="CQ1658" s="449"/>
      <c r="CR1658" s="449"/>
      <c r="CS1658" s="449"/>
      <c r="CT1658" s="449"/>
      <c r="CU1658" s="449"/>
      <c r="CV1658" s="449"/>
    </row>
    <row r="1659" spans="1:100" s="448" customFormat="1" ht="11.25" customHeight="1">
      <c r="A1659" s="432"/>
      <c r="B1659" s="517"/>
      <c r="C1659" s="45"/>
      <c r="D1659" s="45">
        <v>6</v>
      </c>
      <c r="E1659" s="599" t="s">
        <v>161</v>
      </c>
      <c r="F1659" s="600"/>
      <c r="G1659" s="599" t="s">
        <v>317</v>
      </c>
      <c r="H1659" s="600"/>
      <c r="I1659" s="600"/>
      <c r="J1659" s="601" t="s">
        <v>223</v>
      </c>
      <c r="K1659" s="880">
        <v>0</v>
      </c>
      <c r="L1659" s="881">
        <v>0</v>
      </c>
      <c r="M1659" s="880">
        <v>0</v>
      </c>
      <c r="N1659" s="881">
        <v>0</v>
      </c>
      <c r="O1659" s="880">
        <v>0</v>
      </c>
      <c r="P1659" s="881">
        <v>0</v>
      </c>
      <c r="Q1659" s="880">
        <v>0</v>
      </c>
      <c r="R1659" s="881">
        <v>0</v>
      </c>
      <c r="S1659" s="880">
        <v>0</v>
      </c>
      <c r="T1659" s="881">
        <v>0</v>
      </c>
      <c r="U1659" s="880">
        <v>0.15</v>
      </c>
      <c r="V1659" s="881">
        <v>0</v>
      </c>
      <c r="W1659" s="880">
        <v>0.2</v>
      </c>
      <c r="X1659" s="881">
        <v>0</v>
      </c>
      <c r="Y1659" s="880">
        <v>0.25</v>
      </c>
      <c r="Z1659" s="881">
        <v>0</v>
      </c>
      <c r="AA1659" s="880">
        <v>0.19</v>
      </c>
      <c r="AB1659" s="881">
        <v>0</v>
      </c>
      <c r="AC1659" s="880">
        <v>0</v>
      </c>
      <c r="AD1659" s="881">
        <v>0</v>
      </c>
      <c r="AE1659" s="45"/>
      <c r="AF1659" s="17"/>
      <c r="AG1659" s="518"/>
      <c r="AI1659" s="449"/>
      <c r="AJ1659" s="449"/>
      <c r="AK1659" s="449"/>
      <c r="AL1659" s="449"/>
      <c r="AM1659" s="449"/>
      <c r="AN1659" s="449"/>
      <c r="AO1659" s="449"/>
      <c r="AP1659" s="449"/>
      <c r="AQ1659" s="449"/>
      <c r="AR1659" s="449"/>
      <c r="AS1659" s="449"/>
      <c r="AT1659" s="449"/>
      <c r="AU1659" s="449"/>
      <c r="AV1659" s="449"/>
      <c r="AW1659" s="449"/>
      <c r="AX1659" s="449"/>
      <c r="AY1659" s="449"/>
      <c r="AZ1659" s="449"/>
      <c r="BA1659" s="449"/>
      <c r="BB1659" s="449"/>
      <c r="BC1659" s="449"/>
      <c r="BD1659" s="449"/>
      <c r="BE1659" s="449"/>
      <c r="BF1659" s="449"/>
      <c r="BG1659" s="449"/>
      <c r="BH1659" s="449"/>
      <c r="BI1659" s="449"/>
      <c r="BJ1659" s="449"/>
      <c r="BK1659" s="449"/>
      <c r="BL1659" s="449"/>
      <c r="BM1659" s="449"/>
      <c r="BN1659" s="449"/>
      <c r="BO1659" s="449"/>
      <c r="BP1659" s="449"/>
      <c r="BQ1659" s="449"/>
      <c r="BR1659" s="449"/>
      <c r="BS1659" s="449"/>
      <c r="BT1659" s="449"/>
      <c r="BU1659" s="449"/>
      <c r="BV1659" s="449"/>
      <c r="BW1659" s="449"/>
      <c r="BX1659" s="449"/>
      <c r="BY1659" s="449"/>
      <c r="BZ1659" s="449"/>
      <c r="CA1659" s="449"/>
      <c r="CB1659" s="449"/>
      <c r="CC1659" s="449"/>
      <c r="CD1659" s="449"/>
      <c r="CE1659" s="449"/>
      <c r="CF1659" s="449"/>
      <c r="CG1659" s="449"/>
      <c r="CH1659" s="449"/>
      <c r="CI1659" s="449"/>
      <c r="CJ1659" s="449"/>
      <c r="CK1659" s="449"/>
      <c r="CL1659" s="449"/>
      <c r="CM1659" s="449"/>
      <c r="CN1659" s="449"/>
      <c r="CO1659" s="449"/>
      <c r="CP1659" s="449"/>
      <c r="CQ1659" s="449"/>
      <c r="CR1659" s="449"/>
      <c r="CS1659" s="449"/>
      <c r="CT1659" s="449"/>
      <c r="CU1659" s="449"/>
      <c r="CV1659" s="449"/>
    </row>
    <row r="1660" spans="1:100" s="448" customFormat="1" ht="11.25" customHeight="1">
      <c r="A1660" s="432"/>
      <c r="B1660" s="517"/>
      <c r="C1660" s="45"/>
      <c r="D1660" s="45">
        <v>7</v>
      </c>
      <c r="E1660" s="599" t="s">
        <v>154</v>
      </c>
      <c r="F1660" s="600"/>
      <c r="G1660" s="599" t="s">
        <v>154</v>
      </c>
      <c r="H1660" s="600"/>
      <c r="I1660" s="600"/>
      <c r="J1660" s="601" t="s">
        <v>154</v>
      </c>
      <c r="K1660" s="880" t="s">
        <v>154</v>
      </c>
      <c r="L1660" s="881">
        <v>0</v>
      </c>
      <c r="M1660" s="880" t="s">
        <v>154</v>
      </c>
      <c r="N1660" s="881">
        <v>0</v>
      </c>
      <c r="O1660" s="880" t="s">
        <v>154</v>
      </c>
      <c r="P1660" s="881">
        <v>0</v>
      </c>
      <c r="Q1660" s="880" t="s">
        <v>154</v>
      </c>
      <c r="R1660" s="881">
        <v>0</v>
      </c>
      <c r="S1660" s="880" t="s">
        <v>154</v>
      </c>
      <c r="T1660" s="881">
        <v>0</v>
      </c>
      <c r="U1660" s="880" t="s">
        <v>154</v>
      </c>
      <c r="V1660" s="881">
        <v>0</v>
      </c>
      <c r="W1660" s="880" t="s">
        <v>154</v>
      </c>
      <c r="X1660" s="881">
        <v>0</v>
      </c>
      <c r="Y1660" s="880" t="s">
        <v>154</v>
      </c>
      <c r="Z1660" s="881">
        <v>0</v>
      </c>
      <c r="AA1660" s="880" t="s">
        <v>154</v>
      </c>
      <c r="AB1660" s="881">
        <v>0</v>
      </c>
      <c r="AC1660" s="880" t="s">
        <v>154</v>
      </c>
      <c r="AD1660" s="881">
        <v>0</v>
      </c>
      <c r="AE1660" s="45"/>
      <c r="AF1660" s="17"/>
      <c r="AG1660" s="518"/>
      <c r="AI1660" s="449"/>
      <c r="AJ1660" s="449"/>
      <c r="AK1660" s="449"/>
      <c r="AL1660" s="449"/>
      <c r="AM1660" s="449"/>
      <c r="AN1660" s="449"/>
      <c r="AO1660" s="449"/>
      <c r="AP1660" s="449"/>
      <c r="AQ1660" s="449"/>
      <c r="AR1660" s="449"/>
      <c r="AS1660" s="449"/>
      <c r="AT1660" s="449"/>
      <c r="AU1660" s="449"/>
      <c r="AV1660" s="449"/>
      <c r="AW1660" s="449"/>
      <c r="AX1660" s="449"/>
      <c r="AY1660" s="449"/>
      <c r="AZ1660" s="449"/>
      <c r="BA1660" s="449"/>
      <c r="BB1660" s="449"/>
      <c r="BC1660" s="449"/>
      <c r="BD1660" s="449"/>
      <c r="BE1660" s="449"/>
      <c r="BF1660" s="449"/>
      <c r="BG1660" s="449"/>
      <c r="BH1660" s="449"/>
      <c r="BI1660" s="449"/>
      <c r="BJ1660" s="449"/>
      <c r="BK1660" s="449"/>
      <c r="BL1660" s="449"/>
      <c r="BM1660" s="449"/>
      <c r="BN1660" s="449"/>
      <c r="BO1660" s="449"/>
      <c r="BP1660" s="449"/>
      <c r="BQ1660" s="449"/>
      <c r="BR1660" s="449"/>
      <c r="BS1660" s="449"/>
      <c r="BT1660" s="449"/>
      <c r="BU1660" s="449"/>
      <c r="BV1660" s="449"/>
      <c r="BW1660" s="449"/>
      <c r="BX1660" s="449"/>
      <c r="BY1660" s="449"/>
      <c r="BZ1660" s="449"/>
      <c r="CA1660" s="449"/>
      <c r="CB1660" s="449"/>
      <c r="CC1660" s="449"/>
      <c r="CD1660" s="449"/>
      <c r="CE1660" s="449"/>
      <c r="CF1660" s="449"/>
      <c r="CG1660" s="449"/>
      <c r="CH1660" s="449"/>
      <c r="CI1660" s="449"/>
      <c r="CJ1660" s="449"/>
      <c r="CK1660" s="449"/>
      <c r="CL1660" s="449"/>
      <c r="CM1660" s="449"/>
      <c r="CN1660" s="449"/>
      <c r="CO1660" s="449"/>
      <c r="CP1660" s="449"/>
      <c r="CQ1660" s="449"/>
      <c r="CR1660" s="449"/>
      <c r="CS1660" s="449"/>
      <c r="CT1660" s="449"/>
      <c r="CU1660" s="449"/>
      <c r="CV1660" s="449"/>
    </row>
    <row r="1661" spans="1:100" s="448" customFormat="1" ht="11.25" customHeight="1">
      <c r="A1661" s="432"/>
      <c r="B1661" s="517"/>
      <c r="C1661" s="45"/>
      <c r="D1661" s="45">
        <v>8</v>
      </c>
      <c r="E1661" s="599" t="s">
        <v>154</v>
      </c>
      <c r="F1661" s="600"/>
      <c r="G1661" s="599" t="s">
        <v>154</v>
      </c>
      <c r="H1661" s="600"/>
      <c r="I1661" s="600"/>
      <c r="J1661" s="601" t="s">
        <v>154</v>
      </c>
      <c r="K1661" s="880" t="s">
        <v>154</v>
      </c>
      <c r="L1661" s="881">
        <v>0</v>
      </c>
      <c r="M1661" s="880" t="s">
        <v>154</v>
      </c>
      <c r="N1661" s="881">
        <v>0</v>
      </c>
      <c r="O1661" s="880" t="s">
        <v>154</v>
      </c>
      <c r="P1661" s="881">
        <v>0</v>
      </c>
      <c r="Q1661" s="880" t="s">
        <v>154</v>
      </c>
      <c r="R1661" s="881">
        <v>0</v>
      </c>
      <c r="S1661" s="880" t="s">
        <v>154</v>
      </c>
      <c r="T1661" s="881">
        <v>0</v>
      </c>
      <c r="U1661" s="880" t="s">
        <v>154</v>
      </c>
      <c r="V1661" s="881">
        <v>0</v>
      </c>
      <c r="W1661" s="880" t="s">
        <v>154</v>
      </c>
      <c r="X1661" s="881">
        <v>0</v>
      </c>
      <c r="Y1661" s="880" t="s">
        <v>154</v>
      </c>
      <c r="Z1661" s="881">
        <v>0</v>
      </c>
      <c r="AA1661" s="880" t="s">
        <v>154</v>
      </c>
      <c r="AB1661" s="881">
        <v>0</v>
      </c>
      <c r="AC1661" s="880" t="s">
        <v>154</v>
      </c>
      <c r="AD1661" s="881">
        <v>0</v>
      </c>
      <c r="AE1661" s="45"/>
      <c r="AF1661" s="17"/>
      <c r="AG1661" s="518"/>
      <c r="AI1661" s="449"/>
      <c r="AJ1661" s="449"/>
      <c r="AK1661" s="449"/>
      <c r="AL1661" s="449"/>
      <c r="AM1661" s="449"/>
      <c r="AN1661" s="449"/>
      <c r="AO1661" s="449"/>
      <c r="AP1661" s="449"/>
      <c r="AQ1661" s="449"/>
      <c r="AR1661" s="449"/>
      <c r="AS1661" s="449"/>
      <c r="AT1661" s="449"/>
      <c r="AU1661" s="449"/>
      <c r="AV1661" s="449"/>
      <c r="AW1661" s="449"/>
      <c r="AX1661" s="449"/>
      <c r="AY1661" s="449"/>
      <c r="AZ1661" s="449"/>
      <c r="BA1661" s="449"/>
      <c r="BB1661" s="449"/>
      <c r="BC1661" s="449"/>
      <c r="BD1661" s="449"/>
      <c r="BE1661" s="449"/>
      <c r="BF1661" s="449"/>
      <c r="BG1661" s="449"/>
      <c r="BH1661" s="449"/>
      <c r="BI1661" s="449"/>
      <c r="BJ1661" s="449"/>
      <c r="BK1661" s="449"/>
      <c r="BL1661" s="449"/>
      <c r="BM1661" s="449"/>
      <c r="BN1661" s="449"/>
      <c r="BO1661" s="449"/>
      <c r="BP1661" s="449"/>
      <c r="BQ1661" s="449"/>
      <c r="BR1661" s="449"/>
      <c r="BS1661" s="449"/>
      <c r="BT1661" s="449"/>
      <c r="BU1661" s="449"/>
      <c r="BV1661" s="449"/>
      <c r="BW1661" s="449"/>
      <c r="BX1661" s="449"/>
      <c r="BY1661" s="449"/>
      <c r="BZ1661" s="449"/>
      <c r="CA1661" s="449"/>
      <c r="CB1661" s="449"/>
      <c r="CC1661" s="449"/>
      <c r="CD1661" s="449"/>
      <c r="CE1661" s="449"/>
      <c r="CF1661" s="449"/>
      <c r="CG1661" s="449"/>
      <c r="CH1661" s="449"/>
      <c r="CI1661" s="449"/>
      <c r="CJ1661" s="449"/>
      <c r="CK1661" s="449"/>
      <c r="CL1661" s="449"/>
      <c r="CM1661" s="449"/>
      <c r="CN1661" s="449"/>
      <c r="CO1661" s="449"/>
      <c r="CP1661" s="449"/>
      <c r="CQ1661" s="449"/>
      <c r="CR1661" s="449"/>
      <c r="CS1661" s="449"/>
      <c r="CT1661" s="449"/>
      <c r="CU1661" s="449"/>
      <c r="CV1661" s="449"/>
    </row>
    <row r="1662" spans="1:100" s="448" customFormat="1" ht="11.25" customHeight="1">
      <c r="A1662" s="432"/>
      <c r="B1662" s="517"/>
      <c r="C1662" s="45"/>
      <c r="D1662" s="45">
        <v>9</v>
      </c>
      <c r="E1662" s="599" t="s">
        <v>154</v>
      </c>
      <c r="F1662" s="600"/>
      <c r="G1662" s="599" t="s">
        <v>154</v>
      </c>
      <c r="H1662" s="600"/>
      <c r="I1662" s="600"/>
      <c r="J1662" s="601" t="s">
        <v>154</v>
      </c>
      <c r="K1662" s="880" t="s">
        <v>154</v>
      </c>
      <c r="L1662" s="881">
        <v>0</v>
      </c>
      <c r="M1662" s="880" t="s">
        <v>154</v>
      </c>
      <c r="N1662" s="881">
        <v>0</v>
      </c>
      <c r="O1662" s="880" t="s">
        <v>154</v>
      </c>
      <c r="P1662" s="881">
        <v>0</v>
      </c>
      <c r="Q1662" s="880" t="s">
        <v>154</v>
      </c>
      <c r="R1662" s="881">
        <v>0</v>
      </c>
      <c r="S1662" s="880" t="s">
        <v>154</v>
      </c>
      <c r="T1662" s="881">
        <v>0</v>
      </c>
      <c r="U1662" s="880" t="s">
        <v>154</v>
      </c>
      <c r="V1662" s="881">
        <v>0</v>
      </c>
      <c r="W1662" s="880" t="s">
        <v>154</v>
      </c>
      <c r="X1662" s="881">
        <v>0</v>
      </c>
      <c r="Y1662" s="880" t="s">
        <v>154</v>
      </c>
      <c r="Z1662" s="881">
        <v>0</v>
      </c>
      <c r="AA1662" s="880" t="s">
        <v>154</v>
      </c>
      <c r="AB1662" s="881">
        <v>0</v>
      </c>
      <c r="AC1662" s="880" t="s">
        <v>154</v>
      </c>
      <c r="AD1662" s="881">
        <v>0</v>
      </c>
      <c r="AE1662" s="45"/>
      <c r="AF1662" s="17"/>
      <c r="AG1662" s="518"/>
      <c r="AI1662" s="449"/>
      <c r="AJ1662" s="449"/>
      <c r="AK1662" s="449"/>
      <c r="AL1662" s="449"/>
      <c r="AM1662" s="449"/>
      <c r="AN1662" s="449"/>
      <c r="AO1662" s="449"/>
      <c r="AP1662" s="449"/>
      <c r="AQ1662" s="449"/>
      <c r="AR1662" s="449"/>
      <c r="AS1662" s="449"/>
      <c r="AT1662" s="449"/>
      <c r="AU1662" s="449"/>
      <c r="AV1662" s="449"/>
      <c r="AW1662" s="449"/>
      <c r="AX1662" s="449"/>
      <c r="AY1662" s="449"/>
      <c r="AZ1662" s="449"/>
      <c r="BA1662" s="449"/>
      <c r="BB1662" s="449"/>
      <c r="BC1662" s="449"/>
      <c r="BD1662" s="449"/>
      <c r="BE1662" s="449"/>
      <c r="BF1662" s="449"/>
      <c r="BG1662" s="449"/>
      <c r="BH1662" s="449"/>
      <c r="BI1662" s="449"/>
      <c r="BJ1662" s="449"/>
      <c r="BK1662" s="449"/>
      <c r="BL1662" s="449"/>
      <c r="BM1662" s="449"/>
      <c r="BN1662" s="449"/>
      <c r="BO1662" s="449"/>
      <c r="BP1662" s="449"/>
      <c r="BQ1662" s="449"/>
      <c r="BR1662" s="449"/>
      <c r="BS1662" s="449"/>
      <c r="BT1662" s="449"/>
      <c r="BU1662" s="449"/>
      <c r="BV1662" s="449"/>
      <c r="BW1662" s="449"/>
      <c r="BX1662" s="449"/>
      <c r="BY1662" s="449"/>
      <c r="BZ1662" s="449"/>
      <c r="CA1662" s="449"/>
      <c r="CB1662" s="449"/>
      <c r="CC1662" s="449"/>
      <c r="CD1662" s="449"/>
      <c r="CE1662" s="449"/>
      <c r="CF1662" s="449"/>
      <c r="CG1662" s="449"/>
      <c r="CH1662" s="449"/>
      <c r="CI1662" s="449"/>
      <c r="CJ1662" s="449"/>
      <c r="CK1662" s="449"/>
      <c r="CL1662" s="449"/>
      <c r="CM1662" s="449"/>
      <c r="CN1662" s="449"/>
      <c r="CO1662" s="449"/>
      <c r="CP1662" s="449"/>
      <c r="CQ1662" s="449"/>
      <c r="CR1662" s="449"/>
      <c r="CS1662" s="449"/>
      <c r="CT1662" s="449"/>
      <c r="CU1662" s="449"/>
      <c r="CV1662" s="449"/>
    </row>
    <row r="1663" spans="1:100" s="448" customFormat="1" ht="11.25" customHeight="1">
      <c r="A1663" s="432"/>
      <c r="B1663" s="517"/>
      <c r="C1663" s="45"/>
      <c r="D1663" s="45">
        <v>10</v>
      </c>
      <c r="E1663" s="599" t="s">
        <v>154</v>
      </c>
      <c r="F1663" s="600"/>
      <c r="G1663" s="599" t="s">
        <v>154</v>
      </c>
      <c r="H1663" s="600"/>
      <c r="I1663" s="600"/>
      <c r="J1663" s="601" t="s">
        <v>154</v>
      </c>
      <c r="K1663" s="880" t="s">
        <v>154</v>
      </c>
      <c r="L1663" s="881">
        <v>0</v>
      </c>
      <c r="M1663" s="880" t="s">
        <v>154</v>
      </c>
      <c r="N1663" s="881">
        <v>0</v>
      </c>
      <c r="O1663" s="880" t="s">
        <v>154</v>
      </c>
      <c r="P1663" s="881">
        <v>0</v>
      </c>
      <c r="Q1663" s="880" t="s">
        <v>154</v>
      </c>
      <c r="R1663" s="881">
        <v>0</v>
      </c>
      <c r="S1663" s="880" t="s">
        <v>154</v>
      </c>
      <c r="T1663" s="881">
        <v>0</v>
      </c>
      <c r="U1663" s="880" t="s">
        <v>154</v>
      </c>
      <c r="V1663" s="881">
        <v>0</v>
      </c>
      <c r="W1663" s="880" t="s">
        <v>154</v>
      </c>
      <c r="X1663" s="881">
        <v>0</v>
      </c>
      <c r="Y1663" s="880" t="s">
        <v>154</v>
      </c>
      <c r="Z1663" s="881">
        <v>0</v>
      </c>
      <c r="AA1663" s="880" t="s">
        <v>154</v>
      </c>
      <c r="AB1663" s="881">
        <v>0</v>
      </c>
      <c r="AC1663" s="880" t="s">
        <v>154</v>
      </c>
      <c r="AD1663" s="881">
        <v>0</v>
      </c>
      <c r="AE1663" s="45"/>
      <c r="AF1663" s="17"/>
      <c r="AG1663" s="518"/>
      <c r="AI1663" s="449"/>
      <c r="AJ1663" s="449"/>
      <c r="AK1663" s="449"/>
      <c r="AL1663" s="449"/>
      <c r="AM1663" s="449"/>
      <c r="AN1663" s="449"/>
      <c r="AO1663" s="449"/>
      <c r="AP1663" s="449"/>
      <c r="AQ1663" s="449"/>
      <c r="AR1663" s="449"/>
      <c r="AS1663" s="449"/>
      <c r="AT1663" s="449"/>
      <c r="AU1663" s="449"/>
      <c r="AV1663" s="449"/>
      <c r="AW1663" s="449"/>
      <c r="AX1663" s="449"/>
      <c r="AY1663" s="449"/>
      <c r="AZ1663" s="449"/>
      <c r="BA1663" s="449"/>
      <c r="BB1663" s="449"/>
      <c r="BC1663" s="449"/>
      <c r="BD1663" s="449"/>
      <c r="BE1663" s="449"/>
      <c r="BF1663" s="449"/>
      <c r="BG1663" s="449"/>
      <c r="BH1663" s="449"/>
      <c r="BI1663" s="449"/>
      <c r="BJ1663" s="449"/>
      <c r="BK1663" s="449"/>
      <c r="BL1663" s="449"/>
      <c r="BM1663" s="449"/>
      <c r="BN1663" s="449"/>
      <c r="BO1663" s="449"/>
      <c r="BP1663" s="449"/>
      <c r="BQ1663" s="449"/>
      <c r="BR1663" s="449"/>
      <c r="BS1663" s="449"/>
      <c r="BT1663" s="449"/>
      <c r="BU1663" s="449"/>
      <c r="BV1663" s="449"/>
      <c r="BW1663" s="449"/>
      <c r="BX1663" s="449"/>
      <c r="BY1663" s="449"/>
      <c r="BZ1663" s="449"/>
      <c r="CA1663" s="449"/>
      <c r="CB1663" s="449"/>
      <c r="CC1663" s="449"/>
      <c r="CD1663" s="449"/>
      <c r="CE1663" s="449"/>
      <c r="CF1663" s="449"/>
      <c r="CG1663" s="449"/>
      <c r="CH1663" s="449"/>
      <c r="CI1663" s="449"/>
      <c r="CJ1663" s="449"/>
      <c r="CK1663" s="449"/>
      <c r="CL1663" s="449"/>
      <c r="CM1663" s="449"/>
      <c r="CN1663" s="449"/>
      <c r="CO1663" s="449"/>
      <c r="CP1663" s="449"/>
      <c r="CQ1663" s="449"/>
      <c r="CR1663" s="449"/>
      <c r="CS1663" s="449"/>
      <c r="CT1663" s="449"/>
      <c r="CU1663" s="449"/>
      <c r="CV1663" s="449"/>
    </row>
    <row r="1664" spans="1:100" s="448" customFormat="1" ht="11.25" customHeight="1">
      <c r="A1664" s="432"/>
      <c r="B1664" s="517"/>
      <c r="C1664" s="45"/>
      <c r="D1664" s="45">
        <v>11</v>
      </c>
      <c r="E1664" s="599" t="s">
        <v>154</v>
      </c>
      <c r="F1664" s="600"/>
      <c r="G1664" s="599" t="s">
        <v>154</v>
      </c>
      <c r="H1664" s="600"/>
      <c r="I1664" s="600"/>
      <c r="J1664" s="601" t="s">
        <v>154</v>
      </c>
      <c r="K1664" s="880" t="s">
        <v>154</v>
      </c>
      <c r="L1664" s="881">
        <v>0</v>
      </c>
      <c r="M1664" s="880" t="s">
        <v>154</v>
      </c>
      <c r="N1664" s="881">
        <v>0</v>
      </c>
      <c r="O1664" s="880" t="s">
        <v>154</v>
      </c>
      <c r="P1664" s="881">
        <v>0</v>
      </c>
      <c r="Q1664" s="880" t="s">
        <v>154</v>
      </c>
      <c r="R1664" s="881">
        <v>0</v>
      </c>
      <c r="S1664" s="880" t="s">
        <v>154</v>
      </c>
      <c r="T1664" s="881">
        <v>0</v>
      </c>
      <c r="U1664" s="880" t="s">
        <v>154</v>
      </c>
      <c r="V1664" s="881">
        <v>0</v>
      </c>
      <c r="W1664" s="880" t="s">
        <v>154</v>
      </c>
      <c r="X1664" s="881">
        <v>0</v>
      </c>
      <c r="Y1664" s="880" t="s">
        <v>154</v>
      </c>
      <c r="Z1664" s="881">
        <v>0</v>
      </c>
      <c r="AA1664" s="880" t="s">
        <v>154</v>
      </c>
      <c r="AB1664" s="881">
        <v>0</v>
      </c>
      <c r="AC1664" s="880" t="s">
        <v>154</v>
      </c>
      <c r="AD1664" s="881">
        <v>0</v>
      </c>
      <c r="AE1664" s="45"/>
      <c r="AF1664" s="17"/>
      <c r="AG1664" s="518"/>
      <c r="AI1664" s="449"/>
      <c r="AJ1664" s="449"/>
      <c r="AK1664" s="449"/>
      <c r="AL1664" s="449"/>
      <c r="AM1664" s="449"/>
      <c r="AN1664" s="449"/>
      <c r="AO1664" s="449"/>
      <c r="AP1664" s="449"/>
      <c r="AQ1664" s="449"/>
      <c r="AR1664" s="449"/>
      <c r="AS1664" s="449"/>
      <c r="AT1664" s="449"/>
      <c r="AU1664" s="449"/>
      <c r="AV1664" s="449"/>
      <c r="AW1664" s="449"/>
      <c r="AX1664" s="449"/>
      <c r="AY1664" s="449"/>
      <c r="AZ1664" s="449"/>
      <c r="BA1664" s="449"/>
      <c r="BB1664" s="449"/>
      <c r="BC1664" s="449"/>
      <c r="BD1664" s="449"/>
      <c r="BE1664" s="449"/>
      <c r="BF1664" s="449"/>
      <c r="BG1664" s="449"/>
      <c r="BH1664" s="449"/>
      <c r="BI1664" s="449"/>
      <c r="BJ1664" s="449"/>
      <c r="BK1664" s="449"/>
      <c r="BL1664" s="449"/>
      <c r="BM1664" s="449"/>
      <c r="BN1664" s="449"/>
      <c r="BO1664" s="449"/>
      <c r="BP1664" s="449"/>
      <c r="BQ1664" s="449"/>
      <c r="BR1664" s="449"/>
      <c r="BS1664" s="449"/>
      <c r="BT1664" s="449"/>
      <c r="BU1664" s="449"/>
      <c r="BV1664" s="449"/>
      <c r="BW1664" s="449"/>
      <c r="BX1664" s="449"/>
      <c r="BY1664" s="449"/>
      <c r="BZ1664" s="449"/>
      <c r="CA1664" s="449"/>
      <c r="CB1664" s="449"/>
      <c r="CC1664" s="449"/>
      <c r="CD1664" s="449"/>
      <c r="CE1664" s="449"/>
      <c r="CF1664" s="449"/>
      <c r="CG1664" s="449"/>
      <c r="CH1664" s="449"/>
      <c r="CI1664" s="449"/>
      <c r="CJ1664" s="449"/>
      <c r="CK1664" s="449"/>
      <c r="CL1664" s="449"/>
      <c r="CM1664" s="449"/>
      <c r="CN1664" s="449"/>
      <c r="CO1664" s="449"/>
      <c r="CP1664" s="449"/>
      <c r="CQ1664" s="449"/>
      <c r="CR1664" s="449"/>
      <c r="CS1664" s="449"/>
      <c r="CT1664" s="449"/>
      <c r="CU1664" s="449"/>
      <c r="CV1664" s="449"/>
    </row>
    <row r="1665" spans="1:100" s="448" customFormat="1" ht="11.25" customHeight="1">
      <c r="A1665" s="432"/>
      <c r="B1665" s="517"/>
      <c r="C1665" s="45"/>
      <c r="D1665" s="45">
        <v>12</v>
      </c>
      <c r="E1665" s="599" t="s">
        <v>154</v>
      </c>
      <c r="F1665" s="600"/>
      <c r="G1665" s="599" t="s">
        <v>154</v>
      </c>
      <c r="H1665" s="600"/>
      <c r="I1665" s="600"/>
      <c r="J1665" s="601" t="s">
        <v>154</v>
      </c>
      <c r="K1665" s="880" t="s">
        <v>154</v>
      </c>
      <c r="L1665" s="881">
        <v>0</v>
      </c>
      <c r="M1665" s="880" t="s">
        <v>154</v>
      </c>
      <c r="N1665" s="881">
        <v>0</v>
      </c>
      <c r="O1665" s="880" t="s">
        <v>154</v>
      </c>
      <c r="P1665" s="881">
        <v>0</v>
      </c>
      <c r="Q1665" s="880" t="s">
        <v>154</v>
      </c>
      <c r="R1665" s="881">
        <v>0</v>
      </c>
      <c r="S1665" s="880" t="s">
        <v>154</v>
      </c>
      <c r="T1665" s="881">
        <v>0</v>
      </c>
      <c r="U1665" s="880" t="s">
        <v>154</v>
      </c>
      <c r="V1665" s="881">
        <v>0</v>
      </c>
      <c r="W1665" s="880" t="s">
        <v>154</v>
      </c>
      <c r="X1665" s="881">
        <v>0</v>
      </c>
      <c r="Y1665" s="880" t="s">
        <v>154</v>
      </c>
      <c r="Z1665" s="881">
        <v>0</v>
      </c>
      <c r="AA1665" s="880" t="s">
        <v>154</v>
      </c>
      <c r="AB1665" s="881">
        <v>0</v>
      </c>
      <c r="AC1665" s="880" t="s">
        <v>154</v>
      </c>
      <c r="AD1665" s="881">
        <v>0</v>
      </c>
      <c r="AE1665" s="45"/>
      <c r="AF1665" s="17"/>
      <c r="AG1665" s="518"/>
      <c r="AI1665" s="449"/>
      <c r="AJ1665" s="449"/>
      <c r="AK1665" s="449"/>
      <c r="AL1665" s="449"/>
      <c r="AM1665" s="449"/>
      <c r="AN1665" s="449"/>
      <c r="AO1665" s="449"/>
      <c r="AP1665" s="449"/>
      <c r="AQ1665" s="449"/>
      <c r="AR1665" s="449"/>
      <c r="AS1665" s="449"/>
      <c r="AT1665" s="449"/>
      <c r="AU1665" s="449"/>
      <c r="AV1665" s="449"/>
      <c r="AW1665" s="449"/>
      <c r="AX1665" s="449"/>
      <c r="AY1665" s="449"/>
      <c r="AZ1665" s="449"/>
      <c r="BA1665" s="449"/>
      <c r="BB1665" s="449"/>
      <c r="BC1665" s="449"/>
      <c r="BD1665" s="449"/>
      <c r="BE1665" s="449"/>
      <c r="BF1665" s="449"/>
      <c r="BG1665" s="449"/>
      <c r="BH1665" s="449"/>
      <c r="BI1665" s="449"/>
      <c r="BJ1665" s="449"/>
      <c r="BK1665" s="449"/>
      <c r="BL1665" s="449"/>
      <c r="BM1665" s="449"/>
      <c r="BN1665" s="449"/>
      <c r="BO1665" s="449"/>
      <c r="BP1665" s="449"/>
      <c r="BQ1665" s="449"/>
      <c r="BR1665" s="449"/>
      <c r="BS1665" s="449"/>
      <c r="BT1665" s="449"/>
      <c r="BU1665" s="449"/>
      <c r="BV1665" s="449"/>
      <c r="BW1665" s="449"/>
      <c r="BX1665" s="449"/>
      <c r="BY1665" s="449"/>
      <c r="BZ1665" s="449"/>
      <c r="CA1665" s="449"/>
      <c r="CB1665" s="449"/>
      <c r="CC1665" s="449"/>
      <c r="CD1665" s="449"/>
      <c r="CE1665" s="449"/>
      <c r="CF1665" s="449"/>
      <c r="CG1665" s="449"/>
      <c r="CH1665" s="449"/>
      <c r="CI1665" s="449"/>
      <c r="CJ1665" s="449"/>
      <c r="CK1665" s="449"/>
      <c r="CL1665" s="449"/>
      <c r="CM1665" s="449"/>
      <c r="CN1665" s="449"/>
      <c r="CO1665" s="449"/>
      <c r="CP1665" s="449"/>
      <c r="CQ1665" s="449"/>
      <c r="CR1665" s="449"/>
      <c r="CS1665" s="449"/>
      <c r="CT1665" s="449"/>
      <c r="CU1665" s="449"/>
      <c r="CV1665" s="449"/>
    </row>
    <row r="1666" spans="1:100" s="448" customFormat="1" ht="11.25" customHeight="1">
      <c r="A1666" s="432"/>
      <c r="B1666" s="517"/>
      <c r="C1666" s="45"/>
      <c r="D1666" s="45">
        <v>13</v>
      </c>
      <c r="E1666" s="599" t="s">
        <v>154</v>
      </c>
      <c r="F1666" s="600"/>
      <c r="G1666" s="599" t="s">
        <v>154</v>
      </c>
      <c r="H1666" s="600"/>
      <c r="I1666" s="600"/>
      <c r="J1666" s="601" t="s">
        <v>154</v>
      </c>
      <c r="K1666" s="880" t="s">
        <v>154</v>
      </c>
      <c r="L1666" s="881">
        <v>0</v>
      </c>
      <c r="M1666" s="880" t="s">
        <v>154</v>
      </c>
      <c r="N1666" s="881">
        <v>0</v>
      </c>
      <c r="O1666" s="880" t="s">
        <v>154</v>
      </c>
      <c r="P1666" s="881">
        <v>0</v>
      </c>
      <c r="Q1666" s="880" t="s">
        <v>154</v>
      </c>
      <c r="R1666" s="881">
        <v>0</v>
      </c>
      <c r="S1666" s="880" t="s">
        <v>154</v>
      </c>
      <c r="T1666" s="881">
        <v>0</v>
      </c>
      <c r="U1666" s="880" t="s">
        <v>154</v>
      </c>
      <c r="V1666" s="881">
        <v>0</v>
      </c>
      <c r="W1666" s="880" t="s">
        <v>154</v>
      </c>
      <c r="X1666" s="881">
        <v>0</v>
      </c>
      <c r="Y1666" s="880" t="s">
        <v>154</v>
      </c>
      <c r="Z1666" s="881">
        <v>0</v>
      </c>
      <c r="AA1666" s="880" t="s">
        <v>154</v>
      </c>
      <c r="AB1666" s="881">
        <v>0</v>
      </c>
      <c r="AC1666" s="880" t="s">
        <v>154</v>
      </c>
      <c r="AD1666" s="881">
        <v>0</v>
      </c>
      <c r="AE1666" s="45"/>
      <c r="AF1666" s="17"/>
      <c r="AG1666" s="518"/>
      <c r="AI1666" s="449"/>
      <c r="AJ1666" s="449"/>
      <c r="AK1666" s="449"/>
      <c r="AL1666" s="449"/>
      <c r="AM1666" s="449"/>
      <c r="AN1666" s="449"/>
      <c r="AO1666" s="449"/>
      <c r="AP1666" s="449"/>
      <c r="AQ1666" s="449"/>
      <c r="AR1666" s="449"/>
      <c r="AS1666" s="449"/>
      <c r="AT1666" s="449"/>
      <c r="AU1666" s="449"/>
      <c r="AV1666" s="449"/>
      <c r="AW1666" s="449"/>
      <c r="AX1666" s="449"/>
      <c r="AY1666" s="449"/>
      <c r="AZ1666" s="449"/>
      <c r="BA1666" s="449"/>
      <c r="BB1666" s="449"/>
      <c r="BC1666" s="449"/>
      <c r="BD1666" s="449"/>
      <c r="BE1666" s="449"/>
      <c r="BF1666" s="449"/>
      <c r="BG1666" s="449"/>
      <c r="BH1666" s="449"/>
      <c r="BI1666" s="449"/>
      <c r="BJ1666" s="449"/>
      <c r="BK1666" s="449"/>
      <c r="BL1666" s="449"/>
      <c r="BM1666" s="449"/>
      <c r="BN1666" s="449"/>
      <c r="BO1666" s="449"/>
      <c r="BP1666" s="449"/>
      <c r="BQ1666" s="449"/>
      <c r="BR1666" s="449"/>
      <c r="BS1666" s="449"/>
      <c r="BT1666" s="449"/>
      <c r="BU1666" s="449"/>
      <c r="BV1666" s="449"/>
      <c r="BW1666" s="449"/>
      <c r="BX1666" s="449"/>
      <c r="BY1666" s="449"/>
      <c r="BZ1666" s="449"/>
      <c r="CA1666" s="449"/>
      <c r="CB1666" s="449"/>
      <c r="CC1666" s="449"/>
      <c r="CD1666" s="449"/>
      <c r="CE1666" s="449"/>
      <c r="CF1666" s="449"/>
      <c r="CG1666" s="449"/>
      <c r="CH1666" s="449"/>
      <c r="CI1666" s="449"/>
      <c r="CJ1666" s="449"/>
      <c r="CK1666" s="449"/>
      <c r="CL1666" s="449"/>
      <c r="CM1666" s="449"/>
      <c r="CN1666" s="449"/>
      <c r="CO1666" s="449"/>
      <c r="CP1666" s="449"/>
      <c r="CQ1666" s="449"/>
      <c r="CR1666" s="449"/>
      <c r="CS1666" s="449"/>
      <c r="CT1666" s="449"/>
      <c r="CU1666" s="449"/>
      <c r="CV1666" s="449"/>
    </row>
    <row r="1667" spans="1:100" s="448" customFormat="1" ht="11.25" customHeight="1">
      <c r="A1667" s="432"/>
      <c r="B1667" s="517"/>
      <c r="C1667" s="45"/>
      <c r="D1667" s="45">
        <v>14</v>
      </c>
      <c r="E1667" s="599" t="s">
        <v>154</v>
      </c>
      <c r="F1667" s="600"/>
      <c r="G1667" s="599" t="s">
        <v>154</v>
      </c>
      <c r="H1667" s="600"/>
      <c r="I1667" s="600"/>
      <c r="J1667" s="601" t="s">
        <v>154</v>
      </c>
      <c r="K1667" s="880" t="s">
        <v>154</v>
      </c>
      <c r="L1667" s="881">
        <v>0</v>
      </c>
      <c r="M1667" s="880" t="s">
        <v>154</v>
      </c>
      <c r="N1667" s="881">
        <v>0</v>
      </c>
      <c r="O1667" s="880" t="s">
        <v>154</v>
      </c>
      <c r="P1667" s="881">
        <v>0</v>
      </c>
      <c r="Q1667" s="880" t="s">
        <v>154</v>
      </c>
      <c r="R1667" s="881">
        <v>0</v>
      </c>
      <c r="S1667" s="880" t="s">
        <v>154</v>
      </c>
      <c r="T1667" s="881">
        <v>0</v>
      </c>
      <c r="U1667" s="880" t="s">
        <v>154</v>
      </c>
      <c r="V1667" s="881">
        <v>0</v>
      </c>
      <c r="W1667" s="880" t="s">
        <v>154</v>
      </c>
      <c r="X1667" s="881">
        <v>0</v>
      </c>
      <c r="Y1667" s="880" t="s">
        <v>154</v>
      </c>
      <c r="Z1667" s="881">
        <v>0</v>
      </c>
      <c r="AA1667" s="880" t="s">
        <v>154</v>
      </c>
      <c r="AB1667" s="881">
        <v>0</v>
      </c>
      <c r="AC1667" s="880" t="s">
        <v>154</v>
      </c>
      <c r="AD1667" s="881">
        <v>0</v>
      </c>
      <c r="AE1667" s="45"/>
      <c r="AF1667" s="17"/>
      <c r="AG1667" s="518"/>
      <c r="AI1667" s="449"/>
      <c r="AJ1667" s="449"/>
      <c r="AK1667" s="449"/>
      <c r="AL1667" s="449"/>
      <c r="AM1667" s="449"/>
      <c r="AN1667" s="449"/>
      <c r="AO1667" s="449"/>
      <c r="AP1667" s="449"/>
      <c r="AQ1667" s="449"/>
      <c r="AR1667" s="449"/>
      <c r="AS1667" s="449"/>
      <c r="AT1667" s="449"/>
      <c r="AU1667" s="449"/>
      <c r="AV1667" s="449"/>
      <c r="AW1667" s="449"/>
      <c r="AX1667" s="449"/>
      <c r="AY1667" s="449"/>
      <c r="AZ1667" s="449"/>
      <c r="BA1667" s="449"/>
      <c r="BB1667" s="449"/>
      <c r="BC1667" s="449"/>
      <c r="BD1667" s="449"/>
      <c r="BE1667" s="449"/>
      <c r="BF1667" s="449"/>
      <c r="BG1667" s="449"/>
      <c r="BH1667" s="449"/>
      <c r="BI1667" s="449"/>
      <c r="BJ1667" s="449"/>
      <c r="BK1667" s="449"/>
      <c r="BL1667" s="449"/>
      <c r="BM1667" s="449"/>
      <c r="BN1667" s="449"/>
      <c r="BO1667" s="449"/>
      <c r="BP1667" s="449"/>
      <c r="BQ1667" s="449"/>
      <c r="BR1667" s="449"/>
      <c r="BS1667" s="449"/>
      <c r="BT1667" s="449"/>
      <c r="BU1667" s="449"/>
      <c r="BV1667" s="449"/>
      <c r="BW1667" s="449"/>
      <c r="BX1667" s="449"/>
      <c r="BY1667" s="449"/>
      <c r="BZ1667" s="449"/>
      <c r="CA1667" s="449"/>
      <c r="CB1667" s="449"/>
      <c r="CC1667" s="449"/>
      <c r="CD1667" s="449"/>
      <c r="CE1667" s="449"/>
      <c r="CF1667" s="449"/>
      <c r="CG1667" s="449"/>
      <c r="CH1667" s="449"/>
      <c r="CI1667" s="449"/>
      <c r="CJ1667" s="449"/>
      <c r="CK1667" s="449"/>
      <c r="CL1667" s="449"/>
      <c r="CM1667" s="449"/>
      <c r="CN1667" s="449"/>
      <c r="CO1667" s="449"/>
      <c r="CP1667" s="449"/>
      <c r="CQ1667" s="449"/>
      <c r="CR1667" s="449"/>
      <c r="CS1667" s="449"/>
      <c r="CT1667" s="449"/>
      <c r="CU1667" s="449"/>
      <c r="CV1667" s="449"/>
    </row>
    <row r="1668" spans="1:100" s="448" customFormat="1" ht="11.25" customHeight="1">
      <c r="A1668" s="432"/>
      <c r="B1668" s="517"/>
      <c r="C1668" s="45"/>
      <c r="D1668" s="45">
        <v>15</v>
      </c>
      <c r="E1668" s="599" t="s">
        <v>154</v>
      </c>
      <c r="F1668" s="600"/>
      <c r="G1668" s="599" t="s">
        <v>154</v>
      </c>
      <c r="H1668" s="600"/>
      <c r="I1668" s="600"/>
      <c r="J1668" s="601" t="s">
        <v>154</v>
      </c>
      <c r="K1668" s="880" t="s">
        <v>154</v>
      </c>
      <c r="L1668" s="881">
        <v>0</v>
      </c>
      <c r="M1668" s="880" t="s">
        <v>154</v>
      </c>
      <c r="N1668" s="881">
        <v>0</v>
      </c>
      <c r="O1668" s="880" t="s">
        <v>154</v>
      </c>
      <c r="P1668" s="881">
        <v>0</v>
      </c>
      <c r="Q1668" s="880" t="s">
        <v>154</v>
      </c>
      <c r="R1668" s="881">
        <v>0</v>
      </c>
      <c r="S1668" s="880" t="s">
        <v>154</v>
      </c>
      <c r="T1668" s="881">
        <v>0</v>
      </c>
      <c r="U1668" s="880" t="s">
        <v>154</v>
      </c>
      <c r="V1668" s="881">
        <v>0</v>
      </c>
      <c r="W1668" s="880" t="s">
        <v>154</v>
      </c>
      <c r="X1668" s="881">
        <v>0</v>
      </c>
      <c r="Y1668" s="880" t="s">
        <v>154</v>
      </c>
      <c r="Z1668" s="881">
        <v>0</v>
      </c>
      <c r="AA1668" s="880" t="s">
        <v>154</v>
      </c>
      <c r="AB1668" s="881">
        <v>0</v>
      </c>
      <c r="AC1668" s="880" t="s">
        <v>154</v>
      </c>
      <c r="AD1668" s="881">
        <v>0</v>
      </c>
      <c r="AE1668" s="45"/>
      <c r="AF1668" s="17"/>
      <c r="AG1668" s="518"/>
      <c r="AI1668" s="449"/>
      <c r="AJ1668" s="449"/>
      <c r="AK1668" s="449"/>
      <c r="AL1668" s="449"/>
      <c r="AM1668" s="449"/>
      <c r="AN1668" s="449"/>
      <c r="AO1668" s="449"/>
      <c r="AP1668" s="449"/>
      <c r="AQ1668" s="449"/>
      <c r="AR1668" s="449"/>
      <c r="AS1668" s="449"/>
      <c r="AT1668" s="449"/>
      <c r="AU1668" s="449"/>
      <c r="AV1668" s="449"/>
      <c r="AW1668" s="449"/>
      <c r="AX1668" s="449"/>
      <c r="AY1668" s="449"/>
      <c r="AZ1668" s="449"/>
      <c r="BA1668" s="449"/>
      <c r="BB1668" s="449"/>
      <c r="BC1668" s="449"/>
      <c r="BD1668" s="449"/>
      <c r="BE1668" s="449"/>
      <c r="BF1668" s="449"/>
      <c r="BG1668" s="449"/>
      <c r="BH1668" s="449"/>
      <c r="BI1668" s="449"/>
      <c r="BJ1668" s="449"/>
      <c r="BK1668" s="449"/>
      <c r="BL1668" s="449"/>
      <c r="BM1668" s="449"/>
      <c r="BN1668" s="449"/>
      <c r="BO1668" s="449"/>
      <c r="BP1668" s="449"/>
      <c r="BQ1668" s="449"/>
      <c r="BR1668" s="449"/>
      <c r="BS1668" s="449"/>
      <c r="BT1668" s="449"/>
      <c r="BU1668" s="449"/>
      <c r="BV1668" s="449"/>
      <c r="BW1668" s="449"/>
      <c r="BX1668" s="449"/>
      <c r="BY1668" s="449"/>
      <c r="BZ1668" s="449"/>
      <c r="CA1668" s="449"/>
      <c r="CB1668" s="449"/>
      <c r="CC1668" s="449"/>
      <c r="CD1668" s="449"/>
      <c r="CE1668" s="449"/>
      <c r="CF1668" s="449"/>
      <c r="CG1668" s="449"/>
      <c r="CH1668" s="449"/>
      <c r="CI1668" s="449"/>
      <c r="CJ1668" s="449"/>
      <c r="CK1668" s="449"/>
      <c r="CL1668" s="449"/>
      <c r="CM1668" s="449"/>
      <c r="CN1668" s="449"/>
      <c r="CO1668" s="449"/>
      <c r="CP1668" s="449"/>
      <c r="CQ1668" s="449"/>
      <c r="CR1668" s="449"/>
      <c r="CS1668" s="449"/>
      <c r="CT1668" s="449"/>
      <c r="CU1668" s="449"/>
      <c r="CV1668" s="449"/>
    </row>
    <row r="1669" spans="1:100" s="448" customFormat="1" ht="11.25" customHeight="1">
      <c r="A1669" s="432"/>
      <c r="B1669" s="517"/>
      <c r="C1669" s="45"/>
      <c r="D1669" s="45">
        <v>16</v>
      </c>
      <c r="E1669" s="599" t="s">
        <v>154</v>
      </c>
      <c r="F1669" s="600"/>
      <c r="G1669" s="599" t="s">
        <v>154</v>
      </c>
      <c r="H1669" s="600"/>
      <c r="I1669" s="600"/>
      <c r="J1669" s="601" t="s">
        <v>154</v>
      </c>
      <c r="K1669" s="880" t="s">
        <v>154</v>
      </c>
      <c r="L1669" s="881">
        <v>0</v>
      </c>
      <c r="M1669" s="880" t="s">
        <v>154</v>
      </c>
      <c r="N1669" s="881">
        <v>0</v>
      </c>
      <c r="O1669" s="880" t="s">
        <v>154</v>
      </c>
      <c r="P1669" s="881">
        <v>0</v>
      </c>
      <c r="Q1669" s="880" t="s">
        <v>154</v>
      </c>
      <c r="R1669" s="881">
        <v>0</v>
      </c>
      <c r="S1669" s="880" t="s">
        <v>154</v>
      </c>
      <c r="T1669" s="881">
        <v>0</v>
      </c>
      <c r="U1669" s="880" t="s">
        <v>154</v>
      </c>
      <c r="V1669" s="881">
        <v>0</v>
      </c>
      <c r="W1669" s="880" t="s">
        <v>154</v>
      </c>
      <c r="X1669" s="881">
        <v>0</v>
      </c>
      <c r="Y1669" s="880" t="s">
        <v>154</v>
      </c>
      <c r="Z1669" s="881">
        <v>0</v>
      </c>
      <c r="AA1669" s="880" t="s">
        <v>154</v>
      </c>
      <c r="AB1669" s="881">
        <v>0</v>
      </c>
      <c r="AC1669" s="880" t="s">
        <v>154</v>
      </c>
      <c r="AD1669" s="881">
        <v>0</v>
      </c>
      <c r="AE1669" s="45"/>
      <c r="AF1669" s="17"/>
      <c r="AG1669" s="518"/>
      <c r="AI1669" s="449"/>
      <c r="AJ1669" s="449"/>
      <c r="AK1669" s="449"/>
      <c r="AL1669" s="449"/>
      <c r="AM1669" s="449"/>
      <c r="AN1669" s="449"/>
      <c r="AO1669" s="449"/>
      <c r="AP1669" s="449"/>
      <c r="AQ1669" s="449"/>
      <c r="AR1669" s="449"/>
      <c r="AS1669" s="449"/>
      <c r="AT1669" s="449"/>
      <c r="AU1669" s="449"/>
      <c r="AV1669" s="449"/>
      <c r="AW1669" s="449"/>
      <c r="AX1669" s="449"/>
      <c r="AY1669" s="449"/>
      <c r="AZ1669" s="449"/>
      <c r="BA1669" s="449"/>
      <c r="BB1669" s="449"/>
      <c r="BC1669" s="449"/>
      <c r="BD1669" s="449"/>
      <c r="BE1669" s="449"/>
      <c r="BF1669" s="449"/>
      <c r="BG1669" s="449"/>
      <c r="BH1669" s="449"/>
      <c r="BI1669" s="449"/>
      <c r="BJ1669" s="449"/>
      <c r="BK1669" s="449"/>
      <c r="BL1669" s="449"/>
      <c r="BM1669" s="449"/>
      <c r="BN1669" s="449"/>
      <c r="BO1669" s="449"/>
      <c r="BP1669" s="449"/>
      <c r="BQ1669" s="449"/>
      <c r="BR1669" s="449"/>
      <c r="BS1669" s="449"/>
      <c r="BT1669" s="449"/>
      <c r="BU1669" s="449"/>
      <c r="BV1669" s="449"/>
      <c r="BW1669" s="449"/>
      <c r="BX1669" s="449"/>
      <c r="BY1669" s="449"/>
      <c r="BZ1669" s="449"/>
      <c r="CA1669" s="449"/>
      <c r="CB1669" s="449"/>
      <c r="CC1669" s="449"/>
      <c r="CD1669" s="449"/>
      <c r="CE1669" s="449"/>
      <c r="CF1669" s="449"/>
      <c r="CG1669" s="449"/>
      <c r="CH1669" s="449"/>
      <c r="CI1669" s="449"/>
      <c r="CJ1669" s="449"/>
      <c r="CK1669" s="449"/>
      <c r="CL1669" s="449"/>
      <c r="CM1669" s="449"/>
      <c r="CN1669" s="449"/>
      <c r="CO1669" s="449"/>
      <c r="CP1669" s="449"/>
      <c r="CQ1669" s="449"/>
      <c r="CR1669" s="449"/>
      <c r="CS1669" s="449"/>
      <c r="CT1669" s="449"/>
      <c r="CU1669" s="449"/>
      <c r="CV1669" s="449"/>
    </row>
    <row r="1670" spans="1:100" s="448" customFormat="1" ht="11.25" customHeight="1">
      <c r="A1670" s="432"/>
      <c r="B1670" s="517"/>
      <c r="C1670" s="45"/>
      <c r="D1670" s="45">
        <v>17</v>
      </c>
      <c r="E1670" s="599" t="s">
        <v>154</v>
      </c>
      <c r="F1670" s="600"/>
      <c r="G1670" s="599" t="s">
        <v>154</v>
      </c>
      <c r="H1670" s="600"/>
      <c r="I1670" s="600"/>
      <c r="J1670" s="601" t="s">
        <v>154</v>
      </c>
      <c r="K1670" s="880" t="s">
        <v>154</v>
      </c>
      <c r="L1670" s="881">
        <v>0</v>
      </c>
      <c r="M1670" s="880" t="s">
        <v>154</v>
      </c>
      <c r="N1670" s="881">
        <v>0</v>
      </c>
      <c r="O1670" s="880" t="s">
        <v>154</v>
      </c>
      <c r="P1670" s="881">
        <v>0</v>
      </c>
      <c r="Q1670" s="880" t="s">
        <v>154</v>
      </c>
      <c r="R1670" s="881">
        <v>0</v>
      </c>
      <c r="S1670" s="880" t="s">
        <v>154</v>
      </c>
      <c r="T1670" s="881">
        <v>0</v>
      </c>
      <c r="U1670" s="880" t="s">
        <v>154</v>
      </c>
      <c r="V1670" s="881">
        <v>0</v>
      </c>
      <c r="W1670" s="880" t="s">
        <v>154</v>
      </c>
      <c r="X1670" s="881">
        <v>0</v>
      </c>
      <c r="Y1670" s="880" t="s">
        <v>154</v>
      </c>
      <c r="Z1670" s="881">
        <v>0</v>
      </c>
      <c r="AA1670" s="880" t="s">
        <v>154</v>
      </c>
      <c r="AB1670" s="881">
        <v>0</v>
      </c>
      <c r="AC1670" s="880" t="s">
        <v>154</v>
      </c>
      <c r="AD1670" s="881">
        <v>0</v>
      </c>
      <c r="AE1670" s="45"/>
      <c r="AF1670" s="17"/>
      <c r="AG1670" s="518"/>
      <c r="AI1670" s="449"/>
      <c r="AJ1670" s="449"/>
      <c r="AK1670" s="449"/>
      <c r="AL1670" s="449"/>
      <c r="AM1670" s="449"/>
      <c r="AN1670" s="449"/>
      <c r="AO1670" s="449"/>
      <c r="AP1670" s="449"/>
      <c r="AQ1670" s="449"/>
      <c r="AR1670" s="449"/>
      <c r="AS1670" s="449"/>
      <c r="AT1670" s="449"/>
      <c r="AU1670" s="449"/>
      <c r="AV1670" s="449"/>
      <c r="AW1670" s="449"/>
      <c r="AX1670" s="449"/>
      <c r="AY1670" s="449"/>
      <c r="AZ1670" s="449"/>
      <c r="BA1670" s="449"/>
      <c r="BB1670" s="449"/>
      <c r="BC1670" s="449"/>
      <c r="BD1670" s="449"/>
      <c r="BE1670" s="449"/>
      <c r="BF1670" s="449"/>
      <c r="BG1670" s="449"/>
      <c r="BH1670" s="449"/>
      <c r="BI1670" s="449"/>
      <c r="BJ1670" s="449"/>
      <c r="BK1670" s="449"/>
      <c r="BL1670" s="449"/>
      <c r="BM1670" s="449"/>
      <c r="BN1670" s="449"/>
      <c r="BO1670" s="449"/>
      <c r="BP1670" s="449"/>
      <c r="BQ1670" s="449"/>
      <c r="BR1670" s="449"/>
      <c r="BS1670" s="449"/>
      <c r="BT1670" s="449"/>
      <c r="BU1670" s="449"/>
      <c r="BV1670" s="449"/>
      <c r="BW1670" s="449"/>
      <c r="BX1670" s="449"/>
      <c r="BY1670" s="449"/>
      <c r="BZ1670" s="449"/>
      <c r="CA1670" s="449"/>
      <c r="CB1670" s="449"/>
      <c r="CC1670" s="449"/>
      <c r="CD1670" s="449"/>
      <c r="CE1670" s="449"/>
      <c r="CF1670" s="449"/>
      <c r="CG1670" s="449"/>
      <c r="CH1670" s="449"/>
      <c r="CI1670" s="449"/>
      <c r="CJ1670" s="449"/>
      <c r="CK1670" s="449"/>
      <c r="CL1670" s="449"/>
      <c r="CM1670" s="449"/>
      <c r="CN1670" s="449"/>
      <c r="CO1670" s="449"/>
      <c r="CP1670" s="449"/>
      <c r="CQ1670" s="449"/>
      <c r="CR1670" s="449"/>
      <c r="CS1670" s="449"/>
      <c r="CT1670" s="449"/>
      <c r="CU1670" s="449"/>
      <c r="CV1670" s="449"/>
    </row>
    <row r="1671" spans="1:100" s="448" customFormat="1" ht="11.25" customHeight="1">
      <c r="A1671" s="432"/>
      <c r="B1671" s="517"/>
      <c r="C1671" s="45"/>
      <c r="D1671" s="45">
        <v>18</v>
      </c>
      <c r="E1671" s="599" t="s">
        <v>154</v>
      </c>
      <c r="F1671" s="600"/>
      <c r="G1671" s="599" t="s">
        <v>154</v>
      </c>
      <c r="H1671" s="600"/>
      <c r="I1671" s="600"/>
      <c r="J1671" s="601" t="s">
        <v>154</v>
      </c>
      <c r="K1671" s="880" t="s">
        <v>154</v>
      </c>
      <c r="L1671" s="881">
        <v>0</v>
      </c>
      <c r="M1671" s="880" t="s">
        <v>154</v>
      </c>
      <c r="N1671" s="881">
        <v>0</v>
      </c>
      <c r="O1671" s="880" t="s">
        <v>154</v>
      </c>
      <c r="P1671" s="881">
        <v>0</v>
      </c>
      <c r="Q1671" s="880" t="s">
        <v>154</v>
      </c>
      <c r="R1671" s="881">
        <v>0</v>
      </c>
      <c r="S1671" s="880" t="s">
        <v>154</v>
      </c>
      <c r="T1671" s="881">
        <v>0</v>
      </c>
      <c r="U1671" s="880" t="s">
        <v>154</v>
      </c>
      <c r="V1671" s="881">
        <v>0</v>
      </c>
      <c r="W1671" s="880" t="s">
        <v>154</v>
      </c>
      <c r="X1671" s="881">
        <v>0</v>
      </c>
      <c r="Y1671" s="880" t="s">
        <v>154</v>
      </c>
      <c r="Z1671" s="881">
        <v>0</v>
      </c>
      <c r="AA1671" s="880" t="s">
        <v>154</v>
      </c>
      <c r="AB1671" s="881">
        <v>0</v>
      </c>
      <c r="AC1671" s="880" t="s">
        <v>154</v>
      </c>
      <c r="AD1671" s="881">
        <v>0</v>
      </c>
      <c r="AE1671" s="45"/>
      <c r="AF1671" s="17"/>
      <c r="AG1671" s="518"/>
      <c r="AI1671" s="449"/>
      <c r="AJ1671" s="449"/>
      <c r="AK1671" s="449"/>
      <c r="AL1671" s="449"/>
      <c r="AM1671" s="449"/>
      <c r="AN1671" s="449"/>
      <c r="AO1671" s="449"/>
      <c r="AP1671" s="449"/>
      <c r="AQ1671" s="449"/>
      <c r="AR1671" s="449"/>
      <c r="AS1671" s="449"/>
      <c r="AT1671" s="449"/>
      <c r="AU1671" s="449"/>
      <c r="AV1671" s="449"/>
      <c r="AW1671" s="449"/>
      <c r="AX1671" s="449"/>
      <c r="AY1671" s="449"/>
      <c r="AZ1671" s="449"/>
      <c r="BA1671" s="449"/>
      <c r="BB1671" s="449"/>
      <c r="BC1671" s="449"/>
      <c r="BD1671" s="449"/>
      <c r="BE1671" s="449"/>
      <c r="BF1671" s="449"/>
      <c r="BG1671" s="449"/>
      <c r="BH1671" s="449"/>
      <c r="BI1671" s="449"/>
      <c r="BJ1671" s="449"/>
      <c r="BK1671" s="449"/>
      <c r="BL1671" s="449"/>
      <c r="BM1671" s="449"/>
      <c r="BN1671" s="449"/>
      <c r="BO1671" s="449"/>
      <c r="BP1671" s="449"/>
      <c r="BQ1671" s="449"/>
      <c r="BR1671" s="449"/>
      <c r="BS1671" s="449"/>
      <c r="BT1671" s="449"/>
      <c r="BU1671" s="449"/>
      <c r="BV1671" s="449"/>
      <c r="BW1671" s="449"/>
      <c r="BX1671" s="449"/>
      <c r="BY1671" s="449"/>
      <c r="BZ1671" s="449"/>
      <c r="CA1671" s="449"/>
      <c r="CB1671" s="449"/>
      <c r="CC1671" s="449"/>
      <c r="CD1671" s="449"/>
      <c r="CE1671" s="449"/>
      <c r="CF1671" s="449"/>
      <c r="CG1671" s="449"/>
      <c r="CH1671" s="449"/>
      <c r="CI1671" s="449"/>
      <c r="CJ1671" s="449"/>
      <c r="CK1671" s="449"/>
      <c r="CL1671" s="449"/>
      <c r="CM1671" s="449"/>
      <c r="CN1671" s="449"/>
      <c r="CO1671" s="449"/>
      <c r="CP1671" s="449"/>
      <c r="CQ1671" s="449"/>
      <c r="CR1671" s="449"/>
      <c r="CS1671" s="449"/>
      <c r="CT1671" s="449"/>
      <c r="CU1671" s="449"/>
      <c r="CV1671" s="449"/>
    </row>
    <row r="1672" spans="1:100" s="448" customFormat="1" ht="11.25" customHeight="1">
      <c r="A1672" s="432"/>
      <c r="B1672" s="517"/>
      <c r="C1672" s="45"/>
      <c r="D1672" s="45">
        <v>19</v>
      </c>
      <c r="E1672" s="599" t="s">
        <v>154</v>
      </c>
      <c r="F1672" s="600"/>
      <c r="G1672" s="599" t="s">
        <v>154</v>
      </c>
      <c r="H1672" s="600"/>
      <c r="I1672" s="600"/>
      <c r="J1672" s="601" t="s">
        <v>154</v>
      </c>
      <c r="K1672" s="880" t="s">
        <v>154</v>
      </c>
      <c r="L1672" s="881">
        <v>0</v>
      </c>
      <c r="M1672" s="880" t="s">
        <v>154</v>
      </c>
      <c r="N1672" s="881">
        <v>0</v>
      </c>
      <c r="O1672" s="880" t="s">
        <v>154</v>
      </c>
      <c r="P1672" s="881">
        <v>0</v>
      </c>
      <c r="Q1672" s="880" t="s">
        <v>154</v>
      </c>
      <c r="R1672" s="881">
        <v>0</v>
      </c>
      <c r="S1672" s="880" t="s">
        <v>154</v>
      </c>
      <c r="T1672" s="881">
        <v>0</v>
      </c>
      <c r="U1672" s="880" t="s">
        <v>154</v>
      </c>
      <c r="V1672" s="881">
        <v>0</v>
      </c>
      <c r="W1672" s="880" t="s">
        <v>154</v>
      </c>
      <c r="X1672" s="881">
        <v>0</v>
      </c>
      <c r="Y1672" s="880" t="s">
        <v>154</v>
      </c>
      <c r="Z1672" s="881">
        <v>0</v>
      </c>
      <c r="AA1672" s="880" t="s">
        <v>154</v>
      </c>
      <c r="AB1672" s="881">
        <v>0</v>
      </c>
      <c r="AC1672" s="880" t="s">
        <v>154</v>
      </c>
      <c r="AD1672" s="881">
        <v>0</v>
      </c>
      <c r="AE1672" s="45"/>
      <c r="AF1672" s="17"/>
      <c r="AG1672" s="518"/>
      <c r="AI1672" s="449"/>
      <c r="AJ1672" s="449"/>
      <c r="AK1672" s="449"/>
      <c r="AL1672" s="449"/>
      <c r="AM1672" s="449"/>
      <c r="AN1672" s="449"/>
      <c r="AO1672" s="449"/>
      <c r="AP1672" s="449"/>
      <c r="AQ1672" s="449"/>
      <c r="AR1672" s="449"/>
      <c r="AS1672" s="449"/>
      <c r="AT1672" s="449"/>
      <c r="AU1672" s="449"/>
      <c r="AV1672" s="449"/>
      <c r="AW1672" s="449"/>
      <c r="AX1672" s="449"/>
      <c r="AY1672" s="449"/>
      <c r="AZ1672" s="449"/>
      <c r="BA1672" s="449"/>
      <c r="BB1672" s="449"/>
      <c r="BC1672" s="449"/>
      <c r="BD1672" s="449"/>
      <c r="BE1672" s="449"/>
      <c r="BF1672" s="449"/>
      <c r="BG1672" s="449"/>
      <c r="BH1672" s="449"/>
      <c r="BI1672" s="449"/>
      <c r="BJ1672" s="449"/>
      <c r="BK1672" s="449"/>
      <c r="BL1672" s="449"/>
      <c r="BM1672" s="449"/>
      <c r="BN1672" s="449"/>
      <c r="BO1672" s="449"/>
      <c r="BP1672" s="449"/>
      <c r="BQ1672" s="449"/>
      <c r="BR1672" s="449"/>
      <c r="BS1672" s="449"/>
      <c r="BT1672" s="449"/>
      <c r="BU1672" s="449"/>
      <c r="BV1672" s="449"/>
      <c r="BW1672" s="449"/>
      <c r="BX1672" s="449"/>
      <c r="BY1672" s="449"/>
      <c r="BZ1672" s="449"/>
      <c r="CA1672" s="449"/>
      <c r="CB1672" s="449"/>
      <c r="CC1672" s="449"/>
      <c r="CD1672" s="449"/>
      <c r="CE1672" s="449"/>
      <c r="CF1672" s="449"/>
      <c r="CG1672" s="449"/>
      <c r="CH1672" s="449"/>
      <c r="CI1672" s="449"/>
      <c r="CJ1672" s="449"/>
      <c r="CK1672" s="449"/>
      <c r="CL1672" s="449"/>
      <c r="CM1672" s="449"/>
      <c r="CN1672" s="449"/>
      <c r="CO1672" s="449"/>
      <c r="CP1672" s="449"/>
      <c r="CQ1672" s="449"/>
      <c r="CR1672" s="449"/>
      <c r="CS1672" s="449"/>
      <c r="CT1672" s="449"/>
      <c r="CU1672" s="449"/>
      <c r="CV1672" s="449"/>
    </row>
    <row r="1673" spans="1:100" s="448" customFormat="1" ht="11.25" customHeight="1">
      <c r="A1673" s="432"/>
      <c r="B1673" s="517"/>
      <c r="C1673" s="45"/>
      <c r="D1673" s="45">
        <v>20</v>
      </c>
      <c r="E1673" s="494" t="s">
        <v>154</v>
      </c>
      <c r="F1673" s="495"/>
      <c r="G1673" s="494" t="s">
        <v>154</v>
      </c>
      <c r="H1673" s="495"/>
      <c r="I1673" s="495"/>
      <c r="J1673" s="496" t="s">
        <v>154</v>
      </c>
      <c r="K1673" s="796" t="s">
        <v>154</v>
      </c>
      <c r="L1673" s="797">
        <v>0</v>
      </c>
      <c r="M1673" s="796" t="s">
        <v>154</v>
      </c>
      <c r="N1673" s="797">
        <v>0</v>
      </c>
      <c r="O1673" s="796" t="s">
        <v>154</v>
      </c>
      <c r="P1673" s="797">
        <v>0</v>
      </c>
      <c r="Q1673" s="796" t="s">
        <v>154</v>
      </c>
      <c r="R1673" s="797">
        <v>0</v>
      </c>
      <c r="S1673" s="796" t="s">
        <v>154</v>
      </c>
      <c r="T1673" s="797">
        <v>0</v>
      </c>
      <c r="U1673" s="796" t="s">
        <v>154</v>
      </c>
      <c r="V1673" s="797">
        <v>0</v>
      </c>
      <c r="W1673" s="796" t="s">
        <v>154</v>
      </c>
      <c r="X1673" s="797">
        <v>0</v>
      </c>
      <c r="Y1673" s="796" t="s">
        <v>154</v>
      </c>
      <c r="Z1673" s="797">
        <v>0</v>
      </c>
      <c r="AA1673" s="796" t="s">
        <v>154</v>
      </c>
      <c r="AB1673" s="797">
        <v>0</v>
      </c>
      <c r="AC1673" s="796" t="s">
        <v>154</v>
      </c>
      <c r="AD1673" s="797">
        <v>0</v>
      </c>
      <c r="AE1673" s="45"/>
      <c r="AF1673" s="17"/>
      <c r="AG1673" s="518"/>
      <c r="AI1673" s="449"/>
      <c r="AJ1673" s="449"/>
      <c r="AK1673" s="449"/>
      <c r="AL1673" s="449"/>
      <c r="AM1673" s="449"/>
      <c r="AN1673" s="449"/>
      <c r="AO1673" s="449"/>
      <c r="AP1673" s="449"/>
      <c r="AQ1673" s="449"/>
      <c r="AR1673" s="449"/>
      <c r="AS1673" s="449"/>
      <c r="AT1673" s="449"/>
      <c r="AU1673" s="449"/>
      <c r="AV1673" s="449"/>
      <c r="AW1673" s="449"/>
      <c r="AX1673" s="449"/>
      <c r="AY1673" s="449"/>
      <c r="AZ1673" s="449"/>
      <c r="BA1673" s="449"/>
      <c r="BB1673" s="449"/>
      <c r="BC1673" s="449"/>
      <c r="BD1673" s="449"/>
      <c r="BE1673" s="449"/>
      <c r="BF1673" s="449"/>
      <c r="BG1673" s="449"/>
      <c r="BH1673" s="449"/>
      <c r="BI1673" s="449"/>
      <c r="BJ1673" s="449"/>
      <c r="BK1673" s="449"/>
      <c r="BL1673" s="449"/>
      <c r="BM1673" s="449"/>
      <c r="BN1673" s="449"/>
      <c r="BO1673" s="449"/>
      <c r="BP1673" s="449"/>
      <c r="BQ1673" s="449"/>
      <c r="BR1673" s="449"/>
      <c r="BS1673" s="449"/>
      <c r="BT1673" s="449"/>
      <c r="BU1673" s="449"/>
      <c r="BV1673" s="449"/>
      <c r="BW1673" s="449"/>
      <c r="BX1673" s="449"/>
      <c r="BY1673" s="449"/>
      <c r="BZ1673" s="449"/>
      <c r="CA1673" s="449"/>
      <c r="CB1673" s="449"/>
      <c r="CC1673" s="449"/>
      <c r="CD1673" s="449"/>
      <c r="CE1673" s="449"/>
      <c r="CF1673" s="449"/>
      <c r="CG1673" s="449"/>
      <c r="CH1673" s="449"/>
      <c r="CI1673" s="449"/>
      <c r="CJ1673" s="449"/>
      <c r="CK1673" s="449"/>
      <c r="CL1673" s="449"/>
      <c r="CM1673" s="449"/>
      <c r="CN1673" s="449"/>
      <c r="CO1673" s="449"/>
      <c r="CP1673" s="449"/>
      <c r="CQ1673" s="449"/>
      <c r="CR1673" s="449"/>
      <c r="CS1673" s="449"/>
      <c r="CT1673" s="449"/>
      <c r="CU1673" s="449"/>
      <c r="CV1673" s="449"/>
    </row>
    <row r="1674" spans="1:100" s="448" customFormat="1" ht="11.25" customHeight="1">
      <c r="A1674" s="432"/>
      <c r="B1674" s="517"/>
      <c r="C1674" s="45"/>
      <c r="D1674" s="479"/>
      <c r="E1674" s="497" t="s">
        <v>192</v>
      </c>
      <c r="F1674" s="497"/>
      <c r="G1674" s="497"/>
      <c r="H1674" s="497"/>
      <c r="I1674" s="497"/>
      <c r="J1674" s="497"/>
      <c r="K1674" s="798">
        <v>1</v>
      </c>
      <c r="L1674" s="799">
        <v>0</v>
      </c>
      <c r="M1674" s="798">
        <v>1</v>
      </c>
      <c r="N1674" s="799">
        <v>0</v>
      </c>
      <c r="O1674" s="798">
        <v>1</v>
      </c>
      <c r="P1674" s="799">
        <v>0</v>
      </c>
      <c r="Q1674" s="798">
        <v>1</v>
      </c>
      <c r="R1674" s="799">
        <v>0</v>
      </c>
      <c r="S1674" s="798">
        <v>1</v>
      </c>
      <c r="T1674" s="799">
        <v>0</v>
      </c>
      <c r="U1674" s="798">
        <v>1</v>
      </c>
      <c r="V1674" s="799">
        <v>0</v>
      </c>
      <c r="W1674" s="798">
        <v>1</v>
      </c>
      <c r="X1674" s="799">
        <v>0</v>
      </c>
      <c r="Y1674" s="798">
        <v>1</v>
      </c>
      <c r="Z1674" s="799">
        <v>0</v>
      </c>
      <c r="AA1674" s="798">
        <v>1</v>
      </c>
      <c r="AB1674" s="799">
        <v>0</v>
      </c>
      <c r="AC1674" s="798">
        <v>1</v>
      </c>
      <c r="AD1674" s="799">
        <v>0</v>
      </c>
      <c r="AE1674" s="45"/>
      <c r="AF1674" s="17"/>
      <c r="AG1674" s="518"/>
      <c r="AI1674" s="449"/>
      <c r="AJ1674" s="449"/>
      <c r="AK1674" s="449"/>
      <c r="AL1674" s="449"/>
      <c r="AM1674" s="449"/>
      <c r="AN1674" s="449"/>
      <c r="AO1674" s="449"/>
      <c r="AP1674" s="449"/>
      <c r="AQ1674" s="449"/>
      <c r="AR1674" s="449"/>
      <c r="AS1674" s="449"/>
      <c r="AT1674" s="449"/>
      <c r="AU1674" s="449"/>
      <c r="AV1674" s="449"/>
      <c r="AW1674" s="449"/>
      <c r="AX1674" s="449"/>
      <c r="AY1674" s="449"/>
      <c r="AZ1674" s="449"/>
      <c r="BA1674" s="449"/>
      <c r="BB1674" s="449"/>
      <c r="BC1674" s="449"/>
      <c r="BD1674" s="449"/>
      <c r="BE1674" s="449"/>
      <c r="BF1674" s="449"/>
      <c r="BG1674" s="449"/>
      <c r="BH1674" s="449"/>
      <c r="BI1674" s="449"/>
      <c r="BJ1674" s="449"/>
      <c r="BK1674" s="449"/>
      <c r="BL1674" s="449"/>
      <c r="BM1674" s="449"/>
      <c r="BN1674" s="449"/>
      <c r="BO1674" s="449"/>
      <c r="BP1674" s="449"/>
      <c r="BQ1674" s="449"/>
      <c r="BR1674" s="449"/>
      <c r="BS1674" s="449"/>
      <c r="BT1674" s="449"/>
      <c r="BU1674" s="449"/>
      <c r="BV1674" s="449"/>
      <c r="BW1674" s="449"/>
      <c r="BX1674" s="449"/>
      <c r="BY1674" s="449"/>
      <c r="BZ1674" s="449"/>
      <c r="CA1674" s="449"/>
      <c r="CB1674" s="449"/>
      <c r="CC1674" s="449"/>
      <c r="CD1674" s="449"/>
      <c r="CE1674" s="449"/>
      <c r="CF1674" s="449"/>
      <c r="CG1674" s="449"/>
      <c r="CH1674" s="449"/>
      <c r="CI1674" s="449"/>
      <c r="CJ1674" s="449"/>
      <c r="CK1674" s="449"/>
      <c r="CL1674" s="449"/>
      <c r="CM1674" s="449"/>
      <c r="CN1674" s="449"/>
      <c r="CO1674" s="449"/>
      <c r="CP1674" s="449"/>
      <c r="CQ1674" s="449"/>
      <c r="CR1674" s="449"/>
      <c r="CS1674" s="449"/>
      <c r="CT1674" s="449"/>
      <c r="CU1674" s="449"/>
      <c r="CV1674" s="449"/>
    </row>
    <row r="1675" spans="1:100" s="448" customFormat="1" ht="11.25" customHeight="1">
      <c r="A1675" s="432"/>
      <c r="B1675" s="517"/>
      <c r="C1675" s="45"/>
      <c r="D1675" s="479"/>
      <c r="E1675" s="483"/>
      <c r="F1675" s="483" t="s">
        <v>193</v>
      </c>
      <c r="G1675" s="483"/>
      <c r="H1675" s="483" t="s">
        <v>194</v>
      </c>
      <c r="I1675" s="479"/>
      <c r="J1675" s="479"/>
      <c r="K1675" s="880">
        <v>1</v>
      </c>
      <c r="L1675" s="881">
        <v>0</v>
      </c>
      <c r="M1675" s="880">
        <v>1</v>
      </c>
      <c r="N1675" s="881">
        <v>0</v>
      </c>
      <c r="O1675" s="880">
        <v>1</v>
      </c>
      <c r="P1675" s="881">
        <v>0</v>
      </c>
      <c r="Q1675" s="880">
        <v>1</v>
      </c>
      <c r="R1675" s="881">
        <v>0</v>
      </c>
      <c r="S1675" s="880">
        <v>1</v>
      </c>
      <c r="T1675" s="881">
        <v>0</v>
      </c>
      <c r="U1675" s="880">
        <v>0</v>
      </c>
      <c r="V1675" s="881">
        <v>0</v>
      </c>
      <c r="W1675" s="880">
        <v>0</v>
      </c>
      <c r="X1675" s="881">
        <v>0</v>
      </c>
      <c r="Y1675" s="880">
        <v>0</v>
      </c>
      <c r="Z1675" s="881">
        <v>0</v>
      </c>
      <c r="AA1675" s="880">
        <v>0</v>
      </c>
      <c r="AB1675" s="881">
        <v>0</v>
      </c>
      <c r="AC1675" s="880">
        <v>1</v>
      </c>
      <c r="AD1675" s="881">
        <v>0</v>
      </c>
      <c r="AE1675" s="45"/>
      <c r="AF1675" s="17"/>
      <c r="AG1675" s="518"/>
      <c r="AI1675" s="449"/>
      <c r="AJ1675" s="449"/>
      <c r="AK1675" s="449"/>
      <c r="AL1675" s="449"/>
      <c r="AM1675" s="449"/>
      <c r="AN1675" s="449"/>
      <c r="AO1675" s="449"/>
      <c r="AP1675" s="449"/>
      <c r="AQ1675" s="449"/>
      <c r="AR1675" s="449"/>
      <c r="AS1675" s="449"/>
      <c r="AT1675" s="449"/>
      <c r="AU1675" s="449"/>
      <c r="AV1675" s="449"/>
      <c r="AW1675" s="449"/>
      <c r="AX1675" s="449"/>
      <c r="AY1675" s="449"/>
      <c r="AZ1675" s="449"/>
      <c r="BA1675" s="449"/>
      <c r="BB1675" s="449"/>
      <c r="BC1675" s="449"/>
      <c r="BD1675" s="449"/>
      <c r="BE1675" s="449"/>
      <c r="BF1675" s="449"/>
      <c r="BG1675" s="449"/>
      <c r="BH1675" s="449"/>
      <c r="BI1675" s="449"/>
      <c r="BJ1675" s="449"/>
      <c r="BK1675" s="449"/>
      <c r="BL1675" s="449"/>
      <c r="BM1675" s="449"/>
      <c r="BN1675" s="449"/>
      <c r="BO1675" s="449"/>
      <c r="BP1675" s="449"/>
      <c r="BQ1675" s="449"/>
      <c r="BR1675" s="449"/>
      <c r="BS1675" s="449"/>
      <c r="BT1675" s="449"/>
      <c r="BU1675" s="449"/>
      <c r="BV1675" s="449"/>
      <c r="BW1675" s="449"/>
      <c r="BX1675" s="449"/>
      <c r="BY1675" s="449"/>
      <c r="BZ1675" s="449"/>
      <c r="CA1675" s="449"/>
      <c r="CB1675" s="449"/>
      <c r="CC1675" s="449"/>
      <c r="CD1675" s="449"/>
      <c r="CE1675" s="449"/>
      <c r="CF1675" s="449"/>
      <c r="CG1675" s="449"/>
      <c r="CH1675" s="449"/>
      <c r="CI1675" s="449"/>
      <c r="CJ1675" s="449"/>
      <c r="CK1675" s="449"/>
      <c r="CL1675" s="449"/>
      <c r="CM1675" s="449"/>
      <c r="CN1675" s="449"/>
      <c r="CO1675" s="449"/>
      <c r="CP1675" s="449"/>
      <c r="CQ1675" s="449"/>
      <c r="CR1675" s="449"/>
      <c r="CS1675" s="449"/>
      <c r="CT1675" s="449"/>
      <c r="CU1675" s="449"/>
      <c r="CV1675" s="449"/>
    </row>
    <row r="1676" spans="1:100" s="448" customFormat="1" ht="11.25" customHeight="1">
      <c r="A1676" s="432"/>
      <c r="B1676" s="517"/>
      <c r="C1676" s="45"/>
      <c r="D1676" s="479"/>
      <c r="E1676" s="498"/>
      <c r="F1676" s="498"/>
      <c r="G1676" s="498"/>
      <c r="H1676" s="498" t="s">
        <v>195</v>
      </c>
      <c r="I1676" s="499"/>
      <c r="J1676" s="499"/>
      <c r="K1676" s="882">
        <v>0</v>
      </c>
      <c r="L1676" s="795">
        <v>0</v>
      </c>
      <c r="M1676" s="882">
        <v>0</v>
      </c>
      <c r="N1676" s="795">
        <v>0</v>
      </c>
      <c r="O1676" s="882">
        <v>0</v>
      </c>
      <c r="P1676" s="795">
        <v>0</v>
      </c>
      <c r="Q1676" s="882">
        <v>0</v>
      </c>
      <c r="R1676" s="795">
        <v>0</v>
      </c>
      <c r="S1676" s="882">
        <v>0</v>
      </c>
      <c r="T1676" s="795">
        <v>0</v>
      </c>
      <c r="U1676" s="882">
        <v>1</v>
      </c>
      <c r="V1676" s="795">
        <v>0</v>
      </c>
      <c r="W1676" s="882">
        <v>1</v>
      </c>
      <c r="X1676" s="795">
        <v>0</v>
      </c>
      <c r="Y1676" s="882">
        <v>1</v>
      </c>
      <c r="Z1676" s="795">
        <v>0</v>
      </c>
      <c r="AA1676" s="882">
        <v>1</v>
      </c>
      <c r="AB1676" s="795">
        <v>0</v>
      </c>
      <c r="AC1676" s="882">
        <v>0</v>
      </c>
      <c r="AD1676" s="795">
        <v>0</v>
      </c>
      <c r="AE1676" s="45"/>
      <c r="AF1676" s="17"/>
      <c r="AG1676" s="518"/>
      <c r="AI1676" s="449"/>
      <c r="AJ1676" s="449"/>
      <c r="AK1676" s="449"/>
      <c r="AL1676" s="449"/>
      <c r="AM1676" s="449"/>
      <c r="AN1676" s="449"/>
      <c r="AO1676" s="449"/>
      <c r="AP1676" s="449"/>
      <c r="AQ1676" s="449"/>
      <c r="AR1676" s="449"/>
      <c r="AS1676" s="449"/>
      <c r="AT1676" s="449"/>
      <c r="AU1676" s="449"/>
      <c r="AV1676" s="449"/>
      <c r="AW1676" s="449"/>
      <c r="AX1676" s="449"/>
      <c r="AY1676" s="449"/>
      <c r="AZ1676" s="449"/>
      <c r="BA1676" s="449"/>
      <c r="BB1676" s="449"/>
      <c r="BC1676" s="449"/>
      <c r="BD1676" s="449"/>
      <c r="BE1676" s="449"/>
      <c r="BF1676" s="449"/>
      <c r="BG1676" s="449"/>
      <c r="BH1676" s="449"/>
      <c r="BI1676" s="449"/>
      <c r="BJ1676" s="449"/>
      <c r="BK1676" s="449"/>
      <c r="BL1676" s="449"/>
      <c r="BM1676" s="449"/>
      <c r="BN1676" s="449"/>
      <c r="BO1676" s="449"/>
      <c r="BP1676" s="449"/>
      <c r="BQ1676" s="449"/>
      <c r="BR1676" s="449"/>
      <c r="BS1676" s="449"/>
      <c r="BT1676" s="449"/>
      <c r="BU1676" s="449"/>
      <c r="BV1676" s="449"/>
      <c r="BW1676" s="449"/>
      <c r="BX1676" s="449"/>
      <c r="BY1676" s="449"/>
      <c r="BZ1676" s="449"/>
      <c r="CA1676" s="449"/>
      <c r="CB1676" s="449"/>
      <c r="CC1676" s="449"/>
      <c r="CD1676" s="449"/>
      <c r="CE1676" s="449"/>
      <c r="CF1676" s="449"/>
      <c r="CG1676" s="449"/>
      <c r="CH1676" s="449"/>
      <c r="CI1676" s="449"/>
      <c r="CJ1676" s="449"/>
      <c r="CK1676" s="449"/>
      <c r="CL1676" s="449"/>
      <c r="CM1676" s="449"/>
      <c r="CN1676" s="449"/>
      <c r="CO1676" s="449"/>
      <c r="CP1676" s="449"/>
      <c r="CQ1676" s="449"/>
      <c r="CR1676" s="449"/>
      <c r="CS1676" s="449"/>
      <c r="CT1676" s="449"/>
      <c r="CU1676" s="449"/>
      <c r="CV1676" s="449"/>
    </row>
    <row r="1677" spans="1:100" s="448" customFormat="1" ht="11.25" customHeight="1">
      <c r="A1677" s="432"/>
      <c r="B1677" s="517"/>
      <c r="C1677" s="45"/>
      <c r="D1677" s="479"/>
      <c r="E1677" s="500" t="s">
        <v>196</v>
      </c>
      <c r="F1677" s="501"/>
      <c r="G1677" s="501"/>
      <c r="H1677" s="501"/>
      <c r="I1677" s="501"/>
      <c r="J1677" s="502"/>
      <c r="K1677" s="801">
        <v>0</v>
      </c>
      <c r="L1677" s="801">
        <v>0</v>
      </c>
      <c r="M1677" s="801">
        <v>0</v>
      </c>
      <c r="N1677" s="801">
        <v>0</v>
      </c>
      <c r="O1677" s="801">
        <v>0</v>
      </c>
      <c r="P1677" s="801">
        <v>0</v>
      </c>
      <c r="Q1677" s="801">
        <v>0</v>
      </c>
      <c r="R1677" s="801">
        <v>0</v>
      </c>
      <c r="S1677" s="801">
        <v>0</v>
      </c>
      <c r="T1677" s="801">
        <v>0</v>
      </c>
      <c r="U1677" s="801">
        <v>0</v>
      </c>
      <c r="V1677" s="801">
        <v>0</v>
      </c>
      <c r="W1677" s="801">
        <v>0</v>
      </c>
      <c r="X1677" s="801">
        <v>0</v>
      </c>
      <c r="Y1677" s="801">
        <v>0</v>
      </c>
      <c r="Z1677" s="801">
        <v>0</v>
      </c>
      <c r="AA1677" s="801">
        <v>0</v>
      </c>
      <c r="AB1677" s="801">
        <v>0</v>
      </c>
      <c r="AC1677" s="801">
        <v>0</v>
      </c>
      <c r="AD1677" s="801">
        <v>0</v>
      </c>
      <c r="AE1677" s="45"/>
      <c r="AF1677" s="17"/>
      <c r="AG1677" s="518"/>
      <c r="AI1677" s="449"/>
      <c r="AJ1677" s="449"/>
    </row>
    <row r="1678" spans="1:100" s="448" customFormat="1" ht="24.75" customHeight="1">
      <c r="A1678" s="432"/>
      <c r="B1678" s="517"/>
      <c r="C1678" s="45"/>
      <c r="D1678" s="479"/>
      <c r="E1678" s="45"/>
      <c r="F1678" s="45"/>
      <c r="G1678" s="45"/>
      <c r="H1678" s="45"/>
      <c r="I1678" s="45"/>
      <c r="J1678" s="45"/>
      <c r="K1678" s="17"/>
      <c r="L1678" s="17"/>
      <c r="M1678" s="17"/>
      <c r="N1678" s="17"/>
      <c r="O1678" s="17"/>
      <c r="P1678" s="17"/>
      <c r="Q1678" s="17"/>
      <c r="R1678" s="17"/>
      <c r="S1678" s="17"/>
      <c r="T1678" s="17"/>
      <c r="U1678" s="17"/>
      <c r="V1678" s="17"/>
      <c r="W1678" s="17"/>
      <c r="X1678" s="17"/>
      <c r="Y1678" s="17"/>
      <c r="Z1678" s="17"/>
      <c r="AA1678" s="17"/>
      <c r="AB1678" s="17"/>
      <c r="AC1678" s="17"/>
      <c r="AD1678" s="17"/>
      <c r="AE1678" s="45"/>
      <c r="AF1678" s="17"/>
      <c r="AG1678" s="518"/>
      <c r="AI1678" s="449"/>
      <c r="AJ1678" s="449"/>
    </row>
    <row r="1679" spans="1:100" s="448" customFormat="1" ht="12.75" customHeight="1">
      <c r="A1679" s="432"/>
      <c r="B1679" s="517"/>
      <c r="C1679" s="476" t="s">
        <v>198</v>
      </c>
      <c r="D1679" s="479"/>
      <c r="E1679" s="45"/>
      <c r="F1679" s="45"/>
      <c r="G1679" s="45"/>
      <c r="H1679" s="45"/>
      <c r="I1679" s="45"/>
      <c r="J1679" s="45"/>
      <c r="K1679" s="17"/>
      <c r="L1679" s="17"/>
      <c r="M1679" s="17"/>
      <c r="N1679" s="17"/>
      <c r="O1679" s="17"/>
      <c r="P1679" s="17"/>
      <c r="Q1679" s="17"/>
      <c r="R1679" s="17"/>
      <c r="S1679" s="17"/>
      <c r="T1679" s="484" t="s">
        <v>199</v>
      </c>
      <c r="U1679" s="875" t="s">
        <v>233</v>
      </c>
      <c r="V1679" s="876"/>
      <c r="W1679" s="876"/>
      <c r="X1679" s="877"/>
      <c r="Y1679" s="485" t="s">
        <v>200</v>
      </c>
      <c r="Z1679" s="17"/>
      <c r="AA1679" s="17"/>
      <c r="AB1679" s="17"/>
      <c r="AC1679" s="17"/>
      <c r="AD1679" s="17"/>
      <c r="AE1679" s="17"/>
      <c r="AF1679" s="17"/>
      <c r="AG1679" s="518"/>
      <c r="AI1679" s="449"/>
    </row>
    <row r="1680" spans="1:100" s="448" customFormat="1" ht="5.25" customHeight="1">
      <c r="A1680" s="432"/>
      <c r="B1680" s="517"/>
      <c r="C1680" s="486"/>
      <c r="D1680" s="479"/>
      <c r="E1680" s="45"/>
      <c r="F1680" s="45"/>
      <c r="G1680" s="45"/>
      <c r="H1680" s="45"/>
      <c r="I1680" s="45"/>
      <c r="J1680" s="45"/>
      <c r="K1680" s="17"/>
      <c r="L1680" s="17"/>
      <c r="M1680" s="17"/>
      <c r="N1680" s="17"/>
      <c r="O1680" s="17"/>
      <c r="P1680" s="17"/>
      <c r="Q1680" s="17"/>
      <c r="R1680" s="17"/>
      <c r="S1680" s="17"/>
      <c r="T1680" s="17"/>
      <c r="U1680" s="17"/>
      <c r="V1680" s="17"/>
      <c r="W1680" s="17"/>
      <c r="X1680" s="17"/>
      <c r="Y1680" s="17"/>
      <c r="Z1680" s="17"/>
      <c r="AA1680" s="17"/>
      <c r="AB1680" s="17"/>
      <c r="AC1680" s="17"/>
      <c r="AD1680" s="17"/>
      <c r="AE1680" s="17"/>
      <c r="AF1680" s="17"/>
      <c r="AG1680" s="518"/>
      <c r="AI1680" s="449"/>
    </row>
    <row r="1681" spans="1:36" s="448" customFormat="1" ht="12.75" customHeight="1">
      <c r="A1681" s="432"/>
      <c r="B1681" s="517"/>
      <c r="C1681" s="45"/>
      <c r="D1681" s="45"/>
      <c r="E1681" s="45"/>
      <c r="F1681" s="45"/>
      <c r="G1681" s="45"/>
      <c r="H1681" s="45"/>
      <c r="I1681" s="602" t="s">
        <v>154</v>
      </c>
      <c r="J1681" s="603"/>
      <c r="K1681" s="603"/>
      <c r="L1681" s="603"/>
      <c r="M1681" s="603"/>
      <c r="N1681" s="603"/>
      <c r="O1681" s="603"/>
      <c r="P1681" s="603"/>
      <c r="Q1681" s="603"/>
      <c r="R1681" s="603"/>
      <c r="S1681" s="603"/>
      <c r="T1681" s="603"/>
      <c r="U1681" s="603"/>
      <c r="V1681" s="603"/>
      <c r="W1681" s="603"/>
      <c r="X1681" s="603"/>
      <c r="Y1681" s="603"/>
      <c r="Z1681" s="603"/>
      <c r="AA1681" s="603"/>
      <c r="AB1681" s="604"/>
      <c r="AC1681" s="17"/>
      <c r="AD1681" s="17"/>
      <c r="AE1681" s="17"/>
      <c r="AF1681" s="17"/>
      <c r="AG1681" s="518"/>
      <c r="AI1681" s="449"/>
      <c r="AJ1681" s="453"/>
    </row>
    <row r="1682" spans="1:36" s="448" customFormat="1" ht="3.75" customHeight="1">
      <c r="A1682" s="432"/>
      <c r="B1682" s="517"/>
      <c r="C1682" s="17"/>
      <c r="D1682" s="17"/>
      <c r="E1682" s="17"/>
      <c r="F1682" s="17"/>
      <c r="G1682" s="17"/>
      <c r="H1682" s="17"/>
      <c r="I1682" s="487"/>
      <c r="J1682" s="487"/>
      <c r="K1682" s="487"/>
      <c r="L1682" s="487"/>
      <c r="M1682" s="487"/>
      <c r="N1682" s="487"/>
      <c r="O1682" s="487"/>
      <c r="P1682" s="487"/>
      <c r="Q1682" s="487"/>
      <c r="R1682" s="487"/>
      <c r="S1682" s="487"/>
      <c r="T1682" s="487"/>
      <c r="U1682" s="487"/>
      <c r="V1682" s="487"/>
      <c r="W1682" s="487"/>
      <c r="X1682" s="487"/>
      <c r="Y1682" s="487"/>
      <c r="Z1682" s="487"/>
      <c r="AA1682" s="487"/>
      <c r="AB1682" s="487"/>
      <c r="AC1682" s="17"/>
      <c r="AD1682" s="17"/>
      <c r="AE1682" s="17"/>
      <c r="AF1682" s="17"/>
      <c r="AG1682" s="518"/>
      <c r="AI1682" s="449"/>
      <c r="AJ1682" s="453"/>
    </row>
    <row r="1683" spans="1:36" s="448" customFormat="1" ht="12.75" customHeight="1">
      <c r="A1683" s="432"/>
      <c r="B1683" s="517"/>
      <c r="C1683" s="17"/>
      <c r="D1683" s="17"/>
      <c r="E1683" s="17"/>
      <c r="F1683" s="17"/>
      <c r="G1683" s="17"/>
      <c r="H1683" s="17"/>
      <c r="I1683" s="488" t="s">
        <v>201</v>
      </c>
      <c r="J1683" s="487"/>
      <c r="K1683" s="463"/>
      <c r="L1683" s="878" t="s">
        <v>239</v>
      </c>
      <c r="M1683" s="879">
        <v>0</v>
      </c>
      <c r="N1683" s="488" t="s">
        <v>202</v>
      </c>
      <c r="O1683" s="487"/>
      <c r="P1683" s="487"/>
      <c r="Q1683" s="487"/>
      <c r="R1683" s="487"/>
      <c r="S1683" s="487"/>
      <c r="T1683" s="487"/>
      <c r="U1683" s="487"/>
      <c r="V1683" s="487"/>
      <c r="W1683" s="487"/>
      <c r="X1683" s="487"/>
      <c r="Y1683" s="487"/>
      <c r="Z1683" s="487"/>
      <c r="AA1683" s="487"/>
      <c r="AB1683" s="487"/>
      <c r="AC1683" s="17"/>
      <c r="AD1683" s="17"/>
      <c r="AE1683" s="17"/>
      <c r="AF1683" s="17"/>
      <c r="AG1683" s="518"/>
      <c r="AI1683" s="449"/>
      <c r="AJ1683" s="453"/>
    </row>
    <row r="1684" spans="1:36" s="448" customFormat="1" ht="12.75" customHeight="1">
      <c r="A1684" s="432"/>
      <c r="B1684" s="517"/>
      <c r="C1684" s="45"/>
      <c r="D1684" s="45"/>
      <c r="E1684" s="45"/>
      <c r="F1684" s="45"/>
      <c r="G1684" s="45"/>
      <c r="H1684" s="45"/>
      <c r="I1684" s="488"/>
      <c r="J1684" s="488"/>
      <c r="K1684" s="488"/>
      <c r="L1684" s="489"/>
      <c r="M1684" s="489"/>
      <c r="N1684" s="489"/>
      <c r="O1684" s="489"/>
      <c r="P1684" s="489"/>
      <c r="Q1684" s="489"/>
      <c r="R1684" s="489"/>
      <c r="S1684" s="489"/>
      <c r="T1684" s="489"/>
      <c r="U1684" s="489"/>
      <c r="V1684" s="489"/>
      <c r="W1684" s="489"/>
      <c r="X1684" s="487"/>
      <c r="Y1684" s="487"/>
      <c r="Z1684" s="487"/>
      <c r="AA1684" s="487"/>
      <c r="AB1684" s="490"/>
      <c r="AC1684" s="802" t="s">
        <v>131</v>
      </c>
      <c r="AD1684" s="782"/>
      <c r="AE1684" s="781" t="s">
        <v>203</v>
      </c>
      <c r="AF1684" s="781"/>
      <c r="AG1684" s="518"/>
      <c r="AI1684" s="449"/>
      <c r="AJ1684" s="453"/>
    </row>
    <row r="1685" spans="1:36" s="448" customFormat="1" ht="15" customHeight="1">
      <c r="A1685" s="432"/>
      <c r="B1685" s="517"/>
      <c r="C1685" s="17"/>
      <c r="D1685" s="605" t="s">
        <v>204</v>
      </c>
      <c r="E1685" s="606"/>
      <c r="F1685" s="606"/>
      <c r="G1685" s="606"/>
      <c r="H1685" s="607"/>
      <c r="I1685" s="868">
        <v>10739.320301</v>
      </c>
      <c r="J1685" s="872"/>
      <c r="K1685" s="868">
        <v>6362.9151549999997</v>
      </c>
      <c r="L1685" s="872"/>
      <c r="M1685" s="868">
        <v>3681.4881620000001</v>
      </c>
      <c r="N1685" s="872"/>
      <c r="O1685" s="868">
        <v>912.93133499999999</v>
      </c>
      <c r="P1685" s="872"/>
      <c r="Q1685" s="868">
        <v>205.77306799999999</v>
      </c>
      <c r="R1685" s="872"/>
      <c r="S1685" s="868">
        <v>5819.3450549999998</v>
      </c>
      <c r="T1685" s="872"/>
      <c r="U1685" s="868">
        <v>7412.6623120000004</v>
      </c>
      <c r="V1685" s="872"/>
      <c r="W1685" s="868">
        <v>4734.7510400000001</v>
      </c>
      <c r="X1685" s="872"/>
      <c r="Y1685" s="868">
        <v>1021.715493</v>
      </c>
      <c r="Z1685" s="872"/>
      <c r="AA1685" s="868">
        <v>153.332235</v>
      </c>
      <c r="AB1685" s="869"/>
      <c r="AC1685" s="870">
        <v>41044.234156000006</v>
      </c>
      <c r="AD1685" s="871"/>
      <c r="AE1685" s="869">
        <v>191.6998893794636</v>
      </c>
      <c r="AF1685" s="872"/>
      <c r="AG1685" s="518"/>
      <c r="AI1685" s="449"/>
      <c r="AJ1685" s="453"/>
    </row>
    <row r="1686" spans="1:36" s="448" customFormat="1" ht="15" customHeight="1">
      <c r="A1686" s="432"/>
      <c r="B1686" s="517"/>
      <c r="C1686" s="17"/>
      <c r="D1686" s="608" t="s">
        <v>205</v>
      </c>
      <c r="E1686" s="504"/>
      <c r="F1686" s="504"/>
      <c r="G1686" s="504"/>
      <c r="H1686" s="609"/>
      <c r="I1686" s="873">
        <v>13845.97574</v>
      </c>
      <c r="J1686" s="806"/>
      <c r="K1686" s="873">
        <v>8037.3608329999997</v>
      </c>
      <c r="L1686" s="806"/>
      <c r="M1686" s="873">
        <v>4513.2440310000002</v>
      </c>
      <c r="N1686" s="806"/>
      <c r="O1686" s="873">
        <v>1042.5275590000001</v>
      </c>
      <c r="P1686" s="806"/>
      <c r="Q1686" s="873">
        <v>217.643058</v>
      </c>
      <c r="R1686" s="806"/>
      <c r="S1686" s="873">
        <v>7029.5093880000004</v>
      </c>
      <c r="T1686" s="806"/>
      <c r="U1686" s="873">
        <v>9671.7697680000001</v>
      </c>
      <c r="V1686" s="806"/>
      <c r="W1686" s="873">
        <v>5767.2735329999996</v>
      </c>
      <c r="X1686" s="806"/>
      <c r="Y1686" s="873">
        <v>1112.0644110000001</v>
      </c>
      <c r="Z1686" s="806"/>
      <c r="AA1686" s="873">
        <v>170.935575</v>
      </c>
      <c r="AB1686" s="810"/>
      <c r="AC1686" s="874">
        <v>51408.303896000005</v>
      </c>
      <c r="AD1686" s="812"/>
      <c r="AE1686" s="810">
        <v>240.10598255025332</v>
      </c>
      <c r="AF1686" s="806"/>
      <c r="AG1686" s="518"/>
      <c r="AH1686" s="464"/>
      <c r="AI1686" s="464"/>
      <c r="AJ1686" s="453"/>
    </row>
    <row r="1687" spans="1:36" s="448" customFormat="1" ht="15" customHeight="1">
      <c r="A1687" s="432"/>
      <c r="B1687" s="517"/>
      <c r="C1687" s="17"/>
      <c r="D1687" s="500" t="s">
        <v>161</v>
      </c>
      <c r="E1687" s="501"/>
      <c r="F1687" s="501"/>
      <c r="G1687" s="501"/>
      <c r="H1687" s="506">
        <v>1</v>
      </c>
      <c r="I1687" s="813">
        <v>17830.730936513177</v>
      </c>
      <c r="J1687" s="817"/>
      <c r="K1687" s="813">
        <v>9619.3892801971888</v>
      </c>
      <c r="L1687" s="817"/>
      <c r="M1687" s="813">
        <v>5758.7842927262864</v>
      </c>
      <c r="N1687" s="817"/>
      <c r="O1687" s="813">
        <v>1289.9642005855223</v>
      </c>
      <c r="P1687" s="817"/>
      <c r="Q1687" s="813">
        <v>232.10532982522082</v>
      </c>
      <c r="R1687" s="817"/>
      <c r="S1687" s="813">
        <v>8803.3613193732799</v>
      </c>
      <c r="T1687" s="817"/>
      <c r="U1687" s="813">
        <v>11697.955457916896</v>
      </c>
      <c r="V1687" s="817"/>
      <c r="W1687" s="813">
        <v>7190.6400380461228</v>
      </c>
      <c r="X1687" s="817"/>
      <c r="Y1687" s="813">
        <v>1395.724740192933</v>
      </c>
      <c r="Z1687" s="817"/>
      <c r="AA1687" s="813">
        <v>171.34440462336349</v>
      </c>
      <c r="AB1687" s="814"/>
      <c r="AC1687" s="815">
        <v>63989.999999999993</v>
      </c>
      <c r="AD1687" s="816"/>
      <c r="AE1687" s="814">
        <v>298.86965060106144</v>
      </c>
      <c r="AF1687" s="817"/>
      <c r="AG1687" s="518"/>
      <c r="AI1687" s="449"/>
      <c r="AJ1687" s="453"/>
    </row>
    <row r="1688" spans="1:36" s="448" customFormat="1" ht="15" customHeight="1">
      <c r="A1688" s="432"/>
      <c r="B1688" s="517"/>
      <c r="C1688" s="17"/>
      <c r="D1688" s="605" t="s">
        <v>141</v>
      </c>
      <c r="E1688" s="606"/>
      <c r="F1688" s="606"/>
      <c r="G1688" s="606"/>
      <c r="H1688" s="610">
        <v>1</v>
      </c>
      <c r="I1688" s="868">
        <v>0</v>
      </c>
      <c r="J1688" s="872"/>
      <c r="K1688" s="868">
        <v>0</v>
      </c>
      <c r="L1688" s="872"/>
      <c r="M1688" s="868">
        <v>0</v>
      </c>
      <c r="N1688" s="872"/>
      <c r="O1688" s="868">
        <v>0</v>
      </c>
      <c r="P1688" s="872"/>
      <c r="Q1688" s="868">
        <v>0</v>
      </c>
      <c r="R1688" s="872"/>
      <c r="S1688" s="868">
        <v>0</v>
      </c>
      <c r="T1688" s="872"/>
      <c r="U1688" s="868">
        <v>0</v>
      </c>
      <c r="V1688" s="872"/>
      <c r="W1688" s="868">
        <v>0</v>
      </c>
      <c r="X1688" s="872"/>
      <c r="Y1688" s="868">
        <v>0</v>
      </c>
      <c r="Z1688" s="872"/>
      <c r="AA1688" s="868">
        <v>0</v>
      </c>
      <c r="AB1688" s="869"/>
      <c r="AC1688" s="870">
        <v>0</v>
      </c>
      <c r="AD1688" s="871"/>
      <c r="AE1688" s="869">
        <v>0</v>
      </c>
      <c r="AF1688" s="872"/>
      <c r="AG1688" s="518"/>
      <c r="AI1688" s="449"/>
      <c r="AJ1688" s="453"/>
    </row>
    <row r="1689" spans="1:36" s="448" customFormat="1" ht="15" customHeight="1">
      <c r="A1689" s="432"/>
      <c r="B1689" s="517"/>
      <c r="C1689" s="17"/>
      <c r="D1689" s="605" t="s">
        <v>142</v>
      </c>
      <c r="E1689" s="606"/>
      <c r="F1689" s="606"/>
      <c r="G1689" s="606"/>
      <c r="H1689" s="610">
        <v>1</v>
      </c>
      <c r="I1689" s="868">
        <v>0</v>
      </c>
      <c r="J1689" s="872"/>
      <c r="K1689" s="868">
        <v>0</v>
      </c>
      <c r="L1689" s="872"/>
      <c r="M1689" s="868">
        <v>0</v>
      </c>
      <c r="N1689" s="872"/>
      <c r="O1689" s="868">
        <v>0</v>
      </c>
      <c r="P1689" s="872"/>
      <c r="Q1689" s="868">
        <v>0</v>
      </c>
      <c r="R1689" s="872"/>
      <c r="S1689" s="868">
        <v>0</v>
      </c>
      <c r="T1689" s="872"/>
      <c r="U1689" s="868">
        <v>0</v>
      </c>
      <c r="V1689" s="872"/>
      <c r="W1689" s="868">
        <v>0</v>
      </c>
      <c r="X1689" s="872"/>
      <c r="Y1689" s="868">
        <v>0</v>
      </c>
      <c r="Z1689" s="872"/>
      <c r="AA1689" s="868">
        <v>0</v>
      </c>
      <c r="AB1689" s="869"/>
      <c r="AC1689" s="870">
        <v>0</v>
      </c>
      <c r="AD1689" s="871"/>
      <c r="AE1689" s="869">
        <v>0</v>
      </c>
      <c r="AF1689" s="872"/>
      <c r="AG1689" s="518"/>
      <c r="AI1689" s="449"/>
      <c r="AJ1689" s="453"/>
    </row>
    <row r="1690" spans="1:36" s="448" customFormat="1" ht="15" customHeight="1">
      <c r="A1690" s="432"/>
      <c r="B1690" s="517"/>
      <c r="C1690" s="17"/>
      <c r="D1690" s="605" t="s">
        <v>143</v>
      </c>
      <c r="E1690" s="606"/>
      <c r="F1690" s="606"/>
      <c r="G1690" s="606"/>
      <c r="H1690" s="610">
        <v>1</v>
      </c>
      <c r="I1690" s="868">
        <v>0</v>
      </c>
      <c r="J1690" s="872"/>
      <c r="K1690" s="868">
        <v>0</v>
      </c>
      <c r="L1690" s="872"/>
      <c r="M1690" s="868">
        <v>0</v>
      </c>
      <c r="N1690" s="872"/>
      <c r="O1690" s="868">
        <v>0</v>
      </c>
      <c r="P1690" s="872"/>
      <c r="Q1690" s="868">
        <v>0</v>
      </c>
      <c r="R1690" s="872"/>
      <c r="S1690" s="868">
        <v>0</v>
      </c>
      <c r="T1690" s="872"/>
      <c r="U1690" s="868">
        <v>0</v>
      </c>
      <c r="V1690" s="872"/>
      <c r="W1690" s="868">
        <v>0</v>
      </c>
      <c r="X1690" s="872"/>
      <c r="Y1690" s="868">
        <v>0</v>
      </c>
      <c r="Z1690" s="872"/>
      <c r="AA1690" s="868">
        <v>0</v>
      </c>
      <c r="AB1690" s="869"/>
      <c r="AC1690" s="870">
        <v>0</v>
      </c>
      <c r="AD1690" s="871"/>
      <c r="AE1690" s="869">
        <v>0</v>
      </c>
      <c r="AF1690" s="872"/>
      <c r="AG1690" s="518"/>
      <c r="AI1690" s="449"/>
      <c r="AJ1690" s="453"/>
    </row>
    <row r="1691" spans="1:36" s="448" customFormat="1" ht="15" customHeight="1">
      <c r="A1691" s="432"/>
      <c r="B1691" s="517"/>
      <c r="C1691" s="17"/>
      <c r="D1691" s="605" t="s">
        <v>160</v>
      </c>
      <c r="E1691" s="606"/>
      <c r="F1691" s="606"/>
      <c r="G1691" s="606"/>
      <c r="H1691" s="610"/>
      <c r="I1691" s="868">
        <v>0</v>
      </c>
      <c r="J1691" s="872"/>
      <c r="K1691" s="868">
        <v>519.36362099999997</v>
      </c>
      <c r="L1691" s="872"/>
      <c r="M1691" s="868">
        <v>0</v>
      </c>
      <c r="N1691" s="872"/>
      <c r="O1691" s="868">
        <v>0</v>
      </c>
      <c r="P1691" s="872"/>
      <c r="Q1691" s="868">
        <v>0</v>
      </c>
      <c r="R1691" s="872"/>
      <c r="S1691" s="868">
        <v>0</v>
      </c>
      <c r="T1691" s="872"/>
      <c r="U1691" s="868">
        <v>605.43136300000003</v>
      </c>
      <c r="V1691" s="872"/>
      <c r="W1691" s="868">
        <v>0</v>
      </c>
      <c r="X1691" s="872"/>
      <c r="Y1691" s="868">
        <v>0</v>
      </c>
      <c r="Z1691" s="872"/>
      <c r="AA1691" s="868">
        <v>0</v>
      </c>
      <c r="AB1691" s="869"/>
      <c r="AC1691" s="870">
        <v>1124.7949840000001</v>
      </c>
      <c r="AD1691" s="871"/>
      <c r="AE1691" s="869">
        <v>5.2534315340819902</v>
      </c>
      <c r="AF1691" s="872"/>
      <c r="AG1691" s="518"/>
      <c r="AI1691" s="449"/>
      <c r="AJ1691" s="453"/>
    </row>
    <row r="1692" spans="1:36" s="448" customFormat="1" ht="15" customHeight="1">
      <c r="A1692" s="432"/>
      <c r="B1692" s="517"/>
      <c r="C1692" s="17"/>
      <c r="D1692" s="605" t="s">
        <v>162</v>
      </c>
      <c r="E1692" s="606"/>
      <c r="F1692" s="606"/>
      <c r="G1692" s="606"/>
      <c r="H1692" s="610"/>
      <c r="I1692" s="868">
        <v>183.45367300000001</v>
      </c>
      <c r="J1692" s="872"/>
      <c r="K1692" s="868">
        <v>113.004285</v>
      </c>
      <c r="L1692" s="872"/>
      <c r="M1692" s="868">
        <v>107.889459</v>
      </c>
      <c r="N1692" s="872"/>
      <c r="O1692" s="868">
        <v>45.758775999999997</v>
      </c>
      <c r="P1692" s="872"/>
      <c r="Q1692" s="868">
        <v>20.358004999999999</v>
      </c>
      <c r="R1692" s="872"/>
      <c r="S1692" s="868">
        <v>98.487902000000005</v>
      </c>
      <c r="T1692" s="872"/>
      <c r="U1692" s="868">
        <v>122.416799</v>
      </c>
      <c r="V1692" s="872"/>
      <c r="W1692" s="868">
        <v>160.10936899999999</v>
      </c>
      <c r="X1692" s="872"/>
      <c r="Y1692" s="868">
        <v>42.291365999999996</v>
      </c>
      <c r="Z1692" s="872"/>
      <c r="AA1692" s="868">
        <v>20.789034999999998</v>
      </c>
      <c r="AB1692" s="869"/>
      <c r="AC1692" s="870">
        <v>914.55866900000001</v>
      </c>
      <c r="AD1692" s="871"/>
      <c r="AE1692" s="869">
        <v>4.271508514739832</v>
      </c>
      <c r="AF1692" s="872"/>
      <c r="AG1692" s="518"/>
      <c r="AI1692" s="449"/>
      <c r="AJ1692" s="453"/>
    </row>
    <row r="1693" spans="1:36" s="448" customFormat="1" ht="15" customHeight="1">
      <c r="A1693" s="432"/>
      <c r="B1693" s="517"/>
      <c r="C1693" s="17"/>
      <c r="D1693" s="611" t="s">
        <v>206</v>
      </c>
      <c r="E1693" s="606"/>
      <c r="F1693" s="606"/>
      <c r="G1693" s="606"/>
      <c r="H1693" s="610"/>
      <c r="I1693" s="868">
        <v>0</v>
      </c>
      <c r="J1693" s="872"/>
      <c r="K1693" s="868">
        <v>0</v>
      </c>
      <c r="L1693" s="872"/>
      <c r="M1693" s="868">
        <v>0</v>
      </c>
      <c r="N1693" s="872"/>
      <c r="O1693" s="868">
        <v>0</v>
      </c>
      <c r="P1693" s="872"/>
      <c r="Q1693" s="868">
        <v>0</v>
      </c>
      <c r="R1693" s="872"/>
      <c r="S1693" s="868">
        <v>0</v>
      </c>
      <c r="T1693" s="872"/>
      <c r="U1693" s="868">
        <v>0</v>
      </c>
      <c r="V1693" s="872"/>
      <c r="W1693" s="868">
        <v>0</v>
      </c>
      <c r="X1693" s="872"/>
      <c r="Y1693" s="868">
        <v>0</v>
      </c>
      <c r="Z1693" s="872"/>
      <c r="AA1693" s="868">
        <v>0</v>
      </c>
      <c r="AB1693" s="869"/>
      <c r="AC1693" s="870">
        <v>0</v>
      </c>
      <c r="AD1693" s="871"/>
      <c r="AE1693" s="869">
        <v>0</v>
      </c>
      <c r="AF1693" s="872"/>
      <c r="AG1693" s="518"/>
      <c r="AI1693" s="449"/>
      <c r="AJ1693" s="453"/>
    </row>
    <row r="1694" spans="1:36" s="448" customFormat="1" ht="15" customHeight="1">
      <c r="A1694" s="432"/>
      <c r="B1694" s="517"/>
      <c r="C1694" s="17"/>
      <c r="D1694" s="612" t="s">
        <v>207</v>
      </c>
      <c r="E1694" s="613"/>
      <c r="F1694" s="613"/>
      <c r="G1694" s="613"/>
      <c r="H1694" s="614"/>
      <c r="I1694" s="863">
        <v>18014.184609513177</v>
      </c>
      <c r="J1694" s="867"/>
      <c r="K1694" s="863">
        <v>10251.75718619719</v>
      </c>
      <c r="L1694" s="867"/>
      <c r="M1694" s="863">
        <v>5866.6737517262864</v>
      </c>
      <c r="N1694" s="867"/>
      <c r="O1694" s="863">
        <v>1335.7229765855222</v>
      </c>
      <c r="P1694" s="867"/>
      <c r="Q1694" s="863">
        <v>252.46333482522081</v>
      </c>
      <c r="R1694" s="867"/>
      <c r="S1694" s="863">
        <v>8901.8492213732807</v>
      </c>
      <c r="T1694" s="867"/>
      <c r="U1694" s="863">
        <v>12425.803619916896</v>
      </c>
      <c r="V1694" s="867"/>
      <c r="W1694" s="863">
        <v>7350.7494070461225</v>
      </c>
      <c r="X1694" s="867"/>
      <c r="Y1694" s="863">
        <v>1438.016106192933</v>
      </c>
      <c r="Z1694" s="867"/>
      <c r="AA1694" s="863">
        <v>192.13343962336347</v>
      </c>
      <c r="AB1694" s="864"/>
      <c r="AC1694" s="865">
        <v>66029.353652999998</v>
      </c>
      <c r="AD1694" s="866"/>
      <c r="AE1694" s="864">
        <v>308.3945906498833</v>
      </c>
      <c r="AF1694" s="867"/>
      <c r="AG1694" s="518"/>
      <c r="AI1694" s="449"/>
      <c r="AJ1694" s="453"/>
    </row>
    <row r="1695" spans="1:36" s="448" customFormat="1" ht="15" customHeight="1">
      <c r="A1695" s="432"/>
      <c r="B1695" s="517"/>
      <c r="C1695" s="17"/>
      <c r="D1695" s="508" t="s">
        <v>203</v>
      </c>
      <c r="E1695" s="507"/>
      <c r="F1695" s="507"/>
      <c r="G1695" s="507"/>
      <c r="H1695" s="615"/>
      <c r="I1695" s="825">
        <v>554.86801473447406</v>
      </c>
      <c r="J1695" s="832"/>
      <c r="K1695" s="825">
        <v>518.99096220516196</v>
      </c>
      <c r="L1695" s="832"/>
      <c r="M1695" s="825">
        <v>327.14612019908043</v>
      </c>
      <c r="N1695" s="832"/>
      <c r="O1695" s="825">
        <v>170.03484102334366</v>
      </c>
      <c r="P1695" s="832"/>
      <c r="Q1695" s="825">
        <v>90.581764633042425</v>
      </c>
      <c r="R1695" s="832"/>
      <c r="S1695" s="825">
        <v>306.20341481318616</v>
      </c>
      <c r="T1695" s="832"/>
      <c r="U1695" s="825">
        <v>254.61596825772051</v>
      </c>
      <c r="V1695" s="832"/>
      <c r="W1695" s="825">
        <v>182.52948772514077</v>
      </c>
      <c r="X1695" s="832"/>
      <c r="Y1695" s="825">
        <v>123.51368501639742</v>
      </c>
      <c r="Z1695" s="832"/>
      <c r="AA1695" s="825">
        <v>54.518344208629443</v>
      </c>
      <c r="AB1695" s="826"/>
      <c r="AC1695" s="827"/>
      <c r="AD1695" s="828"/>
      <c r="AE1695" s="829"/>
      <c r="AF1695" s="830"/>
      <c r="AG1695" s="518"/>
      <c r="AI1695" s="449"/>
      <c r="AJ1695" s="453"/>
    </row>
    <row r="1696" spans="1:36" s="448" customFormat="1" ht="15" customHeight="1">
      <c r="A1696" s="432"/>
      <c r="B1696" s="517"/>
      <c r="C1696" s="17"/>
      <c r="D1696" s="500" t="s">
        <v>208</v>
      </c>
      <c r="E1696" s="501"/>
      <c r="F1696" s="501"/>
      <c r="G1696" s="501"/>
      <c r="H1696" s="502"/>
      <c r="I1696" s="813">
        <v>0</v>
      </c>
      <c r="J1696" s="817"/>
      <c r="K1696" s="813">
        <v>0</v>
      </c>
      <c r="L1696" s="817"/>
      <c r="M1696" s="813">
        <v>0</v>
      </c>
      <c r="N1696" s="817"/>
      <c r="O1696" s="813">
        <v>0</v>
      </c>
      <c r="P1696" s="817"/>
      <c r="Q1696" s="813">
        <v>0</v>
      </c>
      <c r="R1696" s="817"/>
      <c r="S1696" s="813">
        <v>0</v>
      </c>
      <c r="T1696" s="817"/>
      <c r="U1696" s="813">
        <v>0</v>
      </c>
      <c r="V1696" s="817"/>
      <c r="W1696" s="813">
        <v>0</v>
      </c>
      <c r="X1696" s="817"/>
      <c r="Y1696" s="813">
        <v>0</v>
      </c>
      <c r="Z1696" s="817"/>
      <c r="AA1696" s="813">
        <v>0</v>
      </c>
      <c r="AB1696" s="814"/>
      <c r="AC1696" s="815">
        <v>0</v>
      </c>
      <c r="AD1696" s="816"/>
      <c r="AE1696" s="814">
        <v>0</v>
      </c>
      <c r="AF1696" s="817"/>
      <c r="AG1696" s="518"/>
      <c r="AI1696" s="449"/>
      <c r="AJ1696" s="453"/>
    </row>
    <row r="1697" spans="1:100" s="470" customFormat="1" ht="7.5" customHeight="1">
      <c r="B1697" s="519"/>
      <c r="C1697" s="491"/>
      <c r="D1697" s="491"/>
      <c r="E1697" s="491"/>
      <c r="F1697" s="491"/>
      <c r="G1697" s="491"/>
      <c r="H1697" s="491"/>
      <c r="I1697" s="492"/>
      <c r="J1697" s="492"/>
      <c r="K1697" s="492"/>
      <c r="L1697" s="492"/>
      <c r="M1697" s="492"/>
      <c r="N1697" s="492"/>
      <c r="O1697" s="492"/>
      <c r="P1697" s="492"/>
      <c r="Q1697" s="492"/>
      <c r="R1697" s="492"/>
      <c r="S1697" s="492"/>
      <c r="T1697" s="492"/>
      <c r="U1697" s="492"/>
      <c r="V1697" s="492"/>
      <c r="W1697" s="492"/>
      <c r="X1697" s="492"/>
      <c r="Y1697" s="492"/>
      <c r="Z1697" s="492"/>
      <c r="AA1697" s="492"/>
      <c r="AB1697" s="492"/>
      <c r="AC1697" s="491"/>
      <c r="AD1697" s="491"/>
      <c r="AE1697" s="491"/>
      <c r="AF1697" s="491"/>
      <c r="AG1697" s="520"/>
      <c r="AI1697" s="471"/>
      <c r="AJ1697" s="448"/>
    </row>
    <row r="1698" spans="1:100" s="448" customFormat="1" ht="12" customHeight="1">
      <c r="A1698" s="432"/>
      <c r="B1698" s="837" t="s">
        <v>209</v>
      </c>
      <c r="C1698" s="838"/>
      <c r="D1698" s="839">
        <v>42390</v>
      </c>
      <c r="E1698" s="839"/>
      <c r="F1698" s="839"/>
      <c r="G1698" s="521"/>
      <c r="H1698" s="521"/>
      <c r="I1698" s="521"/>
      <c r="J1698" s="521"/>
      <c r="K1698" s="521"/>
      <c r="L1698" s="521"/>
      <c r="M1698" s="521"/>
      <c r="N1698" s="522"/>
      <c r="O1698" s="521"/>
      <c r="P1698" s="521"/>
      <c r="Q1698" s="521"/>
      <c r="R1698" s="521"/>
      <c r="S1698" s="523"/>
      <c r="T1698" s="523"/>
      <c r="U1698" s="521"/>
      <c r="V1698" s="521"/>
      <c r="W1698" s="521"/>
      <c r="X1698" s="521"/>
      <c r="Y1698" s="521"/>
      <c r="Z1698" s="523"/>
      <c r="AA1698" s="521"/>
      <c r="AB1698" s="521"/>
      <c r="AC1698" s="523"/>
      <c r="AD1698" s="523"/>
      <c r="AE1698" s="521"/>
      <c r="AF1698" s="524"/>
      <c r="AG1698" s="525"/>
      <c r="AI1698" s="449"/>
      <c r="AJ1698" s="449"/>
    </row>
    <row r="1699" spans="1:100" s="432" customFormat="1" ht="9" customHeight="1">
      <c r="B1699" s="472"/>
      <c r="C1699" s="473"/>
      <c r="D1699" s="473"/>
      <c r="E1699" s="473"/>
      <c r="F1699" s="473"/>
      <c r="G1699" s="473"/>
      <c r="H1699" s="473"/>
      <c r="I1699" s="473"/>
      <c r="J1699" s="473"/>
      <c r="K1699" s="473"/>
      <c r="L1699" s="473"/>
      <c r="M1699" s="473"/>
      <c r="N1699" s="473"/>
      <c r="O1699" s="473"/>
      <c r="P1699" s="473"/>
      <c r="Q1699" s="473"/>
      <c r="R1699" s="473"/>
      <c r="S1699" s="473"/>
      <c r="T1699" s="473"/>
      <c r="U1699" s="473"/>
      <c r="V1699" s="473"/>
      <c r="W1699" s="473"/>
      <c r="X1699" s="473"/>
      <c r="Y1699" s="473"/>
      <c r="Z1699" s="473"/>
      <c r="AA1699" s="473"/>
      <c r="AB1699" s="473"/>
      <c r="AC1699" s="473"/>
      <c r="AD1699" s="473"/>
      <c r="AE1699" s="473"/>
      <c r="AF1699" s="473"/>
      <c r="AG1699" s="473"/>
      <c r="AH1699" s="474"/>
      <c r="AI1699" s="438"/>
      <c r="AJ1699" s="438"/>
    </row>
    <row r="1700" spans="1:100" s="432" customFormat="1" ht="7.5" customHeight="1">
      <c r="AI1700" s="438"/>
      <c r="AJ1700" s="453"/>
    </row>
    <row r="1702" spans="1:100" s="432" customFormat="1" ht="7.5" customHeight="1"/>
    <row r="1703" spans="1:100" s="432" customFormat="1" ht="22.5" customHeight="1" collapsed="1">
      <c r="B1703" s="510" t="s">
        <v>240</v>
      </c>
      <c r="C1703" s="433"/>
      <c r="D1703" s="434"/>
      <c r="E1703" s="434"/>
      <c r="F1703" s="435"/>
      <c r="G1703" s="434"/>
      <c r="H1703" s="434"/>
      <c r="I1703" s="434"/>
      <c r="J1703" s="434"/>
      <c r="K1703" s="434"/>
      <c r="L1703" s="434"/>
      <c r="M1703" s="434"/>
      <c r="N1703" s="434"/>
      <c r="O1703" s="434"/>
      <c r="P1703" s="434"/>
      <c r="Q1703" s="434"/>
      <c r="R1703" s="434"/>
      <c r="S1703" s="434"/>
      <c r="T1703" s="434"/>
      <c r="U1703" s="434"/>
      <c r="V1703" s="434"/>
      <c r="W1703" s="434"/>
      <c r="X1703" s="434"/>
      <c r="Y1703" s="434"/>
      <c r="Z1703" s="434"/>
      <c r="AA1703" s="434"/>
      <c r="AB1703" s="434"/>
      <c r="AC1703" s="436"/>
      <c r="AD1703" s="434"/>
      <c r="AE1703" s="434"/>
      <c r="AF1703" s="511" t="s">
        <v>179</v>
      </c>
      <c r="AG1703" s="437"/>
      <c r="AI1703" s="438"/>
      <c r="AJ1703" s="438"/>
      <c r="AK1703" s="438"/>
      <c r="AL1703" s="438"/>
      <c r="AM1703" s="438"/>
      <c r="AN1703" s="438"/>
      <c r="AO1703" s="438"/>
      <c r="AP1703" s="438"/>
      <c r="AQ1703" s="438"/>
      <c r="AR1703" s="438"/>
      <c r="AS1703" s="438"/>
      <c r="AT1703" s="438"/>
      <c r="AU1703" s="438"/>
      <c r="AV1703" s="438"/>
      <c r="AW1703" s="438"/>
      <c r="AX1703" s="438"/>
      <c r="AY1703" s="438"/>
      <c r="AZ1703" s="438"/>
      <c r="BA1703" s="438"/>
      <c r="BB1703" s="438"/>
      <c r="BC1703" s="438"/>
      <c r="BD1703" s="438"/>
      <c r="BE1703" s="438"/>
      <c r="BF1703" s="438"/>
      <c r="BG1703" s="438"/>
      <c r="BH1703" s="438"/>
      <c r="BI1703" s="438"/>
      <c r="BJ1703" s="438"/>
      <c r="BK1703" s="438"/>
      <c r="BL1703" s="438"/>
      <c r="BM1703" s="438"/>
      <c r="BN1703" s="438"/>
      <c r="BO1703" s="438"/>
      <c r="BP1703" s="438"/>
      <c r="BQ1703" s="438"/>
      <c r="BR1703" s="438"/>
      <c r="BS1703" s="438"/>
      <c r="BT1703" s="438"/>
      <c r="BU1703" s="438"/>
      <c r="BV1703" s="438"/>
      <c r="BW1703" s="438"/>
      <c r="BX1703" s="438"/>
      <c r="BY1703" s="438"/>
      <c r="BZ1703" s="438"/>
      <c r="CA1703" s="438"/>
      <c r="CB1703" s="438"/>
      <c r="CC1703" s="438"/>
      <c r="CD1703" s="438"/>
      <c r="CE1703" s="438"/>
      <c r="CF1703" s="438"/>
      <c r="CG1703" s="438"/>
      <c r="CH1703" s="438"/>
      <c r="CI1703" s="438"/>
      <c r="CJ1703" s="438"/>
      <c r="CK1703" s="438"/>
      <c r="CL1703" s="438"/>
      <c r="CM1703" s="438"/>
      <c r="CN1703" s="438"/>
      <c r="CO1703" s="438"/>
      <c r="CP1703" s="438"/>
      <c r="CQ1703" s="438"/>
      <c r="CR1703" s="438"/>
      <c r="CS1703" s="438"/>
      <c r="CT1703" s="438"/>
      <c r="CU1703" s="438"/>
      <c r="CV1703" s="438"/>
    </row>
    <row r="1704" spans="1:100" s="432" customFormat="1" ht="8.25" customHeight="1" thickBot="1">
      <c r="B1704" s="512"/>
      <c r="C1704" s="513"/>
      <c r="D1704" s="513"/>
      <c r="E1704" s="513"/>
      <c r="F1704" s="514"/>
      <c r="G1704" s="515"/>
      <c r="H1704" s="513"/>
      <c r="I1704" s="513"/>
      <c r="J1704" s="513"/>
      <c r="K1704" s="513"/>
      <c r="L1704" s="513"/>
      <c r="M1704" s="513"/>
      <c r="N1704" s="513"/>
      <c r="O1704" s="513"/>
      <c r="P1704" s="513"/>
      <c r="Q1704" s="513"/>
      <c r="R1704" s="513"/>
      <c r="S1704" s="513"/>
      <c r="T1704" s="513"/>
      <c r="U1704" s="513"/>
      <c r="V1704" s="513"/>
      <c r="W1704" s="513"/>
      <c r="X1704" s="513"/>
      <c r="Y1704" s="513"/>
      <c r="Z1704" s="513"/>
      <c r="AA1704" s="513"/>
      <c r="AB1704" s="513"/>
      <c r="AC1704" s="513"/>
      <c r="AD1704" s="513"/>
      <c r="AE1704" s="513"/>
      <c r="AF1704" s="513"/>
      <c r="AG1704" s="516"/>
      <c r="AI1704" s="438"/>
      <c r="AJ1704" s="438"/>
      <c r="AK1704" s="438"/>
      <c r="AL1704" s="438"/>
      <c r="AM1704" s="438"/>
      <c r="AN1704" s="438"/>
      <c r="AO1704" s="438"/>
      <c r="AP1704" s="438"/>
      <c r="AQ1704" s="438"/>
      <c r="AR1704" s="438"/>
      <c r="AS1704" s="438"/>
      <c r="AT1704" s="438"/>
      <c r="AU1704" s="438"/>
      <c r="AV1704" s="438"/>
      <c r="AW1704" s="438"/>
      <c r="AX1704" s="438"/>
      <c r="AY1704" s="438"/>
      <c r="AZ1704" s="438"/>
      <c r="BA1704" s="438"/>
      <c r="BB1704" s="438"/>
      <c r="BC1704" s="438"/>
      <c r="BD1704" s="438"/>
      <c r="BE1704" s="438"/>
      <c r="BF1704" s="438"/>
      <c r="BG1704" s="438"/>
      <c r="BH1704" s="438"/>
      <c r="BI1704" s="438"/>
      <c r="BJ1704" s="438"/>
      <c r="BK1704" s="438"/>
      <c r="BL1704" s="438"/>
      <c r="BM1704" s="438"/>
      <c r="BN1704" s="438"/>
      <c r="BO1704" s="438"/>
      <c r="BP1704" s="438"/>
      <c r="BQ1704" s="438"/>
      <c r="BR1704" s="438"/>
      <c r="BS1704" s="438"/>
      <c r="BT1704" s="438"/>
      <c r="BU1704" s="438"/>
      <c r="BV1704" s="438"/>
      <c r="BW1704" s="438"/>
      <c r="BX1704" s="438"/>
      <c r="BY1704" s="438"/>
      <c r="BZ1704" s="438"/>
      <c r="CA1704" s="438"/>
      <c r="CB1704" s="438"/>
      <c r="CC1704" s="438"/>
      <c r="CD1704" s="438"/>
      <c r="CE1704" s="438"/>
      <c r="CF1704" s="438"/>
      <c r="CG1704" s="438"/>
      <c r="CH1704" s="438"/>
      <c r="CI1704" s="438"/>
      <c r="CJ1704" s="438"/>
      <c r="CK1704" s="438"/>
      <c r="CL1704" s="438"/>
      <c r="CM1704" s="438"/>
      <c r="CN1704" s="438"/>
      <c r="CO1704" s="438"/>
      <c r="CP1704" s="438"/>
      <c r="CQ1704" s="438"/>
      <c r="CR1704" s="438"/>
      <c r="CS1704" s="438"/>
      <c r="CT1704" s="438"/>
      <c r="CU1704" s="438"/>
      <c r="CV1704" s="438"/>
    </row>
    <row r="1705" spans="1:100" s="432" customFormat="1" ht="15" customHeight="1" thickTop="1" thickBot="1">
      <c r="B1705" s="517"/>
      <c r="C1705" s="17"/>
      <c r="D1705" s="17"/>
      <c r="E1705" s="17"/>
      <c r="F1705" s="475" t="s">
        <v>52</v>
      </c>
      <c r="G1705" s="45"/>
      <c r="H1705" s="45"/>
      <c r="I1705" s="439"/>
      <c r="J1705" s="440" t="s">
        <v>412</v>
      </c>
      <c r="K1705" s="441" t="s">
        <v>159</v>
      </c>
      <c r="L1705" s="442"/>
      <c r="M1705" s="443"/>
      <c r="N1705" s="597" t="s">
        <v>413</v>
      </c>
      <c r="O1705" s="597"/>
      <c r="P1705" s="597"/>
      <c r="Q1705" s="597"/>
      <c r="R1705" s="597"/>
      <c r="S1705" s="597"/>
      <c r="T1705" s="597"/>
      <c r="U1705" s="597"/>
      <c r="V1705" s="597"/>
      <c r="W1705" s="597"/>
      <c r="X1705" s="597"/>
      <c r="Y1705" s="597"/>
      <c r="Z1705" s="597"/>
      <c r="AA1705" s="597"/>
      <c r="AB1705" s="598"/>
      <c r="AC1705" s="446"/>
      <c r="AD1705" s="447" t="s">
        <v>67</v>
      </c>
      <c r="AE1705" s="894">
        <v>2015</v>
      </c>
      <c r="AF1705" s="895"/>
      <c r="AG1705" s="518"/>
      <c r="AI1705" s="438"/>
      <c r="AJ1705" s="438"/>
      <c r="AK1705" s="438"/>
      <c r="AL1705" s="438"/>
      <c r="AM1705" s="438"/>
      <c r="AN1705" s="438"/>
      <c r="AO1705" s="438"/>
      <c r="AP1705" s="438"/>
      <c r="AQ1705" s="438"/>
      <c r="AR1705" s="438"/>
      <c r="AS1705" s="438"/>
      <c r="AT1705" s="438"/>
      <c r="AU1705" s="438"/>
      <c r="AV1705" s="438"/>
      <c r="AW1705" s="438"/>
      <c r="AX1705" s="438"/>
      <c r="AY1705" s="438"/>
      <c r="AZ1705" s="438"/>
      <c r="BA1705" s="438"/>
      <c r="BB1705" s="438"/>
      <c r="BC1705" s="438"/>
      <c r="BD1705" s="438"/>
      <c r="BE1705" s="438"/>
      <c r="BF1705" s="438"/>
      <c r="BG1705" s="438"/>
      <c r="BH1705" s="438"/>
      <c r="BI1705" s="438"/>
      <c r="BJ1705" s="438"/>
      <c r="BK1705" s="438"/>
      <c r="BL1705" s="438"/>
      <c r="BM1705" s="438"/>
      <c r="BN1705" s="438"/>
      <c r="BO1705" s="438"/>
      <c r="BP1705" s="438"/>
      <c r="BQ1705" s="438"/>
      <c r="BR1705" s="438"/>
      <c r="BS1705" s="438"/>
      <c r="BT1705" s="438"/>
      <c r="BU1705" s="438"/>
      <c r="BV1705" s="438"/>
      <c r="BW1705" s="438"/>
      <c r="BX1705" s="438"/>
      <c r="BY1705" s="438"/>
      <c r="BZ1705" s="438"/>
      <c r="CA1705" s="438"/>
      <c r="CB1705" s="438"/>
      <c r="CC1705" s="438"/>
      <c r="CD1705" s="438"/>
      <c r="CE1705" s="438"/>
      <c r="CF1705" s="438"/>
      <c r="CG1705" s="438"/>
      <c r="CH1705" s="438"/>
      <c r="CI1705" s="438"/>
      <c r="CJ1705" s="438"/>
      <c r="CK1705" s="438"/>
      <c r="CL1705" s="438"/>
      <c r="CM1705" s="438"/>
      <c r="CN1705" s="438"/>
      <c r="CO1705" s="438"/>
      <c r="CP1705" s="438"/>
      <c r="CQ1705" s="438"/>
      <c r="CR1705" s="438"/>
      <c r="CS1705" s="438"/>
      <c r="CT1705" s="438"/>
      <c r="CU1705" s="438"/>
      <c r="CV1705" s="438"/>
    </row>
    <row r="1706" spans="1:100" s="448" customFormat="1" ht="15" customHeight="1" thickTop="1">
      <c r="A1706" s="432"/>
      <c r="B1706" s="517"/>
      <c r="C1706" s="17"/>
      <c r="D1706" s="17"/>
      <c r="E1706" s="17"/>
      <c r="F1706" s="475" t="s">
        <v>180</v>
      </c>
      <c r="G1706" s="45"/>
      <c r="H1706" s="45"/>
      <c r="I1706" s="439"/>
      <c r="J1706" s="896" t="s">
        <v>414</v>
      </c>
      <c r="K1706" s="897" t="s">
        <v>413</v>
      </c>
      <c r="L1706" s="897" t="s">
        <v>413</v>
      </c>
      <c r="M1706" s="897" t="s">
        <v>413</v>
      </c>
      <c r="N1706" s="897" t="s">
        <v>413</v>
      </c>
      <c r="O1706" s="897" t="s">
        <v>413</v>
      </c>
      <c r="P1706" s="897" t="s">
        <v>413</v>
      </c>
      <c r="Q1706" s="897" t="s">
        <v>413</v>
      </c>
      <c r="R1706" s="897" t="s">
        <v>413</v>
      </c>
      <c r="S1706" s="897" t="s">
        <v>413</v>
      </c>
      <c r="T1706" s="897" t="s">
        <v>413</v>
      </c>
      <c r="U1706" s="897" t="s">
        <v>413</v>
      </c>
      <c r="V1706" s="897" t="s">
        <v>413</v>
      </c>
      <c r="W1706" s="897" t="s">
        <v>413</v>
      </c>
      <c r="X1706" s="897" t="s">
        <v>413</v>
      </c>
      <c r="Y1706" s="897" t="s">
        <v>413</v>
      </c>
      <c r="Z1706" s="897" t="s">
        <v>413</v>
      </c>
      <c r="AA1706" s="897" t="s">
        <v>413</v>
      </c>
      <c r="AB1706" s="897" t="s">
        <v>413</v>
      </c>
      <c r="AC1706" s="897" t="s">
        <v>413</v>
      </c>
      <c r="AD1706" s="897" t="s">
        <v>413</v>
      </c>
      <c r="AE1706" s="897" t="s">
        <v>413</v>
      </c>
      <c r="AF1706" s="898" t="s">
        <v>413</v>
      </c>
      <c r="AG1706" s="518"/>
      <c r="AI1706" s="449"/>
      <c r="AJ1706" s="449"/>
      <c r="AK1706" s="449"/>
      <c r="AL1706" s="449"/>
      <c r="AM1706" s="449"/>
      <c r="AN1706" s="449"/>
      <c r="AO1706" s="449"/>
      <c r="AP1706" s="449"/>
      <c r="AQ1706" s="449"/>
      <c r="AR1706" s="449"/>
      <c r="AS1706" s="449"/>
      <c r="AT1706" s="449"/>
      <c r="AU1706" s="449"/>
      <c r="AV1706" s="449"/>
      <c r="AW1706" s="449"/>
      <c r="AX1706" s="449"/>
      <c r="AY1706" s="449"/>
      <c r="AZ1706" s="449"/>
      <c r="BA1706" s="449"/>
      <c r="BB1706" s="449"/>
      <c r="BC1706" s="449"/>
      <c r="BD1706" s="449"/>
      <c r="BE1706" s="449"/>
      <c r="BF1706" s="449"/>
      <c r="BG1706" s="449"/>
      <c r="BH1706" s="449"/>
      <c r="BI1706" s="449"/>
      <c r="BJ1706" s="449"/>
      <c r="BK1706" s="449"/>
      <c r="BL1706" s="449"/>
      <c r="BM1706" s="449"/>
      <c r="BN1706" s="449"/>
      <c r="BO1706" s="449"/>
      <c r="BP1706" s="449"/>
      <c r="BQ1706" s="449"/>
      <c r="BR1706" s="449"/>
      <c r="BS1706" s="449"/>
      <c r="BT1706" s="449"/>
      <c r="BU1706" s="449"/>
      <c r="BV1706" s="449"/>
      <c r="BW1706" s="449"/>
      <c r="BX1706" s="449"/>
      <c r="BY1706" s="449"/>
      <c r="BZ1706" s="449"/>
      <c r="CA1706" s="449"/>
      <c r="CB1706" s="449"/>
      <c r="CC1706" s="449"/>
      <c r="CD1706" s="449"/>
      <c r="CE1706" s="449"/>
      <c r="CF1706" s="449"/>
      <c r="CG1706" s="449"/>
      <c r="CH1706" s="449"/>
      <c r="CI1706" s="449"/>
      <c r="CJ1706" s="449"/>
      <c r="CK1706" s="449"/>
      <c r="CL1706" s="449"/>
      <c r="CM1706" s="449"/>
      <c r="CN1706" s="449"/>
      <c r="CO1706" s="449"/>
      <c r="CP1706" s="449"/>
      <c r="CQ1706" s="449"/>
      <c r="CR1706" s="449"/>
      <c r="CS1706" s="449"/>
      <c r="CT1706" s="449"/>
      <c r="CU1706" s="449"/>
      <c r="CV1706" s="449"/>
    </row>
    <row r="1707" spans="1:100" s="448" customFormat="1" ht="4.5" customHeight="1">
      <c r="A1707" s="432"/>
      <c r="B1707" s="517"/>
      <c r="C1707" s="45"/>
      <c r="D1707" s="45"/>
      <c r="E1707" s="45"/>
      <c r="F1707" s="45"/>
      <c r="G1707" s="45"/>
      <c r="H1707" s="45"/>
      <c r="I1707" s="45"/>
      <c r="J1707" s="17"/>
      <c r="K1707" s="17"/>
      <c r="L1707" s="17"/>
      <c r="M1707" s="17"/>
      <c r="N1707" s="17"/>
      <c r="O1707" s="17"/>
      <c r="P1707" s="17"/>
      <c r="Q1707" s="17"/>
      <c r="R1707" s="17"/>
      <c r="S1707" s="17"/>
      <c r="T1707" s="17"/>
      <c r="U1707" s="17"/>
      <c r="V1707" s="17"/>
      <c r="W1707" s="17"/>
      <c r="X1707" s="17"/>
      <c r="Y1707" s="17"/>
      <c r="Z1707" s="17"/>
      <c r="AA1707" s="17"/>
      <c r="AB1707" s="17"/>
      <c r="AC1707" s="17"/>
      <c r="AD1707" s="17"/>
      <c r="AE1707" s="45"/>
      <c r="AF1707" s="17"/>
      <c r="AG1707" s="518"/>
      <c r="AI1707" s="449"/>
      <c r="AJ1707" s="449"/>
      <c r="AK1707" s="449"/>
      <c r="AL1707" s="449"/>
      <c r="AM1707" s="449"/>
      <c r="AN1707" s="449"/>
      <c r="AO1707" s="449"/>
      <c r="AP1707" s="449"/>
      <c r="AQ1707" s="449"/>
      <c r="AR1707" s="449"/>
      <c r="AS1707" s="449"/>
      <c r="AT1707" s="449"/>
      <c r="AU1707" s="449"/>
      <c r="AV1707" s="449"/>
      <c r="AW1707" s="449"/>
      <c r="AX1707" s="449"/>
      <c r="AY1707" s="449"/>
      <c r="AZ1707" s="449"/>
      <c r="BA1707" s="449"/>
      <c r="BB1707" s="449"/>
      <c r="BC1707" s="449"/>
      <c r="BD1707" s="449"/>
      <c r="BE1707" s="449"/>
      <c r="BF1707" s="449"/>
      <c r="BG1707" s="449"/>
      <c r="BH1707" s="449"/>
      <c r="BI1707" s="449"/>
      <c r="BJ1707" s="449"/>
      <c r="BK1707" s="449"/>
      <c r="BL1707" s="449"/>
      <c r="BM1707" s="449"/>
      <c r="BN1707" s="449"/>
      <c r="BO1707" s="449"/>
      <c r="BP1707" s="449"/>
      <c r="BQ1707" s="449"/>
      <c r="BR1707" s="449"/>
      <c r="BS1707" s="449"/>
      <c r="BT1707" s="449"/>
      <c r="BU1707" s="449"/>
      <c r="BV1707" s="449"/>
      <c r="BW1707" s="449"/>
      <c r="BX1707" s="449"/>
      <c r="BY1707" s="449"/>
      <c r="BZ1707" s="449"/>
      <c r="CA1707" s="449"/>
      <c r="CB1707" s="449"/>
      <c r="CC1707" s="449"/>
      <c r="CD1707" s="449"/>
      <c r="CE1707" s="449"/>
      <c r="CF1707" s="449"/>
      <c r="CG1707" s="449"/>
      <c r="CH1707" s="449"/>
      <c r="CI1707" s="449"/>
      <c r="CJ1707" s="449"/>
      <c r="CK1707" s="449"/>
      <c r="CL1707" s="449"/>
      <c r="CM1707" s="449"/>
      <c r="CN1707" s="449"/>
      <c r="CO1707" s="449"/>
      <c r="CP1707" s="449"/>
      <c r="CQ1707" s="449"/>
      <c r="CR1707" s="449"/>
      <c r="CS1707" s="449"/>
      <c r="CT1707" s="449"/>
      <c r="CU1707" s="449"/>
      <c r="CV1707" s="449"/>
    </row>
    <row r="1708" spans="1:100" s="448" customFormat="1" ht="15" customHeight="1">
      <c r="A1708" s="432"/>
      <c r="B1708" s="517"/>
      <c r="C1708" s="17"/>
      <c r="D1708" s="450" t="s">
        <v>181</v>
      </c>
      <c r="E1708" s="45"/>
      <c r="F1708" s="45"/>
      <c r="G1708" s="451"/>
      <c r="H1708" s="451"/>
      <c r="I1708" s="452"/>
      <c r="J1708" s="896" t="s">
        <v>154</v>
      </c>
      <c r="K1708" s="897"/>
      <c r="L1708" s="897"/>
      <c r="M1708" s="897"/>
      <c r="N1708" s="897"/>
      <c r="O1708" s="897"/>
      <c r="P1708" s="897"/>
      <c r="Q1708" s="897"/>
      <c r="R1708" s="897"/>
      <c r="S1708" s="897"/>
      <c r="T1708" s="897"/>
      <c r="U1708" s="897"/>
      <c r="V1708" s="897"/>
      <c r="W1708" s="897"/>
      <c r="X1708" s="897"/>
      <c r="Y1708" s="897"/>
      <c r="Z1708" s="897"/>
      <c r="AA1708" s="897"/>
      <c r="AB1708" s="897"/>
      <c r="AC1708" s="897"/>
      <c r="AD1708" s="897"/>
      <c r="AE1708" s="897"/>
      <c r="AF1708" s="898"/>
      <c r="AG1708" s="518"/>
      <c r="AI1708" s="449"/>
      <c r="AJ1708" s="449"/>
      <c r="AK1708" s="449"/>
      <c r="AL1708" s="449"/>
      <c r="AM1708" s="449"/>
      <c r="AN1708" s="449"/>
      <c r="AO1708" s="449"/>
      <c r="AP1708" s="449"/>
      <c r="AQ1708" s="449"/>
      <c r="AR1708" s="449"/>
      <c r="AS1708" s="449"/>
      <c r="AT1708" s="449"/>
      <c r="AU1708" s="449"/>
      <c r="AV1708" s="449"/>
      <c r="AW1708" s="449"/>
      <c r="AX1708" s="449"/>
      <c r="AY1708" s="449"/>
      <c r="AZ1708" s="449"/>
      <c r="BA1708" s="449"/>
      <c r="BB1708" s="449"/>
      <c r="BC1708" s="449"/>
      <c r="BD1708" s="449"/>
      <c r="BE1708" s="449"/>
      <c r="BF1708" s="449"/>
      <c r="BG1708" s="449"/>
      <c r="BH1708" s="449"/>
      <c r="BI1708" s="449"/>
      <c r="BJ1708" s="449"/>
      <c r="BK1708" s="449"/>
      <c r="BL1708" s="449"/>
      <c r="BM1708" s="449"/>
      <c r="BN1708" s="449"/>
      <c r="BO1708" s="449"/>
      <c r="BP1708" s="449"/>
      <c r="BQ1708" s="449"/>
      <c r="BR1708" s="449"/>
      <c r="BS1708" s="449"/>
      <c r="BT1708" s="449"/>
      <c r="BU1708" s="449"/>
      <c r="BV1708" s="449"/>
      <c r="BW1708" s="449"/>
      <c r="BX1708" s="449"/>
      <c r="BY1708" s="449"/>
      <c r="BZ1708" s="449"/>
      <c r="CA1708" s="449"/>
      <c r="CB1708" s="449"/>
      <c r="CC1708" s="449"/>
      <c r="CD1708" s="449"/>
      <c r="CE1708" s="449"/>
      <c r="CF1708" s="449"/>
      <c r="CG1708" s="449"/>
      <c r="CH1708" s="449"/>
      <c r="CI1708" s="449"/>
      <c r="CJ1708" s="449"/>
      <c r="CK1708" s="449"/>
      <c r="CL1708" s="449"/>
      <c r="CM1708" s="449"/>
      <c r="CN1708" s="449"/>
      <c r="CO1708" s="449"/>
      <c r="CP1708" s="449"/>
      <c r="CQ1708" s="449"/>
      <c r="CR1708" s="449"/>
      <c r="CS1708" s="449"/>
      <c r="CT1708" s="449"/>
      <c r="CU1708" s="449"/>
      <c r="CV1708" s="449"/>
    </row>
    <row r="1709" spans="1:100" s="448" customFormat="1" ht="4.5" customHeight="1">
      <c r="A1709" s="432"/>
      <c r="B1709" s="517"/>
      <c r="C1709" s="17"/>
      <c r="D1709" s="17"/>
      <c r="E1709" s="45"/>
      <c r="F1709" s="45"/>
      <c r="G1709" s="45"/>
      <c r="H1709" s="45"/>
      <c r="I1709" s="45"/>
      <c r="J1709" s="45"/>
      <c r="K1709" s="17"/>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518"/>
      <c r="AI1709" s="449"/>
      <c r="AJ1709" s="449"/>
      <c r="AK1709" s="449"/>
      <c r="AL1709" s="449"/>
      <c r="AM1709" s="449"/>
      <c r="AN1709" s="449"/>
      <c r="AO1709" s="449"/>
      <c r="AP1709" s="449"/>
      <c r="AQ1709" s="449"/>
      <c r="AR1709" s="449"/>
      <c r="AS1709" s="449"/>
      <c r="AT1709" s="449"/>
      <c r="AU1709" s="449"/>
      <c r="AV1709" s="449"/>
      <c r="AW1709" s="449"/>
      <c r="AX1709" s="449"/>
      <c r="AY1709" s="449"/>
      <c r="AZ1709" s="449"/>
      <c r="BA1709" s="449"/>
      <c r="BB1709" s="449"/>
      <c r="BC1709" s="449"/>
      <c r="BD1709" s="449"/>
      <c r="BE1709" s="449"/>
      <c r="BF1709" s="449"/>
      <c r="BG1709" s="449"/>
      <c r="BH1709" s="449"/>
      <c r="BI1709" s="449"/>
      <c r="BJ1709" s="449"/>
      <c r="BK1709" s="449"/>
      <c r="BL1709" s="449"/>
      <c r="BM1709" s="449"/>
      <c r="BN1709" s="449"/>
      <c r="BO1709" s="449"/>
      <c r="BP1709" s="449"/>
      <c r="BQ1709" s="449"/>
      <c r="BR1709" s="449"/>
      <c r="BS1709" s="449"/>
      <c r="BT1709" s="449"/>
      <c r="BU1709" s="449"/>
      <c r="BV1709" s="449"/>
      <c r="BW1709" s="449"/>
      <c r="BX1709" s="449"/>
      <c r="BY1709" s="449"/>
      <c r="BZ1709" s="449"/>
      <c r="CA1709" s="449"/>
      <c r="CB1709" s="449"/>
      <c r="CC1709" s="449"/>
      <c r="CD1709" s="449"/>
      <c r="CE1709" s="449"/>
      <c r="CF1709" s="449"/>
      <c r="CG1709" s="449"/>
      <c r="CH1709" s="449"/>
      <c r="CI1709" s="449"/>
      <c r="CJ1709" s="449"/>
      <c r="CK1709" s="449"/>
      <c r="CL1709" s="449"/>
      <c r="CM1709" s="449"/>
      <c r="CN1709" s="449"/>
      <c r="CO1709" s="449"/>
      <c r="CP1709" s="449"/>
      <c r="CQ1709" s="449"/>
      <c r="CR1709" s="449"/>
      <c r="CS1709" s="449"/>
      <c r="CT1709" s="449"/>
      <c r="CU1709" s="449"/>
      <c r="CV1709" s="449"/>
    </row>
    <row r="1710" spans="1:100" s="448" customFormat="1" ht="15">
      <c r="A1710" s="432"/>
      <c r="B1710" s="517"/>
      <c r="C1710" s="17"/>
      <c r="D1710" s="45"/>
      <c r="E1710" s="17"/>
      <c r="F1710" s="17"/>
      <c r="G1710" s="17"/>
      <c r="H1710" s="17"/>
      <c r="I1710" s="17"/>
      <c r="J1710" s="17"/>
      <c r="K1710" s="778">
        <v>1</v>
      </c>
      <c r="L1710" s="778"/>
      <c r="M1710" s="778">
        <v>2</v>
      </c>
      <c r="N1710" s="778"/>
      <c r="O1710" s="778">
        <v>3</v>
      </c>
      <c r="P1710" s="778"/>
      <c r="Q1710" s="778">
        <v>4</v>
      </c>
      <c r="R1710" s="778"/>
      <c r="S1710" s="778">
        <v>5</v>
      </c>
      <c r="T1710" s="778"/>
      <c r="U1710" s="778">
        <v>6</v>
      </c>
      <c r="V1710" s="778"/>
      <c r="W1710" s="778">
        <v>7</v>
      </c>
      <c r="X1710" s="778"/>
      <c r="Y1710" s="778">
        <v>8</v>
      </c>
      <c r="Z1710" s="778"/>
      <c r="AA1710" s="778">
        <v>9</v>
      </c>
      <c r="AB1710" s="778"/>
      <c r="AC1710" s="778">
        <v>10</v>
      </c>
      <c r="AD1710" s="778"/>
      <c r="AE1710" s="17"/>
      <c r="AF1710" s="17"/>
      <c r="AG1710" s="518"/>
      <c r="AI1710" s="449"/>
      <c r="AJ1710" s="449"/>
      <c r="AK1710" s="449"/>
      <c r="AL1710" s="449"/>
      <c r="AM1710" s="449"/>
      <c r="AN1710" s="449"/>
      <c r="AO1710" s="449"/>
      <c r="AP1710" s="449"/>
      <c r="AQ1710" s="449"/>
      <c r="AR1710" s="449"/>
      <c r="AS1710" s="449"/>
      <c r="AT1710" s="449"/>
      <c r="AU1710" s="449"/>
      <c r="AV1710" s="449"/>
      <c r="AW1710" s="449"/>
      <c r="AX1710" s="449"/>
      <c r="AY1710" s="449"/>
      <c r="AZ1710" s="449"/>
      <c r="BA1710" s="449"/>
      <c r="BB1710" s="449"/>
      <c r="BC1710" s="449"/>
      <c r="BD1710" s="449"/>
      <c r="BE1710" s="449"/>
      <c r="BF1710" s="449"/>
      <c r="BG1710" s="449"/>
      <c r="BH1710" s="449"/>
      <c r="BI1710" s="449"/>
      <c r="BJ1710" s="449"/>
      <c r="BK1710" s="449"/>
      <c r="BL1710" s="449"/>
      <c r="BM1710" s="449"/>
      <c r="BN1710" s="449"/>
      <c r="BO1710" s="449"/>
      <c r="BP1710" s="449"/>
      <c r="BQ1710" s="449"/>
      <c r="BR1710" s="449"/>
      <c r="BS1710" s="449"/>
      <c r="BT1710" s="449"/>
      <c r="BU1710" s="449"/>
      <c r="BV1710" s="449"/>
      <c r="BW1710" s="449"/>
      <c r="BX1710" s="449"/>
      <c r="BY1710" s="449"/>
      <c r="BZ1710" s="449"/>
      <c r="CA1710" s="449"/>
      <c r="CB1710" s="449"/>
      <c r="CC1710" s="449"/>
      <c r="CD1710" s="449"/>
      <c r="CE1710" s="449"/>
      <c r="CF1710" s="449"/>
      <c r="CG1710" s="449"/>
      <c r="CH1710" s="449"/>
      <c r="CI1710" s="449"/>
      <c r="CJ1710" s="449"/>
      <c r="CK1710" s="449"/>
      <c r="CL1710" s="449"/>
      <c r="CM1710" s="449"/>
      <c r="CN1710" s="449"/>
      <c r="CO1710" s="449"/>
      <c r="CP1710" s="449"/>
      <c r="CQ1710" s="449"/>
      <c r="CR1710" s="449"/>
      <c r="CS1710" s="449"/>
      <c r="CT1710" s="449"/>
      <c r="CU1710" s="449"/>
      <c r="CV1710" s="449"/>
    </row>
    <row r="1711" spans="1:100" s="448" customFormat="1" ht="32.25" customHeight="1">
      <c r="A1711" s="432"/>
      <c r="B1711" s="517"/>
      <c r="C1711" s="45"/>
      <c r="D1711" s="45" t="s">
        <v>182</v>
      </c>
      <c r="E1711" s="45"/>
      <c r="F1711" s="45"/>
      <c r="G1711" s="45"/>
      <c r="H1711" s="45"/>
      <c r="I1711" s="45"/>
      <c r="J1711" s="45"/>
      <c r="K1711" s="892" t="s">
        <v>415</v>
      </c>
      <c r="L1711" s="893"/>
      <c r="M1711" s="892" t="s">
        <v>416</v>
      </c>
      <c r="N1711" s="893"/>
      <c r="O1711" s="892" t="s">
        <v>417</v>
      </c>
      <c r="P1711" s="893"/>
      <c r="Q1711" s="892" t="s">
        <v>418</v>
      </c>
      <c r="R1711" s="893"/>
      <c r="S1711" s="892" t="s">
        <v>419</v>
      </c>
      <c r="T1711" s="893"/>
      <c r="U1711" s="892" t="s">
        <v>420</v>
      </c>
      <c r="V1711" s="893"/>
      <c r="W1711" s="892" t="s">
        <v>154</v>
      </c>
      <c r="X1711" s="893"/>
      <c r="Y1711" s="892" t="s">
        <v>154</v>
      </c>
      <c r="Z1711" s="893"/>
      <c r="AA1711" s="892" t="s">
        <v>154</v>
      </c>
      <c r="AB1711" s="893"/>
      <c r="AC1711" s="892" t="s">
        <v>154</v>
      </c>
      <c r="AD1711" s="893"/>
      <c r="AE1711" s="45"/>
      <c r="AF1711" s="17"/>
      <c r="AG1711" s="518"/>
      <c r="AI1711" s="449"/>
      <c r="AJ1711" s="449"/>
      <c r="AK1711" s="449"/>
      <c r="AL1711" s="449"/>
      <c r="AM1711" s="449"/>
      <c r="AN1711" s="449"/>
      <c r="AO1711" s="449"/>
      <c r="AP1711" s="449"/>
      <c r="AQ1711" s="449"/>
      <c r="AR1711" s="449"/>
      <c r="AS1711" s="449"/>
      <c r="AT1711" s="449"/>
      <c r="AU1711" s="449"/>
      <c r="AV1711" s="449"/>
      <c r="AW1711" s="449"/>
      <c r="AX1711" s="449"/>
      <c r="AY1711" s="449"/>
      <c r="AZ1711" s="449"/>
      <c r="BA1711" s="449"/>
      <c r="BB1711" s="449"/>
      <c r="BC1711" s="449"/>
      <c r="BD1711" s="449"/>
      <c r="BE1711" s="449"/>
      <c r="BF1711" s="449"/>
      <c r="BG1711" s="449"/>
      <c r="BH1711" s="449"/>
      <c r="BI1711" s="449"/>
      <c r="BJ1711" s="449"/>
      <c r="BK1711" s="449"/>
      <c r="BL1711" s="449"/>
      <c r="BM1711" s="449"/>
      <c r="BN1711" s="449"/>
      <c r="BO1711" s="449"/>
      <c r="BP1711" s="449"/>
      <c r="BQ1711" s="449"/>
      <c r="BR1711" s="449"/>
      <c r="BS1711" s="449"/>
      <c r="BT1711" s="449"/>
      <c r="BU1711" s="449"/>
      <c r="BV1711" s="449"/>
      <c r="BW1711" s="449"/>
      <c r="BX1711" s="449"/>
      <c r="BY1711" s="449"/>
      <c r="BZ1711" s="449"/>
      <c r="CA1711" s="449"/>
      <c r="CB1711" s="449"/>
      <c r="CC1711" s="449"/>
      <c r="CD1711" s="449"/>
      <c r="CE1711" s="449"/>
      <c r="CF1711" s="449"/>
      <c r="CG1711" s="449"/>
      <c r="CH1711" s="449"/>
      <c r="CI1711" s="449"/>
      <c r="CJ1711" s="449"/>
      <c r="CK1711" s="449"/>
      <c r="CL1711" s="449"/>
      <c r="CM1711" s="449"/>
      <c r="CN1711" s="449"/>
      <c r="CO1711" s="449"/>
      <c r="CP1711" s="449"/>
      <c r="CQ1711" s="449"/>
      <c r="CR1711" s="449"/>
      <c r="CS1711" s="449"/>
      <c r="CT1711" s="449"/>
      <c r="CU1711" s="449"/>
      <c r="CV1711" s="449"/>
    </row>
    <row r="1712" spans="1:100" s="448" customFormat="1" ht="18.75" customHeight="1">
      <c r="A1712" s="432"/>
      <c r="B1712" s="517"/>
      <c r="C1712" s="45"/>
      <c r="D1712" s="45"/>
      <c r="E1712" s="45" t="s">
        <v>183</v>
      </c>
      <c r="F1712" s="45"/>
      <c r="G1712" s="45"/>
      <c r="H1712" s="45"/>
      <c r="I1712" s="45"/>
      <c r="J1712" s="45"/>
      <c r="K1712" s="892" t="s">
        <v>154</v>
      </c>
      <c r="L1712" s="893"/>
      <c r="M1712" s="892" t="s">
        <v>154</v>
      </c>
      <c r="N1712" s="893"/>
      <c r="O1712" s="892" t="s">
        <v>154</v>
      </c>
      <c r="P1712" s="893"/>
      <c r="Q1712" s="892" t="s">
        <v>154</v>
      </c>
      <c r="R1712" s="893"/>
      <c r="S1712" s="892" t="s">
        <v>154</v>
      </c>
      <c r="T1712" s="893"/>
      <c r="U1712" s="892" t="s">
        <v>154</v>
      </c>
      <c r="V1712" s="893"/>
      <c r="W1712" s="892" t="s">
        <v>154</v>
      </c>
      <c r="X1712" s="893"/>
      <c r="Y1712" s="892" t="s">
        <v>154</v>
      </c>
      <c r="Z1712" s="893"/>
      <c r="AA1712" s="892" t="s">
        <v>154</v>
      </c>
      <c r="AB1712" s="893"/>
      <c r="AC1712" s="892" t="s">
        <v>154</v>
      </c>
      <c r="AD1712" s="893"/>
      <c r="AE1712" s="45"/>
      <c r="AF1712" s="17"/>
      <c r="AG1712" s="518"/>
      <c r="AI1712" s="449"/>
      <c r="AJ1712" s="449"/>
      <c r="AK1712" s="449"/>
      <c r="AL1712" s="449"/>
      <c r="AM1712" s="449"/>
      <c r="AN1712" s="449"/>
      <c r="AO1712" s="449"/>
      <c r="AP1712" s="449"/>
      <c r="AQ1712" s="449"/>
      <c r="AR1712" s="449"/>
      <c r="AS1712" s="449"/>
      <c r="AT1712" s="449"/>
      <c r="AU1712" s="449"/>
      <c r="AV1712" s="449"/>
      <c r="AW1712" s="449"/>
      <c r="AX1712" s="449"/>
      <c r="AY1712" s="449"/>
      <c r="AZ1712" s="449"/>
      <c r="BA1712" s="449"/>
      <c r="BB1712" s="449"/>
      <c r="BC1712" s="449"/>
      <c r="BD1712" s="449"/>
      <c r="BE1712" s="449"/>
      <c r="BF1712" s="449"/>
      <c r="BG1712" s="449"/>
      <c r="BH1712" s="449"/>
      <c r="BI1712" s="449"/>
      <c r="BJ1712" s="449"/>
      <c r="BK1712" s="449"/>
      <c r="BL1712" s="449"/>
      <c r="BM1712" s="449"/>
      <c r="BN1712" s="449"/>
      <c r="BO1712" s="449"/>
      <c r="BP1712" s="449"/>
      <c r="BQ1712" s="449"/>
      <c r="BR1712" s="449"/>
      <c r="BS1712" s="449"/>
      <c r="BT1712" s="449"/>
      <c r="BU1712" s="449"/>
      <c r="BV1712" s="449"/>
      <c r="BW1712" s="449"/>
      <c r="BX1712" s="449"/>
      <c r="BY1712" s="449"/>
      <c r="BZ1712" s="449"/>
      <c r="CA1712" s="449"/>
      <c r="CB1712" s="449"/>
      <c r="CC1712" s="449"/>
      <c r="CD1712" s="449"/>
      <c r="CE1712" s="449"/>
      <c r="CF1712" s="449"/>
      <c r="CG1712" s="449"/>
      <c r="CH1712" s="449"/>
      <c r="CI1712" s="449"/>
      <c r="CJ1712" s="449"/>
      <c r="CK1712" s="449"/>
      <c r="CL1712" s="449"/>
      <c r="CM1712" s="449"/>
      <c r="CN1712" s="449"/>
      <c r="CO1712" s="449"/>
      <c r="CP1712" s="449"/>
      <c r="CQ1712" s="449"/>
      <c r="CR1712" s="449"/>
      <c r="CS1712" s="449"/>
      <c r="CT1712" s="449"/>
      <c r="CU1712" s="449"/>
      <c r="CV1712" s="449"/>
    </row>
    <row r="1713" spans="1:100" s="448" customFormat="1" ht="21" customHeight="1">
      <c r="A1713" s="432"/>
      <c r="B1713" s="517"/>
      <c r="C1713" s="45"/>
      <c r="D1713" s="45"/>
      <c r="E1713" s="45" t="s">
        <v>184</v>
      </c>
      <c r="F1713" s="45"/>
      <c r="G1713" s="45"/>
      <c r="H1713" s="45"/>
      <c r="I1713" s="45"/>
      <c r="J1713" s="45"/>
      <c r="K1713" s="783" t="s">
        <v>154</v>
      </c>
      <c r="L1713" s="784"/>
      <c r="M1713" s="783" t="s">
        <v>154</v>
      </c>
      <c r="N1713" s="784"/>
      <c r="O1713" s="783" t="s">
        <v>154</v>
      </c>
      <c r="P1713" s="784"/>
      <c r="Q1713" s="783" t="s">
        <v>154</v>
      </c>
      <c r="R1713" s="784"/>
      <c r="S1713" s="783" t="s">
        <v>154</v>
      </c>
      <c r="T1713" s="784"/>
      <c r="U1713" s="783" t="s">
        <v>154</v>
      </c>
      <c r="V1713" s="784"/>
      <c r="W1713" s="783" t="s">
        <v>154</v>
      </c>
      <c r="X1713" s="784"/>
      <c r="Y1713" s="783" t="s">
        <v>154</v>
      </c>
      <c r="Z1713" s="784"/>
      <c r="AA1713" s="783" t="s">
        <v>154</v>
      </c>
      <c r="AB1713" s="784"/>
      <c r="AC1713" s="783" t="s">
        <v>154</v>
      </c>
      <c r="AD1713" s="784"/>
      <c r="AE1713" s="45"/>
      <c r="AF1713" s="17"/>
      <c r="AG1713" s="518"/>
      <c r="AI1713" s="449"/>
      <c r="AJ1713" s="449"/>
      <c r="AK1713" s="449"/>
      <c r="AL1713" s="449"/>
      <c r="AM1713" s="449"/>
      <c r="AN1713" s="449"/>
      <c r="AO1713" s="449"/>
      <c r="AP1713" s="449"/>
      <c r="AQ1713" s="449"/>
      <c r="AR1713" s="449"/>
      <c r="AS1713" s="449"/>
      <c r="AT1713" s="449"/>
      <c r="AU1713" s="449"/>
      <c r="AV1713" s="449"/>
      <c r="AW1713" s="449"/>
      <c r="AX1713" s="449"/>
      <c r="AY1713" s="449"/>
      <c r="AZ1713" s="449"/>
      <c r="BA1713" s="449"/>
      <c r="BB1713" s="449"/>
      <c r="BC1713" s="449"/>
      <c r="BD1713" s="449"/>
      <c r="BE1713" s="449"/>
      <c r="BF1713" s="449"/>
      <c r="BG1713" s="449"/>
      <c r="BH1713" s="449"/>
      <c r="BI1713" s="449"/>
      <c r="BJ1713" s="449"/>
      <c r="BK1713" s="449"/>
      <c r="BL1713" s="449"/>
      <c r="BM1713" s="449"/>
      <c r="BN1713" s="449"/>
      <c r="BO1713" s="449"/>
      <c r="BP1713" s="449"/>
      <c r="BQ1713" s="449"/>
      <c r="BR1713" s="449"/>
      <c r="BS1713" s="449"/>
      <c r="BT1713" s="449"/>
      <c r="BU1713" s="449"/>
      <c r="BV1713" s="449"/>
      <c r="BW1713" s="449"/>
      <c r="BX1713" s="449"/>
      <c r="BY1713" s="449"/>
      <c r="BZ1713" s="449"/>
      <c r="CA1713" s="449"/>
      <c r="CB1713" s="449"/>
      <c r="CC1713" s="449"/>
      <c r="CD1713" s="449"/>
      <c r="CE1713" s="449"/>
      <c r="CF1713" s="449"/>
      <c r="CG1713" s="449"/>
      <c r="CH1713" s="449"/>
      <c r="CI1713" s="449"/>
      <c r="CJ1713" s="449"/>
      <c r="CK1713" s="449"/>
      <c r="CL1713" s="449"/>
      <c r="CM1713" s="449"/>
      <c r="CN1713" s="449"/>
      <c r="CO1713" s="449"/>
      <c r="CP1713" s="449"/>
      <c r="CQ1713" s="449"/>
      <c r="CR1713" s="449"/>
      <c r="CS1713" s="449"/>
      <c r="CT1713" s="449"/>
      <c r="CU1713" s="449"/>
      <c r="CV1713" s="449"/>
    </row>
    <row r="1714" spans="1:100" s="448" customFormat="1" ht="6.75" customHeight="1">
      <c r="A1714" s="432"/>
      <c r="B1714" s="517"/>
      <c r="C1714" s="17"/>
      <c r="D1714" s="17"/>
      <c r="E1714" s="17"/>
      <c r="F1714" s="17"/>
      <c r="G1714" s="17"/>
      <c r="H1714" s="17"/>
      <c r="I1714" s="17"/>
      <c r="J1714" s="17"/>
      <c r="K1714" s="17"/>
      <c r="L1714" s="17"/>
      <c r="M1714" s="17"/>
      <c r="N1714" s="17"/>
      <c r="O1714" s="17"/>
      <c r="P1714" s="17"/>
      <c r="Q1714" s="17"/>
      <c r="R1714" s="17"/>
      <c r="S1714" s="17"/>
      <c r="T1714" s="17"/>
      <c r="U1714" s="17"/>
      <c r="V1714" s="17"/>
      <c r="W1714" s="17"/>
      <c r="X1714" s="17"/>
      <c r="Y1714" s="17"/>
      <c r="Z1714" s="17"/>
      <c r="AA1714" s="17"/>
      <c r="AB1714" s="17"/>
      <c r="AC1714" s="17"/>
      <c r="AD1714" s="17"/>
      <c r="AE1714" s="17"/>
      <c r="AF1714" s="17"/>
      <c r="AG1714" s="518"/>
      <c r="AI1714" s="449"/>
      <c r="AJ1714" s="449"/>
      <c r="AK1714" s="449"/>
      <c r="AL1714" s="449"/>
      <c r="AM1714" s="449"/>
      <c r="AN1714" s="449"/>
      <c r="AO1714" s="449"/>
      <c r="AP1714" s="449"/>
      <c r="AQ1714" s="449"/>
      <c r="AR1714" s="449"/>
      <c r="AS1714" s="449"/>
      <c r="AT1714" s="449"/>
      <c r="AU1714" s="449"/>
      <c r="AV1714" s="449"/>
      <c r="AW1714" s="449"/>
      <c r="AX1714" s="449"/>
      <c r="AY1714" s="449"/>
      <c r="AZ1714" s="449"/>
      <c r="BA1714" s="449"/>
      <c r="BB1714" s="449"/>
      <c r="BC1714" s="449"/>
      <c r="BD1714" s="449"/>
      <c r="BE1714" s="449"/>
      <c r="BF1714" s="449"/>
      <c r="BG1714" s="449"/>
      <c r="BH1714" s="449"/>
      <c r="BI1714" s="449"/>
      <c r="BJ1714" s="449"/>
      <c r="BK1714" s="449"/>
      <c r="BL1714" s="449"/>
      <c r="BM1714" s="449"/>
      <c r="BN1714" s="449"/>
      <c r="BO1714" s="449"/>
      <c r="BP1714" s="449"/>
      <c r="BQ1714" s="449"/>
      <c r="BR1714" s="449"/>
      <c r="BS1714" s="449"/>
      <c r="BT1714" s="449"/>
      <c r="BU1714" s="449"/>
      <c r="BV1714" s="449"/>
      <c r="BW1714" s="449"/>
      <c r="BX1714" s="449"/>
      <c r="BY1714" s="449"/>
      <c r="BZ1714" s="449"/>
      <c r="CA1714" s="449"/>
      <c r="CB1714" s="449"/>
      <c r="CC1714" s="449"/>
      <c r="CD1714" s="449"/>
      <c r="CE1714" s="449"/>
      <c r="CF1714" s="449"/>
      <c r="CG1714" s="449"/>
      <c r="CH1714" s="449"/>
      <c r="CI1714" s="449"/>
      <c r="CJ1714" s="449"/>
      <c r="CK1714" s="449"/>
      <c r="CL1714" s="449"/>
      <c r="CM1714" s="449"/>
      <c r="CN1714" s="449"/>
      <c r="CO1714" s="449"/>
      <c r="CP1714" s="449"/>
      <c r="CQ1714" s="449"/>
      <c r="CR1714" s="449"/>
      <c r="CS1714" s="449"/>
      <c r="CT1714" s="449"/>
      <c r="CU1714" s="449"/>
      <c r="CV1714" s="449"/>
    </row>
    <row r="1715" spans="1:100" s="448" customFormat="1" ht="15" customHeight="1">
      <c r="A1715" s="432"/>
      <c r="B1715" s="517"/>
      <c r="C1715" s="476" t="s">
        <v>185</v>
      </c>
      <c r="D1715" s="17"/>
      <c r="E1715" s="17"/>
      <c r="F1715" s="17"/>
      <c r="G1715" s="17"/>
      <c r="H1715" s="17"/>
      <c r="I1715" s="781" t="s">
        <v>131</v>
      </c>
      <c r="J1715" s="782"/>
      <c r="K1715" s="17"/>
      <c r="L1715" s="17"/>
      <c r="M1715" s="17"/>
      <c r="N1715" s="17"/>
      <c r="O1715" s="17"/>
      <c r="P1715" s="17"/>
      <c r="Q1715" s="17"/>
      <c r="R1715" s="17"/>
      <c r="S1715" s="17"/>
      <c r="T1715" s="17"/>
      <c r="U1715" s="17"/>
      <c r="V1715" s="17"/>
      <c r="W1715" s="17"/>
      <c r="X1715" s="17"/>
      <c r="Y1715" s="17"/>
      <c r="Z1715" s="17"/>
      <c r="AA1715" s="17"/>
      <c r="AB1715" s="17"/>
      <c r="AC1715" s="17"/>
      <c r="AD1715" s="477"/>
      <c r="AE1715" s="17"/>
      <c r="AF1715" s="17"/>
      <c r="AG1715" s="518"/>
      <c r="AI1715" s="449"/>
      <c r="AJ1715" s="449"/>
      <c r="AK1715" s="449"/>
      <c r="AL1715" s="449"/>
      <c r="AM1715" s="449"/>
      <c r="AN1715" s="449"/>
      <c r="AO1715" s="449"/>
      <c r="AP1715" s="449"/>
      <c r="AQ1715" s="449"/>
      <c r="AR1715" s="449"/>
      <c r="AS1715" s="449"/>
      <c r="AT1715" s="449"/>
      <c r="AU1715" s="449"/>
      <c r="AV1715" s="449"/>
      <c r="AW1715" s="449"/>
      <c r="AX1715" s="449"/>
      <c r="AY1715" s="449"/>
      <c r="AZ1715" s="449"/>
      <c r="BA1715" s="449"/>
      <c r="BB1715" s="449"/>
      <c r="BC1715" s="449"/>
      <c r="BD1715" s="449"/>
      <c r="BE1715" s="449"/>
      <c r="BF1715" s="449"/>
      <c r="BG1715" s="449"/>
      <c r="BH1715" s="449"/>
      <c r="BI1715" s="449"/>
      <c r="BJ1715" s="449"/>
      <c r="BK1715" s="449"/>
      <c r="BL1715" s="449"/>
      <c r="BM1715" s="449"/>
      <c r="BN1715" s="449"/>
      <c r="BO1715" s="449"/>
      <c r="BP1715" s="449"/>
      <c r="BQ1715" s="449"/>
      <c r="BR1715" s="449"/>
      <c r="BS1715" s="449"/>
      <c r="BT1715" s="449"/>
      <c r="BU1715" s="449"/>
      <c r="BV1715" s="449"/>
      <c r="BW1715" s="449"/>
      <c r="BX1715" s="449"/>
      <c r="BY1715" s="449"/>
      <c r="BZ1715" s="449"/>
      <c r="CA1715" s="449"/>
      <c r="CB1715" s="449"/>
      <c r="CC1715" s="449"/>
      <c r="CD1715" s="449"/>
      <c r="CE1715" s="449"/>
      <c r="CF1715" s="449"/>
      <c r="CG1715" s="449"/>
      <c r="CH1715" s="449"/>
      <c r="CI1715" s="449"/>
      <c r="CJ1715" s="449"/>
      <c r="CK1715" s="449"/>
      <c r="CL1715" s="449"/>
      <c r="CM1715" s="449"/>
      <c r="CN1715" s="449"/>
      <c r="CO1715" s="449"/>
      <c r="CP1715" s="449"/>
      <c r="CQ1715" s="449"/>
      <c r="CR1715" s="449"/>
      <c r="CS1715" s="449"/>
      <c r="CT1715" s="449"/>
      <c r="CU1715" s="449"/>
      <c r="CV1715" s="449"/>
    </row>
    <row r="1716" spans="1:100" s="448" customFormat="1" ht="12" customHeight="1">
      <c r="A1716" s="432"/>
      <c r="B1716" s="517"/>
      <c r="C1716" s="45"/>
      <c r="D1716" s="478" t="s">
        <v>164</v>
      </c>
      <c r="E1716" s="45"/>
      <c r="F1716" s="45"/>
      <c r="G1716" s="45"/>
      <c r="H1716" s="45"/>
      <c r="I1716" s="889">
        <v>357308.943658859</v>
      </c>
      <c r="J1716" s="890">
        <v>0</v>
      </c>
      <c r="K1716" s="891">
        <v>140508.60134629768</v>
      </c>
      <c r="L1716" s="888">
        <v>0</v>
      </c>
      <c r="M1716" s="887">
        <v>164741.4420975965</v>
      </c>
      <c r="N1716" s="888">
        <v>0</v>
      </c>
      <c r="O1716" s="887">
        <v>44630.577907827363</v>
      </c>
      <c r="P1716" s="888">
        <v>0</v>
      </c>
      <c r="Q1716" s="887">
        <v>4262.216494845361</v>
      </c>
      <c r="R1716" s="888">
        <v>0</v>
      </c>
      <c r="S1716" s="887">
        <v>2799.7406807131279</v>
      </c>
      <c r="T1716" s="888">
        <v>0</v>
      </c>
      <c r="U1716" s="887">
        <v>366.36513157894734</v>
      </c>
      <c r="V1716" s="888">
        <v>0</v>
      </c>
      <c r="W1716" s="887">
        <v>0</v>
      </c>
      <c r="X1716" s="888">
        <v>0</v>
      </c>
      <c r="Y1716" s="887">
        <v>0</v>
      </c>
      <c r="Z1716" s="888">
        <v>0</v>
      </c>
      <c r="AA1716" s="887">
        <v>0</v>
      </c>
      <c r="AB1716" s="888">
        <v>0</v>
      </c>
      <c r="AC1716" s="887">
        <v>0</v>
      </c>
      <c r="AD1716" s="888">
        <v>0</v>
      </c>
      <c r="AE1716" s="17" t="s">
        <v>313</v>
      </c>
      <c r="AF1716" s="17"/>
      <c r="AG1716" s="518"/>
      <c r="AI1716" s="449"/>
      <c r="AJ1716" s="449"/>
      <c r="AK1716" s="449"/>
      <c r="AL1716" s="449"/>
      <c r="AM1716" s="449"/>
      <c r="AN1716" s="449"/>
      <c r="AO1716" s="449"/>
      <c r="AP1716" s="449"/>
      <c r="AQ1716" s="449"/>
      <c r="AR1716" s="449"/>
      <c r="AS1716" s="449"/>
      <c r="AT1716" s="449"/>
      <c r="AU1716" s="449"/>
      <c r="AV1716" s="449"/>
      <c r="AW1716" s="449"/>
      <c r="AX1716" s="449"/>
      <c r="AY1716" s="449"/>
      <c r="AZ1716" s="449"/>
      <c r="BA1716" s="449"/>
      <c r="BB1716" s="449"/>
      <c r="BC1716" s="449"/>
      <c r="BD1716" s="449"/>
      <c r="BE1716" s="449"/>
      <c r="BF1716" s="449"/>
      <c r="BG1716" s="449"/>
      <c r="BH1716" s="449"/>
      <c r="BI1716" s="449"/>
      <c r="BJ1716" s="449"/>
      <c r="BK1716" s="449"/>
      <c r="BL1716" s="449"/>
      <c r="BM1716" s="449"/>
      <c r="BN1716" s="449"/>
      <c r="BO1716" s="449"/>
      <c r="BP1716" s="449"/>
      <c r="BQ1716" s="449"/>
      <c r="BR1716" s="449"/>
      <c r="BS1716" s="449"/>
      <c r="BT1716" s="449"/>
      <c r="BU1716" s="449"/>
      <c r="BV1716" s="449"/>
      <c r="BW1716" s="449"/>
      <c r="BX1716" s="449"/>
      <c r="BY1716" s="449"/>
      <c r="BZ1716" s="449"/>
      <c r="CA1716" s="449"/>
      <c r="CB1716" s="449"/>
      <c r="CC1716" s="449"/>
      <c r="CD1716" s="449"/>
      <c r="CE1716" s="449"/>
      <c r="CF1716" s="449"/>
      <c r="CG1716" s="449"/>
      <c r="CH1716" s="449"/>
      <c r="CI1716" s="449"/>
      <c r="CJ1716" s="449"/>
      <c r="CK1716" s="449"/>
      <c r="CL1716" s="449"/>
      <c r="CM1716" s="449"/>
      <c r="CN1716" s="449"/>
      <c r="CO1716" s="449"/>
      <c r="CP1716" s="449"/>
      <c r="CQ1716" s="449"/>
      <c r="CR1716" s="449"/>
      <c r="CS1716" s="449"/>
      <c r="CT1716" s="449"/>
      <c r="CU1716" s="449"/>
      <c r="CV1716" s="449"/>
    </row>
    <row r="1717" spans="1:100" s="448" customFormat="1" ht="12" customHeight="1">
      <c r="A1717" s="432"/>
      <c r="B1717" s="517"/>
      <c r="C1717" s="45"/>
      <c r="D1717" s="478" t="s">
        <v>165</v>
      </c>
      <c r="E1717" s="45"/>
      <c r="F1717" s="45"/>
      <c r="G1717" s="45"/>
      <c r="H1717" s="45"/>
      <c r="I1717" s="889">
        <v>850629</v>
      </c>
      <c r="J1717" s="890">
        <v>0</v>
      </c>
      <c r="K1717" s="891">
        <v>214701</v>
      </c>
      <c r="L1717" s="888">
        <v>0</v>
      </c>
      <c r="M1717" s="887">
        <v>221186</v>
      </c>
      <c r="N1717" s="888">
        <v>0</v>
      </c>
      <c r="O1717" s="887">
        <v>39684</v>
      </c>
      <c r="P1717" s="888">
        <v>0</v>
      </c>
      <c r="Q1717" s="887">
        <v>169624</v>
      </c>
      <c r="R1717" s="888">
        <v>0</v>
      </c>
      <c r="S1717" s="887">
        <v>169426</v>
      </c>
      <c r="T1717" s="888">
        <v>0</v>
      </c>
      <c r="U1717" s="887">
        <v>36008</v>
      </c>
      <c r="V1717" s="888">
        <v>0</v>
      </c>
      <c r="W1717" s="887">
        <v>0</v>
      </c>
      <c r="X1717" s="888">
        <v>0</v>
      </c>
      <c r="Y1717" s="887">
        <v>0</v>
      </c>
      <c r="Z1717" s="888">
        <v>0</v>
      </c>
      <c r="AA1717" s="887">
        <v>0</v>
      </c>
      <c r="AB1717" s="888">
        <v>0</v>
      </c>
      <c r="AC1717" s="887">
        <v>0</v>
      </c>
      <c r="AD1717" s="888">
        <v>0</v>
      </c>
      <c r="AE1717" s="17" t="s">
        <v>313</v>
      </c>
      <c r="AF1717" s="17"/>
      <c r="AG1717" s="518"/>
      <c r="AI1717" s="449"/>
      <c r="AJ1717" s="449"/>
      <c r="AK1717" s="449"/>
      <c r="AL1717" s="449"/>
      <c r="AM1717" s="449"/>
      <c r="AN1717" s="449"/>
      <c r="AO1717" s="449"/>
      <c r="AP1717" s="449"/>
      <c r="AQ1717" s="449"/>
      <c r="AR1717" s="449"/>
      <c r="AS1717" s="449"/>
      <c r="AT1717" s="449"/>
      <c r="AU1717" s="449"/>
      <c r="AV1717" s="449"/>
      <c r="AW1717" s="449"/>
      <c r="AX1717" s="449"/>
      <c r="AY1717" s="449"/>
      <c r="AZ1717" s="449"/>
      <c r="BA1717" s="449"/>
      <c r="BB1717" s="449"/>
      <c r="BC1717" s="449"/>
      <c r="BD1717" s="449"/>
      <c r="BE1717" s="449"/>
      <c r="BF1717" s="449"/>
      <c r="BG1717" s="449"/>
      <c r="BH1717" s="449"/>
      <c r="BI1717" s="449"/>
      <c r="BJ1717" s="449"/>
      <c r="BK1717" s="449"/>
      <c r="BL1717" s="449"/>
      <c r="BM1717" s="449"/>
      <c r="BN1717" s="449"/>
      <c r="BO1717" s="449"/>
      <c r="BP1717" s="449"/>
      <c r="BQ1717" s="449"/>
      <c r="BR1717" s="449"/>
      <c r="BS1717" s="449"/>
      <c r="BT1717" s="449"/>
      <c r="BU1717" s="449"/>
      <c r="BV1717" s="449"/>
      <c r="BW1717" s="449"/>
      <c r="BX1717" s="449"/>
      <c r="BY1717" s="449"/>
      <c r="BZ1717" s="449"/>
      <c r="CA1717" s="449"/>
      <c r="CB1717" s="449"/>
      <c r="CC1717" s="449"/>
      <c r="CD1717" s="449"/>
      <c r="CE1717" s="449"/>
      <c r="CF1717" s="449"/>
      <c r="CG1717" s="449"/>
      <c r="CH1717" s="449"/>
      <c r="CI1717" s="449"/>
      <c r="CJ1717" s="449"/>
      <c r="CK1717" s="449"/>
      <c r="CL1717" s="449"/>
      <c r="CM1717" s="449"/>
      <c r="CN1717" s="449"/>
      <c r="CO1717" s="449"/>
      <c r="CP1717" s="449"/>
      <c r="CQ1717" s="449"/>
      <c r="CR1717" s="449"/>
      <c r="CS1717" s="449"/>
      <c r="CT1717" s="449"/>
      <c r="CU1717" s="449"/>
      <c r="CV1717" s="449"/>
    </row>
    <row r="1718" spans="1:100" s="448" customFormat="1" ht="12" customHeight="1">
      <c r="A1718" s="432"/>
      <c r="B1718" s="517"/>
      <c r="C1718" s="45"/>
      <c r="D1718" s="478" t="s">
        <v>166</v>
      </c>
      <c r="E1718" s="45"/>
      <c r="F1718" s="45"/>
      <c r="G1718" s="45"/>
      <c r="H1718" s="45"/>
      <c r="I1718" s="889"/>
      <c r="J1718" s="890"/>
      <c r="K1718" s="891">
        <v>18.786000000000001</v>
      </c>
      <c r="L1718" s="888">
        <v>0</v>
      </c>
      <c r="M1718" s="887">
        <v>22.619</v>
      </c>
      <c r="N1718" s="888">
        <v>0</v>
      </c>
      <c r="O1718" s="887">
        <v>6.101</v>
      </c>
      <c r="P1718" s="888">
        <v>0</v>
      </c>
      <c r="Q1718" s="887">
        <v>7.5170000000000003</v>
      </c>
      <c r="R1718" s="888">
        <v>0</v>
      </c>
      <c r="S1718" s="887">
        <v>7.8520000000000003</v>
      </c>
      <c r="T1718" s="888">
        <v>0</v>
      </c>
      <c r="U1718" s="887">
        <v>2.0249999999999999</v>
      </c>
      <c r="V1718" s="888">
        <v>0</v>
      </c>
      <c r="W1718" s="887">
        <v>0</v>
      </c>
      <c r="X1718" s="888">
        <v>0</v>
      </c>
      <c r="Y1718" s="887">
        <v>0</v>
      </c>
      <c r="Z1718" s="888">
        <v>0</v>
      </c>
      <c r="AA1718" s="887">
        <v>0</v>
      </c>
      <c r="AB1718" s="888">
        <v>0</v>
      </c>
      <c r="AC1718" s="887">
        <v>0</v>
      </c>
      <c r="AD1718" s="888">
        <v>0</v>
      </c>
      <c r="AE1718" s="17" t="s">
        <v>216</v>
      </c>
      <c r="AF1718" s="17"/>
      <c r="AG1718" s="518"/>
      <c r="AI1718" s="449"/>
      <c r="AJ1718" s="449"/>
      <c r="AK1718" s="449"/>
      <c r="AL1718" s="449"/>
      <c r="AM1718" s="449"/>
      <c r="AN1718" s="449"/>
      <c r="AO1718" s="449"/>
      <c r="AP1718" s="449"/>
      <c r="AQ1718" s="449"/>
      <c r="AR1718" s="449"/>
      <c r="AS1718" s="449"/>
      <c r="AT1718" s="449"/>
      <c r="AU1718" s="449"/>
      <c r="AV1718" s="449"/>
      <c r="AW1718" s="449"/>
      <c r="AX1718" s="449"/>
      <c r="AY1718" s="449"/>
      <c r="AZ1718" s="449"/>
      <c r="BA1718" s="449"/>
      <c r="BB1718" s="449"/>
      <c r="BC1718" s="449"/>
      <c r="BD1718" s="449"/>
      <c r="BE1718" s="449"/>
      <c r="BF1718" s="449"/>
      <c r="BG1718" s="449"/>
      <c r="BH1718" s="449"/>
      <c r="BI1718" s="449"/>
      <c r="BJ1718" s="449"/>
      <c r="BK1718" s="449"/>
      <c r="BL1718" s="449"/>
      <c r="BM1718" s="449"/>
      <c r="BN1718" s="449"/>
      <c r="BO1718" s="449"/>
      <c r="BP1718" s="449"/>
      <c r="BQ1718" s="449"/>
      <c r="BR1718" s="449"/>
      <c r="BS1718" s="449"/>
      <c r="BT1718" s="449"/>
      <c r="BU1718" s="449"/>
      <c r="BV1718" s="449"/>
      <c r="BW1718" s="449"/>
      <c r="BX1718" s="449"/>
      <c r="BY1718" s="449"/>
      <c r="BZ1718" s="449"/>
      <c r="CA1718" s="449"/>
      <c r="CB1718" s="449"/>
      <c r="CC1718" s="449"/>
      <c r="CD1718" s="449"/>
      <c r="CE1718" s="449"/>
      <c r="CF1718" s="449"/>
      <c r="CG1718" s="449"/>
      <c r="CH1718" s="449"/>
      <c r="CI1718" s="449"/>
      <c r="CJ1718" s="449"/>
      <c r="CK1718" s="449"/>
      <c r="CL1718" s="449"/>
      <c r="CM1718" s="449"/>
      <c r="CN1718" s="449"/>
      <c r="CO1718" s="449"/>
      <c r="CP1718" s="449"/>
      <c r="CQ1718" s="449"/>
      <c r="CR1718" s="449"/>
      <c r="CS1718" s="449"/>
      <c r="CT1718" s="449"/>
      <c r="CU1718" s="449"/>
      <c r="CV1718" s="449"/>
    </row>
    <row r="1719" spans="1:100" s="448" customFormat="1" ht="12" customHeight="1">
      <c r="A1719" s="432"/>
      <c r="B1719" s="517"/>
      <c r="C1719" s="45"/>
      <c r="D1719" s="478" t="s">
        <v>167</v>
      </c>
      <c r="E1719" s="45"/>
      <c r="F1719" s="45"/>
      <c r="G1719" s="45"/>
      <c r="H1719" s="17"/>
      <c r="I1719" s="889">
        <v>71.390000000000015</v>
      </c>
      <c r="J1719" s="890">
        <v>0</v>
      </c>
      <c r="K1719" s="891">
        <v>20.6646</v>
      </c>
      <c r="L1719" s="888">
        <v>0</v>
      </c>
      <c r="M1719" s="887">
        <v>24.880900000000004</v>
      </c>
      <c r="N1719" s="888">
        <v>0</v>
      </c>
      <c r="O1719" s="887">
        <v>6.711100000000001</v>
      </c>
      <c r="P1719" s="888">
        <v>0</v>
      </c>
      <c r="Q1719" s="887">
        <v>8.2687000000000008</v>
      </c>
      <c r="R1719" s="888">
        <v>0</v>
      </c>
      <c r="S1719" s="887">
        <v>8.6372</v>
      </c>
      <c r="T1719" s="888">
        <v>0</v>
      </c>
      <c r="U1719" s="887">
        <v>2.2275</v>
      </c>
      <c r="V1719" s="888">
        <v>0</v>
      </c>
      <c r="W1719" s="887">
        <v>0</v>
      </c>
      <c r="X1719" s="888">
        <v>0</v>
      </c>
      <c r="Y1719" s="887">
        <v>0</v>
      </c>
      <c r="Z1719" s="888">
        <v>0</v>
      </c>
      <c r="AA1719" s="887">
        <v>0</v>
      </c>
      <c r="AB1719" s="888">
        <v>0</v>
      </c>
      <c r="AC1719" s="887">
        <v>0</v>
      </c>
      <c r="AD1719" s="888">
        <v>0</v>
      </c>
      <c r="AE1719" s="17" t="s">
        <v>216</v>
      </c>
      <c r="AF1719" s="17"/>
      <c r="AG1719" s="518"/>
      <c r="AI1719" s="449"/>
      <c r="AJ1719" s="449"/>
      <c r="AK1719" s="449"/>
      <c r="AL1719" s="449"/>
      <c r="AM1719" s="449"/>
      <c r="AN1719" s="449"/>
      <c r="AO1719" s="449"/>
      <c r="AP1719" s="449"/>
      <c r="AQ1719" s="449"/>
      <c r="AR1719" s="449"/>
      <c r="AS1719" s="449"/>
      <c r="AT1719" s="449"/>
      <c r="AU1719" s="449"/>
      <c r="AV1719" s="449"/>
      <c r="AW1719" s="449"/>
      <c r="AX1719" s="449"/>
      <c r="AY1719" s="449"/>
      <c r="AZ1719" s="449"/>
      <c r="BA1719" s="449"/>
      <c r="BB1719" s="449"/>
      <c r="BC1719" s="449"/>
      <c r="BD1719" s="449"/>
      <c r="BE1719" s="449"/>
      <c r="BF1719" s="449"/>
      <c r="BG1719" s="449"/>
      <c r="BH1719" s="449"/>
      <c r="BI1719" s="449"/>
      <c r="BJ1719" s="449"/>
      <c r="BK1719" s="449"/>
      <c r="BL1719" s="449"/>
      <c r="BM1719" s="449"/>
      <c r="BN1719" s="449"/>
      <c r="BO1719" s="449"/>
      <c r="BP1719" s="449"/>
      <c r="BQ1719" s="449"/>
      <c r="BR1719" s="449"/>
      <c r="BS1719" s="449"/>
      <c r="BT1719" s="449"/>
      <c r="BU1719" s="449"/>
      <c r="BV1719" s="449"/>
      <c r="BW1719" s="449"/>
      <c r="BX1719" s="449"/>
      <c r="BY1719" s="449"/>
      <c r="BZ1719" s="449"/>
      <c r="CA1719" s="449"/>
      <c r="CB1719" s="449"/>
      <c r="CC1719" s="449"/>
      <c r="CD1719" s="449"/>
      <c r="CE1719" s="449"/>
      <c r="CF1719" s="449"/>
      <c r="CG1719" s="449"/>
      <c r="CH1719" s="449"/>
      <c r="CI1719" s="449"/>
      <c r="CJ1719" s="449"/>
      <c r="CK1719" s="449"/>
      <c r="CL1719" s="449"/>
      <c r="CM1719" s="449"/>
      <c r="CN1719" s="449"/>
      <c r="CO1719" s="449"/>
      <c r="CP1719" s="449"/>
      <c r="CQ1719" s="449"/>
      <c r="CR1719" s="449"/>
      <c r="CS1719" s="449"/>
      <c r="CT1719" s="449"/>
      <c r="CU1719" s="449"/>
      <c r="CV1719" s="449"/>
    </row>
    <row r="1720" spans="1:100" s="448" customFormat="1" ht="6.75" customHeight="1">
      <c r="A1720" s="432"/>
      <c r="B1720" s="517"/>
      <c r="C1720" s="17"/>
      <c r="D1720" s="17"/>
      <c r="E1720" s="17"/>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518"/>
      <c r="AI1720" s="449"/>
      <c r="AJ1720" s="449"/>
      <c r="AK1720" s="449"/>
      <c r="AL1720" s="449"/>
      <c r="AM1720" s="449"/>
      <c r="AN1720" s="449"/>
      <c r="AO1720" s="449"/>
      <c r="AP1720" s="449"/>
      <c r="AQ1720" s="449"/>
      <c r="AR1720" s="449"/>
      <c r="AS1720" s="449"/>
      <c r="AT1720" s="449"/>
      <c r="AU1720" s="449"/>
      <c r="AV1720" s="449"/>
      <c r="AW1720" s="449"/>
      <c r="AX1720" s="449"/>
      <c r="AY1720" s="449"/>
      <c r="AZ1720" s="449"/>
      <c r="BA1720" s="449"/>
      <c r="BB1720" s="449"/>
      <c r="BC1720" s="449"/>
      <c r="BD1720" s="449"/>
      <c r="BE1720" s="449"/>
      <c r="BF1720" s="449"/>
      <c r="BG1720" s="449"/>
      <c r="BH1720" s="449"/>
      <c r="BI1720" s="449"/>
      <c r="BJ1720" s="449"/>
      <c r="BK1720" s="449"/>
      <c r="BL1720" s="449"/>
      <c r="BM1720" s="449"/>
      <c r="BN1720" s="449"/>
      <c r="BO1720" s="449"/>
      <c r="BP1720" s="449"/>
      <c r="BQ1720" s="449"/>
      <c r="BR1720" s="449"/>
      <c r="BS1720" s="449"/>
      <c r="BT1720" s="449"/>
      <c r="BU1720" s="449"/>
      <c r="BV1720" s="449"/>
      <c r="BW1720" s="449"/>
      <c r="BX1720" s="449"/>
      <c r="BY1720" s="449"/>
      <c r="BZ1720" s="449"/>
      <c r="CA1720" s="449"/>
      <c r="CB1720" s="449"/>
      <c r="CC1720" s="449"/>
      <c r="CD1720" s="449"/>
      <c r="CE1720" s="449"/>
      <c r="CF1720" s="449"/>
      <c r="CG1720" s="449"/>
      <c r="CH1720" s="449"/>
      <c r="CI1720" s="449"/>
      <c r="CJ1720" s="449"/>
      <c r="CK1720" s="449"/>
      <c r="CL1720" s="449"/>
      <c r="CM1720" s="449"/>
      <c r="CN1720" s="449"/>
      <c r="CO1720" s="449"/>
      <c r="CP1720" s="449"/>
      <c r="CQ1720" s="449"/>
      <c r="CR1720" s="449"/>
      <c r="CS1720" s="449"/>
      <c r="CT1720" s="449"/>
      <c r="CU1720" s="449"/>
      <c r="CV1720" s="449"/>
    </row>
    <row r="1721" spans="1:100" s="448" customFormat="1" ht="16.5" customHeight="1">
      <c r="A1721" s="432"/>
      <c r="B1721" s="517"/>
      <c r="C1721" s="476" t="s">
        <v>186</v>
      </c>
      <c r="D1721" s="17"/>
      <c r="E1721" s="45"/>
      <c r="F1721" s="17"/>
      <c r="G1721" s="17"/>
      <c r="H1721" s="17"/>
      <c r="I1721" s="17"/>
      <c r="J1721" s="17"/>
      <c r="K1721" s="17"/>
      <c r="L1721" s="17"/>
      <c r="M1721" s="17"/>
      <c r="N1721" s="17"/>
      <c r="O1721" s="17"/>
      <c r="P1721" s="17"/>
      <c r="Q1721" s="17"/>
      <c r="R1721" s="17"/>
      <c r="S1721" s="17"/>
      <c r="T1721" s="17"/>
      <c r="U1721" s="17"/>
      <c r="V1721" s="17"/>
      <c r="W1721" s="17"/>
      <c r="X1721" s="17"/>
      <c r="Y1721" s="17"/>
      <c r="Z1721" s="17"/>
      <c r="AA1721" s="17"/>
      <c r="AB1721" s="17"/>
      <c r="AC1721" s="17"/>
      <c r="AD1721" s="477"/>
      <c r="AE1721" s="17"/>
      <c r="AF1721" s="17"/>
      <c r="AG1721" s="518"/>
      <c r="AI1721" s="449"/>
      <c r="AJ1721" s="449"/>
      <c r="AK1721" s="449"/>
      <c r="AL1721" s="449"/>
      <c r="AM1721" s="449"/>
      <c r="AN1721" s="449"/>
      <c r="AO1721" s="449"/>
      <c r="AP1721" s="449"/>
      <c r="AQ1721" s="449"/>
      <c r="AR1721" s="449"/>
      <c r="AS1721" s="449"/>
      <c r="AT1721" s="449"/>
      <c r="AU1721" s="449"/>
      <c r="AV1721" s="449"/>
      <c r="AW1721" s="449"/>
      <c r="AX1721" s="449"/>
      <c r="AY1721" s="449"/>
      <c r="AZ1721" s="449"/>
      <c r="BA1721" s="449"/>
      <c r="BB1721" s="449"/>
      <c r="BC1721" s="449"/>
      <c r="BD1721" s="449"/>
      <c r="BE1721" s="449"/>
      <c r="BF1721" s="449"/>
      <c r="BG1721" s="449"/>
      <c r="BH1721" s="449"/>
      <c r="BI1721" s="449"/>
      <c r="BJ1721" s="449"/>
      <c r="BK1721" s="449"/>
      <c r="BL1721" s="449"/>
      <c r="BM1721" s="449"/>
      <c r="BN1721" s="449"/>
      <c r="BO1721" s="449"/>
      <c r="BP1721" s="449"/>
      <c r="BQ1721" s="449"/>
      <c r="BR1721" s="449"/>
      <c r="BS1721" s="449"/>
      <c r="BT1721" s="449"/>
      <c r="BU1721" s="449"/>
      <c r="BV1721" s="449"/>
      <c r="BW1721" s="449"/>
      <c r="BX1721" s="449"/>
      <c r="BY1721" s="449"/>
      <c r="BZ1721" s="449"/>
      <c r="CA1721" s="449"/>
      <c r="CB1721" s="449"/>
      <c r="CC1721" s="449"/>
      <c r="CD1721" s="449"/>
      <c r="CE1721" s="449"/>
      <c r="CF1721" s="449"/>
      <c r="CG1721" s="449"/>
      <c r="CH1721" s="449"/>
      <c r="CI1721" s="449"/>
      <c r="CJ1721" s="449"/>
      <c r="CK1721" s="449"/>
      <c r="CL1721" s="449"/>
      <c r="CM1721" s="449"/>
      <c r="CN1721" s="449"/>
      <c r="CO1721" s="449"/>
      <c r="CP1721" s="449"/>
      <c r="CQ1721" s="449"/>
      <c r="CR1721" s="449"/>
      <c r="CS1721" s="449"/>
      <c r="CT1721" s="449"/>
      <c r="CU1721" s="449"/>
      <c r="CV1721" s="449"/>
    </row>
    <row r="1722" spans="1:100" s="448" customFormat="1" ht="12.75" customHeight="1">
      <c r="A1722" s="432"/>
      <c r="B1722" s="517"/>
      <c r="C1722" s="45"/>
      <c r="D1722" s="479" t="s">
        <v>168</v>
      </c>
      <c r="E1722" s="45"/>
      <c r="F1722" s="45"/>
      <c r="G1722" s="45"/>
      <c r="H1722" s="45"/>
      <c r="I1722" s="45"/>
      <c r="J1722" s="45"/>
      <c r="K1722" s="17"/>
      <c r="L1722" s="17"/>
      <c r="M1722" s="17"/>
      <c r="N1722" s="17"/>
      <c r="O1722" s="17"/>
      <c r="P1722" s="17"/>
      <c r="Q1722" s="17"/>
      <c r="R1722" s="17"/>
      <c r="S1722" s="17"/>
      <c r="T1722" s="17"/>
      <c r="U1722" s="17"/>
      <c r="V1722" s="17"/>
      <c r="W1722" s="17"/>
      <c r="X1722" s="17"/>
      <c r="Y1722" s="17"/>
      <c r="Z1722" s="17"/>
      <c r="AA1722" s="17"/>
      <c r="AB1722" s="17"/>
      <c r="AC1722" s="17"/>
      <c r="AD1722" s="17"/>
      <c r="AE1722" s="45"/>
      <c r="AF1722" s="17"/>
      <c r="AG1722" s="518"/>
      <c r="AI1722" s="449"/>
      <c r="AJ1722" s="453"/>
      <c r="AK1722" s="453"/>
    </row>
    <row r="1723" spans="1:100" s="448" customFormat="1" ht="12.75" customHeight="1">
      <c r="A1723" s="432"/>
      <c r="B1723" s="517"/>
      <c r="C1723" s="45"/>
      <c r="D1723" s="480" t="s">
        <v>169</v>
      </c>
      <c r="E1723" s="45"/>
      <c r="F1723" s="45"/>
      <c r="G1723" s="45"/>
      <c r="H1723" s="45"/>
      <c r="I1723" s="45"/>
      <c r="J1723" s="45"/>
      <c r="K1723" s="17"/>
      <c r="L1723" s="17"/>
      <c r="M1723" s="17"/>
      <c r="N1723" s="17"/>
      <c r="O1723" s="17"/>
      <c r="P1723" s="17"/>
      <c r="Q1723" s="17"/>
      <c r="R1723" s="17"/>
      <c r="S1723" s="17"/>
      <c r="T1723" s="17"/>
      <c r="U1723" s="17"/>
      <c r="V1723" s="17"/>
      <c r="W1723" s="17"/>
      <c r="X1723" s="17"/>
      <c r="Y1723" s="17"/>
      <c r="Z1723" s="17"/>
      <c r="AA1723" s="17"/>
      <c r="AB1723" s="17"/>
      <c r="AC1723" s="17"/>
      <c r="AD1723" s="477"/>
      <c r="AE1723" s="45"/>
      <c r="AF1723" s="17"/>
      <c r="AG1723" s="518"/>
      <c r="AI1723" s="449"/>
      <c r="AJ1723" s="453"/>
      <c r="AK1723" s="453"/>
    </row>
    <row r="1724" spans="1:100" s="448" customFormat="1" ht="11.25" customHeight="1">
      <c r="A1724" s="432"/>
      <c r="B1724" s="517"/>
      <c r="C1724" s="45"/>
      <c r="D1724" s="45"/>
      <c r="E1724" s="45" t="s">
        <v>170</v>
      </c>
      <c r="F1724" s="45"/>
      <c r="G1724" s="45"/>
      <c r="H1724" s="45"/>
      <c r="I1724" s="45"/>
      <c r="J1724" s="45"/>
      <c r="K1724" s="885">
        <v>1.68</v>
      </c>
      <c r="L1724" s="886"/>
      <c r="M1724" s="885">
        <v>0.39</v>
      </c>
      <c r="N1724" s="886"/>
      <c r="O1724" s="885">
        <v>0.18</v>
      </c>
      <c r="P1724" s="886"/>
      <c r="Q1724" s="885">
        <v>1.58</v>
      </c>
      <c r="R1724" s="886"/>
      <c r="S1724" s="885">
        <v>1.5</v>
      </c>
      <c r="T1724" s="886"/>
      <c r="U1724" s="885">
        <v>0.17</v>
      </c>
      <c r="V1724" s="886"/>
      <c r="W1724" s="885">
        <v>0</v>
      </c>
      <c r="X1724" s="886"/>
      <c r="Y1724" s="885">
        <v>0</v>
      </c>
      <c r="Z1724" s="886"/>
      <c r="AA1724" s="885">
        <v>0</v>
      </c>
      <c r="AB1724" s="886"/>
      <c r="AC1724" s="885">
        <v>0</v>
      </c>
      <c r="AD1724" s="886"/>
      <c r="AE1724" s="45" t="s">
        <v>171</v>
      </c>
      <c r="AF1724" s="17"/>
      <c r="AG1724" s="518"/>
      <c r="AI1724" s="449"/>
      <c r="AJ1724" s="453"/>
      <c r="AK1724" s="453"/>
    </row>
    <row r="1725" spans="1:100" s="448" customFormat="1" ht="11.25" customHeight="1">
      <c r="A1725" s="432"/>
      <c r="B1725" s="517"/>
      <c r="C1725" s="45"/>
      <c r="D1725" s="45"/>
      <c r="E1725" s="45" t="s">
        <v>172</v>
      </c>
      <c r="F1725" s="45"/>
      <c r="G1725" s="45"/>
      <c r="H1725" s="45"/>
      <c r="I1725" s="45"/>
      <c r="J1725" s="45"/>
      <c r="K1725" s="885">
        <v>1.5</v>
      </c>
      <c r="L1725" s="886"/>
      <c r="M1725" s="885">
        <v>0.48</v>
      </c>
      <c r="N1725" s="886"/>
      <c r="O1725" s="885">
        <v>0.27</v>
      </c>
      <c r="P1725" s="886"/>
      <c r="Q1725" s="885">
        <v>2.5299999999999998</v>
      </c>
      <c r="R1725" s="886"/>
      <c r="S1725" s="885">
        <v>1.6500000000000001</v>
      </c>
      <c r="T1725" s="886"/>
      <c r="U1725" s="885">
        <v>0.28999999999999998</v>
      </c>
      <c r="V1725" s="886"/>
      <c r="W1725" s="885">
        <v>0</v>
      </c>
      <c r="X1725" s="886"/>
      <c r="Y1725" s="885">
        <v>0</v>
      </c>
      <c r="Z1725" s="886"/>
      <c r="AA1725" s="885">
        <v>0</v>
      </c>
      <c r="AB1725" s="886"/>
      <c r="AC1725" s="885">
        <v>0</v>
      </c>
      <c r="AD1725" s="886"/>
      <c r="AE1725" s="45" t="s">
        <v>171</v>
      </c>
      <c r="AF1725" s="17"/>
      <c r="AG1725" s="518"/>
      <c r="AI1725" s="449"/>
      <c r="AJ1725" s="453"/>
      <c r="AK1725" s="453"/>
    </row>
    <row r="1726" spans="1:100" s="448" customFormat="1" ht="11.25" customHeight="1">
      <c r="A1726" s="432"/>
      <c r="B1726" s="517"/>
      <c r="C1726" s="45"/>
      <c r="D1726" s="45"/>
      <c r="E1726" s="45" t="s">
        <v>173</v>
      </c>
      <c r="F1726" s="45"/>
      <c r="G1726" s="45"/>
      <c r="H1726" s="45"/>
      <c r="I1726" s="45"/>
      <c r="J1726" s="45"/>
      <c r="K1726" s="885">
        <v>2.4528230616302191</v>
      </c>
      <c r="L1726" s="886"/>
      <c r="M1726" s="885">
        <v>2.2000000000000002</v>
      </c>
      <c r="N1726" s="886"/>
      <c r="O1726" s="885">
        <v>1.210264511388685</v>
      </c>
      <c r="P1726" s="886"/>
      <c r="Q1726" s="885">
        <v>2.6491352079571189</v>
      </c>
      <c r="R1726" s="886"/>
      <c r="S1726" s="885">
        <v>2.7454980951303236</v>
      </c>
      <c r="T1726" s="886"/>
      <c r="U1726" s="885">
        <v>1.3420886754627257</v>
      </c>
      <c r="V1726" s="886"/>
      <c r="W1726" s="885">
        <v>0</v>
      </c>
      <c r="X1726" s="886"/>
      <c r="Y1726" s="885">
        <v>0</v>
      </c>
      <c r="Z1726" s="886"/>
      <c r="AA1726" s="885">
        <v>0</v>
      </c>
      <c r="AB1726" s="886"/>
      <c r="AC1726" s="885">
        <v>0</v>
      </c>
      <c r="AD1726" s="886"/>
      <c r="AE1726" s="45" t="s">
        <v>171</v>
      </c>
      <c r="AF1726" s="17"/>
      <c r="AG1726" s="518"/>
      <c r="AI1726" s="449"/>
      <c r="AJ1726" s="453"/>
      <c r="AK1726" s="453"/>
    </row>
    <row r="1727" spans="1:100" s="448" customFormat="1" ht="11.25" customHeight="1">
      <c r="A1727" s="432"/>
      <c r="B1727" s="517"/>
      <c r="C1727" s="45"/>
      <c r="D1727" s="45"/>
      <c r="E1727" s="45" t="s">
        <v>174</v>
      </c>
      <c r="F1727" s="45"/>
      <c r="G1727" s="45"/>
      <c r="H1727" s="45"/>
      <c r="I1727" s="45"/>
      <c r="J1727" s="45"/>
      <c r="K1727" s="885">
        <v>1.68</v>
      </c>
      <c r="L1727" s="886"/>
      <c r="M1727" s="885">
        <v>0.61</v>
      </c>
      <c r="N1727" s="886"/>
      <c r="O1727" s="885">
        <v>0.26</v>
      </c>
      <c r="P1727" s="886"/>
      <c r="Q1727" s="885">
        <v>1.55</v>
      </c>
      <c r="R1727" s="886"/>
      <c r="S1727" s="885">
        <v>0.93</v>
      </c>
      <c r="T1727" s="886"/>
      <c r="U1727" s="885">
        <v>0.25</v>
      </c>
      <c r="V1727" s="886"/>
      <c r="W1727" s="885">
        <v>0</v>
      </c>
      <c r="X1727" s="886"/>
      <c r="Y1727" s="885">
        <v>0</v>
      </c>
      <c r="Z1727" s="886"/>
      <c r="AA1727" s="885">
        <v>0</v>
      </c>
      <c r="AB1727" s="886"/>
      <c r="AC1727" s="885">
        <v>0</v>
      </c>
      <c r="AD1727" s="886"/>
      <c r="AE1727" s="45" t="s">
        <v>171</v>
      </c>
      <c r="AF1727" s="17"/>
      <c r="AG1727" s="518"/>
      <c r="AI1727" s="449"/>
      <c r="AJ1727" s="453"/>
      <c r="AK1727" s="453"/>
    </row>
    <row r="1728" spans="1:100" s="448" customFormat="1" ht="12.75" customHeight="1">
      <c r="A1728" s="432"/>
      <c r="B1728" s="517"/>
      <c r="C1728" s="45"/>
      <c r="D1728" s="479" t="s">
        <v>175</v>
      </c>
      <c r="E1728" s="45"/>
      <c r="F1728" s="45"/>
      <c r="G1728" s="45"/>
      <c r="H1728" s="45"/>
      <c r="I1728" s="45"/>
      <c r="J1728" s="45"/>
      <c r="K1728" s="17"/>
      <c r="L1728" s="17"/>
      <c r="M1728" s="17"/>
      <c r="N1728" s="17"/>
      <c r="O1728" s="17"/>
      <c r="P1728" s="17"/>
      <c r="Q1728" s="17"/>
      <c r="R1728" s="17"/>
      <c r="S1728" s="17"/>
      <c r="T1728" s="17"/>
      <c r="U1728" s="17"/>
      <c r="V1728" s="17"/>
      <c r="W1728" s="17"/>
      <c r="X1728" s="17"/>
      <c r="Y1728" s="17"/>
      <c r="Z1728" s="17"/>
      <c r="AA1728" s="17"/>
      <c r="AB1728" s="17"/>
      <c r="AC1728" s="17"/>
      <c r="AD1728" s="17"/>
      <c r="AE1728" s="45"/>
      <c r="AF1728" s="17"/>
      <c r="AG1728" s="518"/>
      <c r="AI1728" s="449"/>
      <c r="AJ1728" s="453"/>
      <c r="AK1728" s="453"/>
    </row>
    <row r="1729" spans="1:100" s="448" customFormat="1" ht="12.75" customHeight="1">
      <c r="A1729" s="432"/>
      <c r="B1729" s="517"/>
      <c r="C1729" s="45"/>
      <c r="D1729" s="475" t="s">
        <v>176</v>
      </c>
      <c r="E1729" s="45"/>
      <c r="F1729" s="45"/>
      <c r="G1729" s="45"/>
      <c r="H1729" s="45"/>
      <c r="I1729" s="45"/>
      <c r="J1729" s="45"/>
      <c r="K1729" s="17"/>
      <c r="L1729" s="17"/>
      <c r="M1729" s="17"/>
      <c r="N1729" s="17"/>
      <c r="O1729" s="17"/>
      <c r="P1729" s="17"/>
      <c r="Q1729" s="17"/>
      <c r="R1729" s="17"/>
      <c r="S1729" s="17"/>
      <c r="T1729" s="17"/>
      <c r="U1729" s="17"/>
      <c r="V1729" s="17"/>
      <c r="W1729" s="17"/>
      <c r="X1729" s="17"/>
      <c r="Y1729" s="17"/>
      <c r="Z1729" s="17"/>
      <c r="AA1729" s="17"/>
      <c r="AB1729" s="17"/>
      <c r="AC1729" s="17"/>
      <c r="AD1729" s="477"/>
      <c r="AE1729" s="45"/>
      <c r="AF1729" s="17"/>
      <c r="AG1729" s="518"/>
      <c r="AI1729" s="449"/>
      <c r="AJ1729" s="453"/>
      <c r="AK1729" s="453"/>
    </row>
    <row r="1730" spans="1:100" s="448" customFormat="1" ht="11.25" customHeight="1">
      <c r="A1730" s="432"/>
      <c r="B1730" s="517"/>
      <c r="C1730" s="45"/>
      <c r="D1730" s="45"/>
      <c r="E1730" s="45" t="s">
        <v>170</v>
      </c>
      <c r="F1730" s="45"/>
      <c r="G1730" s="45"/>
      <c r="H1730" s="45"/>
      <c r="I1730" s="45"/>
      <c r="J1730" s="45"/>
      <c r="K1730" s="880">
        <v>0.74</v>
      </c>
      <c r="L1730" s="881"/>
      <c r="M1730" s="880">
        <v>0.44</v>
      </c>
      <c r="N1730" s="881"/>
      <c r="O1730" s="880">
        <v>0.03</v>
      </c>
      <c r="P1730" s="881"/>
      <c r="Q1730" s="880">
        <v>0.66</v>
      </c>
      <c r="R1730" s="881"/>
      <c r="S1730" s="880">
        <v>0.45999999999999996</v>
      </c>
      <c r="T1730" s="881"/>
      <c r="U1730" s="880">
        <v>0.04</v>
      </c>
      <c r="V1730" s="881"/>
      <c r="W1730" s="880">
        <v>0</v>
      </c>
      <c r="X1730" s="881"/>
      <c r="Y1730" s="880">
        <v>0</v>
      </c>
      <c r="Z1730" s="881"/>
      <c r="AA1730" s="880">
        <v>0</v>
      </c>
      <c r="AB1730" s="881"/>
      <c r="AC1730" s="880">
        <v>0</v>
      </c>
      <c r="AD1730" s="881"/>
      <c r="AE1730" s="45"/>
      <c r="AF1730" s="17"/>
      <c r="AG1730" s="518"/>
      <c r="AI1730" s="449"/>
      <c r="AJ1730" s="453"/>
      <c r="AK1730" s="453"/>
    </row>
    <row r="1731" spans="1:100" s="448" customFormat="1" ht="11.25" customHeight="1">
      <c r="A1731" s="432"/>
      <c r="B1731" s="517"/>
      <c r="C1731" s="45"/>
      <c r="D1731" s="45"/>
      <c r="E1731" s="45" t="s">
        <v>172</v>
      </c>
      <c r="F1731" s="45"/>
      <c r="G1731" s="45"/>
      <c r="H1731" s="45"/>
      <c r="I1731" s="45"/>
      <c r="J1731" s="45"/>
      <c r="K1731" s="880">
        <v>0.44</v>
      </c>
      <c r="L1731" s="881"/>
      <c r="M1731" s="880">
        <v>0.17</v>
      </c>
      <c r="N1731" s="881"/>
      <c r="O1731" s="880">
        <v>3.0000000000000002E-2</v>
      </c>
      <c r="P1731" s="881"/>
      <c r="Q1731" s="880">
        <v>0.37</v>
      </c>
      <c r="R1731" s="881"/>
      <c r="S1731" s="880">
        <v>0.21</v>
      </c>
      <c r="T1731" s="881"/>
      <c r="U1731" s="880">
        <v>0.04</v>
      </c>
      <c r="V1731" s="881"/>
      <c r="W1731" s="880">
        <v>0</v>
      </c>
      <c r="X1731" s="881"/>
      <c r="Y1731" s="880">
        <v>0</v>
      </c>
      <c r="Z1731" s="881"/>
      <c r="AA1731" s="880">
        <v>0</v>
      </c>
      <c r="AB1731" s="881"/>
      <c r="AC1731" s="880">
        <v>0</v>
      </c>
      <c r="AD1731" s="881"/>
      <c r="AE1731" s="45"/>
      <c r="AF1731" s="17"/>
      <c r="AG1731" s="518"/>
      <c r="AI1731" s="449"/>
      <c r="AJ1731" s="453"/>
      <c r="AK1731" s="453"/>
    </row>
    <row r="1732" spans="1:100" s="448" customFormat="1" ht="11.25" customHeight="1">
      <c r="A1732" s="432"/>
      <c r="B1732" s="517"/>
      <c r="C1732" s="45"/>
      <c r="D1732" s="45"/>
      <c r="E1732" s="45" t="s">
        <v>173</v>
      </c>
      <c r="F1732" s="45"/>
      <c r="G1732" s="45"/>
      <c r="H1732" s="45"/>
      <c r="I1732" s="45"/>
      <c r="J1732" s="45"/>
      <c r="K1732" s="880">
        <v>0.51500994035785286</v>
      </c>
      <c r="L1732" s="881"/>
      <c r="M1732" s="880">
        <v>0.18655385301993455</v>
      </c>
      <c r="N1732" s="881"/>
      <c r="O1732" s="880">
        <v>2.652828802351212E-2</v>
      </c>
      <c r="P1732" s="881"/>
      <c r="Q1732" s="880">
        <v>0.51748187003754986</v>
      </c>
      <c r="R1732" s="881"/>
      <c r="S1732" s="880">
        <v>0.30746256270981859</v>
      </c>
      <c r="T1732" s="881"/>
      <c r="U1732" s="880">
        <v>3.9850808895519604E-2</v>
      </c>
      <c r="V1732" s="881"/>
      <c r="W1732" s="880">
        <v>0</v>
      </c>
      <c r="X1732" s="881"/>
      <c r="Y1732" s="880">
        <v>0</v>
      </c>
      <c r="Z1732" s="881"/>
      <c r="AA1732" s="880">
        <v>0</v>
      </c>
      <c r="AB1732" s="881"/>
      <c r="AC1732" s="880">
        <v>0</v>
      </c>
      <c r="AD1732" s="881"/>
      <c r="AE1732" s="45"/>
      <c r="AF1732" s="17"/>
      <c r="AG1732" s="518"/>
      <c r="AI1732" s="449"/>
      <c r="AJ1732" s="453"/>
      <c r="AK1732" s="453"/>
    </row>
    <row r="1733" spans="1:100" s="448" customFormat="1" ht="11.25" customHeight="1">
      <c r="A1733" s="432"/>
      <c r="B1733" s="517"/>
      <c r="C1733" s="45"/>
      <c r="D1733" s="493"/>
      <c r="E1733" s="493" t="s">
        <v>174</v>
      </c>
      <c r="F1733" s="493"/>
      <c r="G1733" s="493"/>
      <c r="H1733" s="493"/>
      <c r="I1733" s="493"/>
      <c r="J1733" s="493"/>
      <c r="K1733" s="794">
        <v>0</v>
      </c>
      <c r="L1733" s="795"/>
      <c r="M1733" s="794">
        <v>0</v>
      </c>
      <c r="N1733" s="795"/>
      <c r="O1733" s="794">
        <v>0</v>
      </c>
      <c r="P1733" s="795"/>
      <c r="Q1733" s="794">
        <v>0</v>
      </c>
      <c r="R1733" s="795"/>
      <c r="S1733" s="794">
        <v>0</v>
      </c>
      <c r="T1733" s="795"/>
      <c r="U1733" s="794">
        <v>0</v>
      </c>
      <c r="V1733" s="795"/>
      <c r="W1733" s="794">
        <v>0</v>
      </c>
      <c r="X1733" s="795"/>
      <c r="Y1733" s="794">
        <v>0</v>
      </c>
      <c r="Z1733" s="795"/>
      <c r="AA1733" s="794">
        <v>0</v>
      </c>
      <c r="AB1733" s="795"/>
      <c r="AC1733" s="794">
        <v>0</v>
      </c>
      <c r="AD1733" s="795"/>
      <c r="AE1733" s="45"/>
      <c r="AF1733" s="17"/>
      <c r="AG1733" s="518"/>
      <c r="AI1733" s="449"/>
      <c r="AJ1733" s="453"/>
      <c r="AK1733" s="453"/>
    </row>
    <row r="1734" spans="1:100" s="448" customFormat="1" ht="11.25" customHeight="1">
      <c r="A1734" s="432"/>
      <c r="B1734" s="517"/>
      <c r="C1734" s="45"/>
      <c r="D1734" s="45"/>
      <c r="E1734" s="481" t="s">
        <v>177</v>
      </c>
      <c r="F1734" s="45"/>
      <c r="G1734" s="45"/>
      <c r="H1734" s="45"/>
      <c r="I1734" s="45"/>
      <c r="J1734" s="45"/>
      <c r="K1734" s="833">
        <v>0.41944608735213829</v>
      </c>
      <c r="L1734" s="834"/>
      <c r="M1734" s="833">
        <v>0.20368151781369259</v>
      </c>
      <c r="N1734" s="834"/>
      <c r="O1734" s="833">
        <v>2.2449224352729818E-2</v>
      </c>
      <c r="P1734" s="834"/>
      <c r="Q1734" s="833">
        <v>0.38329539390188666</v>
      </c>
      <c r="R1734" s="834"/>
      <c r="S1734" s="833">
        <v>0.23531274045449105</v>
      </c>
      <c r="T1734" s="834"/>
      <c r="U1734" s="833">
        <v>3.1818622892144613E-2</v>
      </c>
      <c r="V1734" s="834"/>
      <c r="W1734" s="833">
        <v>0</v>
      </c>
      <c r="X1734" s="834"/>
      <c r="Y1734" s="833">
        <v>0</v>
      </c>
      <c r="Z1734" s="834"/>
      <c r="AA1734" s="833">
        <v>0</v>
      </c>
      <c r="AB1734" s="834"/>
      <c r="AC1734" s="833">
        <v>0</v>
      </c>
      <c r="AD1734" s="834"/>
      <c r="AE1734" s="45"/>
      <c r="AF1734" s="17"/>
      <c r="AG1734" s="518"/>
      <c r="AI1734" s="449"/>
      <c r="AJ1734" s="453"/>
      <c r="AK1734" s="453"/>
    </row>
    <row r="1735" spans="1:100" s="448" customFormat="1" ht="12.75" customHeight="1">
      <c r="A1735" s="432"/>
      <c r="B1735" s="517"/>
      <c r="C1735" s="45"/>
      <c r="D1735" s="475" t="s">
        <v>178</v>
      </c>
      <c r="E1735" s="45"/>
      <c r="F1735" s="45"/>
      <c r="G1735" s="45"/>
      <c r="H1735" s="45"/>
      <c r="I1735" s="45"/>
      <c r="J1735" s="45"/>
      <c r="K1735" s="17"/>
      <c r="L1735" s="17"/>
      <c r="M1735" s="17"/>
      <c r="N1735" s="17"/>
      <c r="O1735" s="17"/>
      <c r="P1735" s="17"/>
      <c r="Q1735" s="17"/>
      <c r="R1735" s="17"/>
      <c r="S1735" s="17"/>
      <c r="T1735" s="17"/>
      <c r="U1735" s="17"/>
      <c r="V1735" s="17"/>
      <c r="W1735" s="17"/>
      <c r="X1735" s="17"/>
      <c r="Y1735" s="17"/>
      <c r="Z1735" s="17"/>
      <c r="AA1735" s="17"/>
      <c r="AB1735" s="17"/>
      <c r="AC1735" s="17"/>
      <c r="AD1735" s="477"/>
      <c r="AE1735" s="45"/>
      <c r="AF1735" s="17"/>
      <c r="AG1735" s="518"/>
      <c r="AI1735" s="449"/>
      <c r="AJ1735" s="453"/>
      <c r="AK1735" s="453"/>
    </row>
    <row r="1736" spans="1:100" s="448" customFormat="1" ht="11.25" customHeight="1">
      <c r="A1736" s="432"/>
      <c r="B1736" s="517"/>
      <c r="C1736" s="45"/>
      <c r="D1736" s="45"/>
      <c r="E1736" s="45" t="s">
        <v>170</v>
      </c>
      <c r="F1736" s="45"/>
      <c r="G1736" s="45"/>
      <c r="H1736" s="45"/>
      <c r="I1736" s="45"/>
      <c r="J1736" s="45"/>
      <c r="K1736" s="885">
        <v>0.21110831867303342</v>
      </c>
      <c r="L1736" s="886"/>
      <c r="M1736" s="885">
        <v>0.15221492226631106</v>
      </c>
      <c r="N1736" s="886"/>
      <c r="O1736" s="885">
        <v>9.5465393794749387E-2</v>
      </c>
      <c r="P1736" s="886"/>
      <c r="Q1736" s="885">
        <v>0.20944259107880606</v>
      </c>
      <c r="R1736" s="886"/>
      <c r="S1736" s="885">
        <v>0.2140309155766944</v>
      </c>
      <c r="T1736" s="886"/>
      <c r="U1736" s="885">
        <v>9.2577185472037749E-2</v>
      </c>
      <c r="V1736" s="886"/>
      <c r="W1736" s="885">
        <v>0</v>
      </c>
      <c r="X1736" s="886"/>
      <c r="Y1736" s="885">
        <v>0</v>
      </c>
      <c r="Z1736" s="886"/>
      <c r="AA1736" s="885">
        <v>0</v>
      </c>
      <c r="AB1736" s="886"/>
      <c r="AC1736" s="885">
        <v>0</v>
      </c>
      <c r="AD1736" s="886"/>
      <c r="AE1736" s="45" t="s">
        <v>171</v>
      </c>
      <c r="AF1736" s="17"/>
      <c r="AG1736" s="518"/>
      <c r="AI1736" s="449"/>
      <c r="AJ1736" s="453"/>
      <c r="AK1736" s="453"/>
    </row>
    <row r="1737" spans="1:100" s="448" customFormat="1" ht="11.25" customHeight="1">
      <c r="A1737" s="432"/>
      <c r="B1737" s="517"/>
      <c r="C1737" s="45"/>
      <c r="D1737" s="45"/>
      <c r="E1737" s="45" t="s">
        <v>172</v>
      </c>
      <c r="F1737" s="45"/>
      <c r="G1737" s="45"/>
      <c r="H1737" s="45"/>
      <c r="I1737" s="45"/>
      <c r="J1737" s="45"/>
      <c r="K1737" s="885">
        <v>0.26451138868479057</v>
      </c>
      <c r="L1737" s="886"/>
      <c r="M1737" s="885">
        <v>0.19629225736095959</v>
      </c>
      <c r="N1737" s="886"/>
      <c r="O1737" s="885">
        <v>0.14000518537723619</v>
      </c>
      <c r="P1737" s="886"/>
      <c r="Q1737" s="885">
        <v>0.28496963515251256</v>
      </c>
      <c r="R1737" s="886"/>
      <c r="S1737" s="885">
        <v>0.27645908963976545</v>
      </c>
      <c r="T1737" s="886"/>
      <c r="U1737" s="885">
        <v>0.1451976301076465</v>
      </c>
      <c r="V1737" s="886"/>
      <c r="W1737" s="885">
        <v>0</v>
      </c>
      <c r="X1737" s="886"/>
      <c r="Y1737" s="885">
        <v>0</v>
      </c>
      <c r="Z1737" s="886"/>
      <c r="AA1737" s="885">
        <v>0</v>
      </c>
      <c r="AB1737" s="886"/>
      <c r="AC1737" s="885">
        <v>0</v>
      </c>
      <c r="AD1737" s="886"/>
      <c r="AE1737" s="45" t="s">
        <v>171</v>
      </c>
      <c r="AF1737" s="17"/>
      <c r="AG1737" s="518"/>
      <c r="AI1737" s="449"/>
      <c r="AJ1737" s="453"/>
      <c r="AK1737" s="453"/>
    </row>
    <row r="1738" spans="1:100" s="448" customFormat="1" ht="11.25" customHeight="1">
      <c r="A1738" s="432"/>
      <c r="B1738" s="517"/>
      <c r="C1738" s="45"/>
      <c r="D1738" s="45"/>
      <c r="E1738" s="45" t="s">
        <v>173</v>
      </c>
      <c r="F1738" s="45"/>
      <c r="G1738" s="45"/>
      <c r="H1738" s="45"/>
      <c r="I1738" s="45"/>
      <c r="J1738" s="45"/>
      <c r="K1738" s="885">
        <v>1.3</v>
      </c>
      <c r="L1738" s="886"/>
      <c r="M1738" s="885">
        <v>1.3</v>
      </c>
      <c r="N1738" s="886"/>
      <c r="O1738" s="885">
        <v>0.89999999999999991</v>
      </c>
      <c r="P1738" s="886"/>
      <c r="Q1738" s="885">
        <v>1.3</v>
      </c>
      <c r="R1738" s="886"/>
      <c r="S1738" s="885">
        <v>1.3</v>
      </c>
      <c r="T1738" s="886"/>
      <c r="U1738" s="885">
        <v>0.89999999999999991</v>
      </c>
      <c r="V1738" s="886"/>
      <c r="W1738" s="885">
        <v>0</v>
      </c>
      <c r="X1738" s="886"/>
      <c r="Y1738" s="885">
        <v>0</v>
      </c>
      <c r="Z1738" s="886"/>
      <c r="AA1738" s="885">
        <v>0</v>
      </c>
      <c r="AB1738" s="886"/>
      <c r="AC1738" s="885">
        <v>0</v>
      </c>
      <c r="AD1738" s="886"/>
      <c r="AE1738" s="45" t="s">
        <v>171</v>
      </c>
      <c r="AF1738" s="17"/>
      <c r="AG1738" s="518"/>
      <c r="AI1738" s="449"/>
      <c r="AJ1738" s="453"/>
      <c r="AK1738" s="453"/>
    </row>
    <row r="1739" spans="1:100" s="448" customFormat="1" ht="11.25" customHeight="1">
      <c r="A1739" s="432"/>
      <c r="B1739" s="517"/>
      <c r="C1739" s="45"/>
      <c r="D1739" s="45"/>
      <c r="E1739" s="45" t="s">
        <v>174</v>
      </c>
      <c r="F1739" s="45"/>
      <c r="G1739" s="45"/>
      <c r="H1739" s="45"/>
      <c r="I1739" s="45"/>
      <c r="J1739" s="45"/>
      <c r="K1739" s="885">
        <v>0</v>
      </c>
      <c r="L1739" s="886"/>
      <c r="M1739" s="885">
        <v>0</v>
      </c>
      <c r="N1739" s="886"/>
      <c r="O1739" s="885">
        <v>0</v>
      </c>
      <c r="P1739" s="886"/>
      <c r="Q1739" s="885">
        <v>0</v>
      </c>
      <c r="R1739" s="886"/>
      <c r="S1739" s="885">
        <v>0</v>
      </c>
      <c r="T1739" s="886"/>
      <c r="U1739" s="885">
        <v>0</v>
      </c>
      <c r="V1739" s="886"/>
      <c r="W1739" s="885">
        <v>0</v>
      </c>
      <c r="X1739" s="886"/>
      <c r="Y1739" s="885">
        <v>0</v>
      </c>
      <c r="Z1739" s="886"/>
      <c r="AA1739" s="885">
        <v>0</v>
      </c>
      <c r="AB1739" s="886"/>
      <c r="AC1739" s="885">
        <v>0</v>
      </c>
      <c r="AD1739" s="886"/>
      <c r="AE1739" s="45" t="s">
        <v>171</v>
      </c>
      <c r="AF1739" s="17"/>
      <c r="AG1739" s="518"/>
      <c r="AI1739" s="449"/>
      <c r="AJ1739" s="453"/>
      <c r="AK1739" s="453"/>
    </row>
    <row r="1740" spans="1:100" s="448" customFormat="1" ht="6.75" customHeight="1" collapsed="1">
      <c r="A1740" s="432"/>
      <c r="B1740" s="517"/>
      <c r="C1740" s="45"/>
      <c r="D1740" s="45"/>
      <c r="E1740" s="45"/>
      <c r="F1740" s="45"/>
      <c r="G1740" s="45"/>
      <c r="H1740" s="45"/>
      <c r="I1740" s="45"/>
      <c r="J1740" s="45"/>
      <c r="K1740" s="17"/>
      <c r="L1740" s="17"/>
      <c r="M1740" s="17"/>
      <c r="N1740" s="17"/>
      <c r="O1740" s="17"/>
      <c r="P1740" s="17"/>
      <c r="Q1740" s="17"/>
      <c r="R1740" s="17"/>
      <c r="S1740" s="17"/>
      <c r="T1740" s="17"/>
      <c r="U1740" s="17"/>
      <c r="V1740" s="17"/>
      <c r="W1740" s="17"/>
      <c r="X1740" s="17"/>
      <c r="Y1740" s="17"/>
      <c r="Z1740" s="17"/>
      <c r="AA1740" s="17"/>
      <c r="AB1740" s="17"/>
      <c r="AC1740" s="17"/>
      <c r="AD1740" s="17"/>
      <c r="AE1740" s="45"/>
      <c r="AF1740" s="17"/>
      <c r="AG1740" s="518"/>
      <c r="AI1740" s="449"/>
      <c r="AJ1740" s="453"/>
      <c r="AK1740" s="453"/>
    </row>
    <row r="1741" spans="1:100" s="448" customFormat="1" ht="16.5" customHeight="1">
      <c r="A1741" s="432"/>
      <c r="B1741" s="517"/>
      <c r="C1741" s="476" t="s">
        <v>187</v>
      </c>
      <c r="D1741" s="17"/>
      <c r="E1741" s="45"/>
      <c r="F1741" s="17"/>
      <c r="G1741" s="17"/>
      <c r="H1741" s="17"/>
      <c r="I1741" s="17"/>
      <c r="J1741" s="17"/>
      <c r="K1741" s="17"/>
      <c r="L1741" s="17"/>
      <c r="M1741" s="17"/>
      <c r="N1741" s="17"/>
      <c r="O1741" s="17"/>
      <c r="P1741" s="17"/>
      <c r="Q1741" s="17"/>
      <c r="R1741" s="17"/>
      <c r="S1741" s="17"/>
      <c r="T1741" s="17"/>
      <c r="U1741" s="17"/>
      <c r="V1741" s="17"/>
      <c r="W1741" s="17"/>
      <c r="X1741" s="17"/>
      <c r="Y1741" s="17"/>
      <c r="Z1741" s="17"/>
      <c r="AA1741" s="17"/>
      <c r="AB1741" s="17"/>
      <c r="AC1741" s="17"/>
      <c r="AD1741" s="477"/>
      <c r="AE1741" s="17"/>
      <c r="AF1741" s="17"/>
      <c r="AG1741" s="518"/>
      <c r="AI1741" s="449"/>
      <c r="AJ1741" s="449"/>
      <c r="AK1741" s="449"/>
      <c r="AL1741" s="449"/>
      <c r="AM1741" s="449"/>
      <c r="AN1741" s="449"/>
      <c r="AO1741" s="449"/>
      <c r="AP1741" s="449"/>
      <c r="AQ1741" s="449"/>
      <c r="AR1741" s="449"/>
      <c r="AS1741" s="449"/>
      <c r="AT1741" s="449"/>
      <c r="AU1741" s="449"/>
      <c r="AV1741" s="449"/>
      <c r="AW1741" s="449"/>
      <c r="AX1741" s="449"/>
      <c r="AY1741" s="449"/>
      <c r="AZ1741" s="449"/>
      <c r="BA1741" s="449"/>
      <c r="BB1741" s="449"/>
      <c r="BC1741" s="449"/>
      <c r="BD1741" s="449"/>
      <c r="BE1741" s="449"/>
      <c r="BF1741" s="449"/>
      <c r="BG1741" s="449"/>
      <c r="BH1741" s="449"/>
      <c r="BI1741" s="449"/>
      <c r="BJ1741" s="449"/>
      <c r="BK1741" s="449"/>
      <c r="BL1741" s="449"/>
      <c r="BM1741" s="449"/>
      <c r="BN1741" s="449"/>
      <c r="BO1741" s="449"/>
      <c r="BP1741" s="449"/>
      <c r="BQ1741" s="449"/>
      <c r="BR1741" s="449"/>
      <c r="BS1741" s="449"/>
      <c r="BT1741" s="449"/>
      <c r="BU1741" s="449"/>
      <c r="BV1741" s="449"/>
      <c r="BW1741" s="449"/>
      <c r="BX1741" s="449"/>
      <c r="BY1741" s="449"/>
      <c r="BZ1741" s="449"/>
      <c r="CA1741" s="449"/>
      <c r="CB1741" s="449"/>
      <c r="CC1741" s="449"/>
      <c r="CD1741" s="449"/>
      <c r="CE1741" s="449"/>
      <c r="CF1741" s="449"/>
      <c r="CG1741" s="449"/>
      <c r="CH1741" s="449"/>
      <c r="CI1741" s="449"/>
      <c r="CJ1741" s="449"/>
      <c r="CK1741" s="449"/>
      <c r="CL1741" s="449"/>
      <c r="CM1741" s="449"/>
      <c r="CN1741" s="449"/>
      <c r="CO1741" s="449"/>
      <c r="CP1741" s="449"/>
      <c r="CQ1741" s="449"/>
      <c r="CR1741" s="449"/>
      <c r="CS1741" s="449"/>
      <c r="CT1741" s="449"/>
      <c r="CU1741" s="449"/>
      <c r="CV1741" s="449"/>
    </row>
    <row r="1742" spans="1:100" s="448" customFormat="1" ht="5.25" customHeight="1">
      <c r="A1742" s="432"/>
      <c r="B1742" s="517"/>
      <c r="C1742" s="17"/>
      <c r="D1742" s="17"/>
      <c r="E1742" s="17"/>
      <c r="F1742" s="17"/>
      <c r="G1742" s="17"/>
      <c r="H1742" s="17"/>
      <c r="I1742" s="17"/>
      <c r="J1742" s="17"/>
      <c r="K1742" s="17"/>
      <c r="L1742" s="17"/>
      <c r="M1742" s="17"/>
      <c r="N1742" s="17"/>
      <c r="O1742" s="17"/>
      <c r="P1742" s="17"/>
      <c r="Q1742" s="17"/>
      <c r="R1742" s="17"/>
      <c r="S1742" s="17"/>
      <c r="T1742" s="17"/>
      <c r="U1742" s="17"/>
      <c r="V1742" s="17"/>
      <c r="W1742" s="17"/>
      <c r="X1742" s="17"/>
      <c r="Y1742" s="17"/>
      <c r="Z1742" s="17"/>
      <c r="AA1742" s="17"/>
      <c r="AB1742" s="17"/>
      <c r="AC1742" s="17"/>
      <c r="AD1742" s="17"/>
      <c r="AE1742" s="17"/>
      <c r="AF1742" s="17"/>
      <c r="AG1742" s="518"/>
      <c r="AI1742" s="449"/>
      <c r="AJ1742" s="449"/>
      <c r="AK1742" s="449"/>
      <c r="AL1742" s="449"/>
      <c r="AM1742" s="449"/>
      <c r="AN1742" s="449"/>
      <c r="AO1742" s="449"/>
      <c r="AP1742" s="449"/>
      <c r="AQ1742" s="449"/>
      <c r="AR1742" s="449"/>
      <c r="AS1742" s="449"/>
      <c r="AT1742" s="449"/>
      <c r="AU1742" s="449"/>
      <c r="AV1742" s="449"/>
      <c r="AW1742" s="449"/>
      <c r="AX1742" s="449"/>
      <c r="AY1742" s="449"/>
      <c r="AZ1742" s="449"/>
      <c r="BA1742" s="449"/>
      <c r="BB1742" s="449"/>
      <c r="BC1742" s="449"/>
      <c r="BD1742" s="449"/>
      <c r="BE1742" s="449"/>
      <c r="BF1742" s="449"/>
      <c r="BG1742" s="449"/>
      <c r="BH1742" s="449"/>
      <c r="BI1742" s="449"/>
      <c r="BJ1742" s="449"/>
      <c r="BK1742" s="449"/>
      <c r="BL1742" s="449"/>
      <c r="BM1742" s="449"/>
      <c r="BN1742" s="449"/>
      <c r="BO1742" s="449"/>
      <c r="BP1742" s="449"/>
      <c r="BQ1742" s="449"/>
      <c r="BR1742" s="449"/>
      <c r="BS1742" s="449"/>
      <c r="BT1742" s="449"/>
      <c r="BU1742" s="449"/>
      <c r="BV1742" s="449"/>
      <c r="BW1742" s="449"/>
      <c r="BX1742" s="449"/>
      <c r="BY1742" s="449"/>
      <c r="BZ1742" s="449"/>
      <c r="CA1742" s="449"/>
      <c r="CB1742" s="449"/>
      <c r="CC1742" s="449"/>
      <c r="CD1742" s="449"/>
      <c r="CE1742" s="449"/>
      <c r="CF1742" s="449"/>
      <c r="CG1742" s="449"/>
      <c r="CH1742" s="449"/>
      <c r="CI1742" s="449"/>
      <c r="CJ1742" s="449"/>
      <c r="CK1742" s="449"/>
      <c r="CL1742" s="449"/>
      <c r="CM1742" s="449"/>
      <c r="CN1742" s="449"/>
      <c r="CO1742" s="449"/>
      <c r="CP1742" s="449"/>
      <c r="CQ1742" s="449"/>
      <c r="CR1742" s="449"/>
      <c r="CS1742" s="449"/>
      <c r="CT1742" s="449"/>
      <c r="CU1742" s="449"/>
      <c r="CV1742" s="449"/>
    </row>
    <row r="1743" spans="1:100" s="448" customFormat="1" ht="12.75" customHeight="1">
      <c r="A1743" s="432"/>
      <c r="B1743" s="517"/>
      <c r="C1743" s="45"/>
      <c r="D1743" s="482" t="s">
        <v>188</v>
      </c>
      <c r="E1743" s="45"/>
      <c r="F1743" s="45"/>
      <c r="G1743" s="45"/>
      <c r="H1743" s="45"/>
      <c r="I1743" s="45"/>
      <c r="J1743" s="45"/>
      <c r="K1743" s="17"/>
      <c r="L1743" s="17"/>
      <c r="M1743" s="17"/>
      <c r="N1743" s="17"/>
      <c r="O1743" s="17"/>
      <c r="P1743" s="17"/>
      <c r="Q1743" s="17"/>
      <c r="R1743" s="17"/>
      <c r="S1743" s="17"/>
      <c r="T1743" s="17"/>
      <c r="U1743" s="17"/>
      <c r="V1743" s="17"/>
      <c r="W1743" s="17"/>
      <c r="X1743" s="17"/>
      <c r="Y1743" s="17"/>
      <c r="Z1743" s="17"/>
      <c r="AA1743" s="17"/>
      <c r="AB1743" s="17"/>
      <c r="AC1743" s="17"/>
      <c r="AD1743" s="17"/>
      <c r="AE1743" s="45"/>
      <c r="AF1743" s="17"/>
      <c r="AG1743" s="518"/>
      <c r="AI1743" s="449"/>
      <c r="AJ1743" s="453"/>
      <c r="AK1743" s="453"/>
    </row>
    <row r="1744" spans="1:100" s="448" customFormat="1" ht="12" customHeight="1">
      <c r="A1744" s="432"/>
      <c r="B1744" s="517"/>
      <c r="C1744" s="45"/>
      <c r="D1744" s="45"/>
      <c r="E1744" s="483" t="s">
        <v>189</v>
      </c>
      <c r="F1744" s="45"/>
      <c r="G1744" s="45"/>
      <c r="H1744" s="45"/>
      <c r="I1744" s="45"/>
      <c r="J1744" s="45"/>
      <c r="K1744" s="883">
        <v>0</v>
      </c>
      <c r="L1744" s="884">
        <v>0</v>
      </c>
      <c r="M1744" s="883">
        <v>0</v>
      </c>
      <c r="N1744" s="884">
        <v>0</v>
      </c>
      <c r="O1744" s="883">
        <v>0</v>
      </c>
      <c r="P1744" s="884">
        <v>0</v>
      </c>
      <c r="Q1744" s="883">
        <v>0</v>
      </c>
      <c r="R1744" s="884">
        <v>0</v>
      </c>
      <c r="S1744" s="883">
        <v>0</v>
      </c>
      <c r="T1744" s="884">
        <v>0</v>
      </c>
      <c r="U1744" s="883">
        <v>0</v>
      </c>
      <c r="V1744" s="884">
        <v>0</v>
      </c>
      <c r="W1744" s="883">
        <v>0</v>
      </c>
      <c r="X1744" s="884">
        <v>0</v>
      </c>
      <c r="Y1744" s="883">
        <v>0</v>
      </c>
      <c r="Z1744" s="884">
        <v>0</v>
      </c>
      <c r="AA1744" s="883">
        <v>0</v>
      </c>
      <c r="AB1744" s="884">
        <v>0</v>
      </c>
      <c r="AC1744" s="883">
        <v>0</v>
      </c>
      <c r="AD1744" s="884">
        <v>0</v>
      </c>
      <c r="AE1744" s="45"/>
      <c r="AF1744" s="17"/>
      <c r="AG1744" s="518"/>
      <c r="AI1744" s="449"/>
      <c r="AJ1744" s="449"/>
      <c r="AK1744" s="449"/>
      <c r="AL1744" s="449"/>
      <c r="AM1744" s="449"/>
      <c r="AN1744" s="449"/>
      <c r="AO1744" s="449"/>
      <c r="AP1744" s="449"/>
      <c r="AQ1744" s="449"/>
      <c r="AR1744" s="449"/>
      <c r="AS1744" s="449"/>
      <c r="AT1744" s="449"/>
      <c r="AU1744" s="449"/>
      <c r="AV1744" s="449"/>
      <c r="AW1744" s="449"/>
      <c r="AX1744" s="449"/>
      <c r="AY1744" s="449"/>
      <c r="AZ1744" s="449"/>
      <c r="BA1744" s="449"/>
      <c r="BB1744" s="449"/>
      <c r="BC1744" s="449"/>
      <c r="BD1744" s="449"/>
      <c r="BE1744" s="449"/>
      <c r="BF1744" s="449"/>
      <c r="BG1744" s="449"/>
      <c r="BH1744" s="449"/>
      <c r="BI1744" s="449"/>
      <c r="BJ1744" s="449"/>
      <c r="BK1744" s="449"/>
      <c r="BL1744" s="449"/>
      <c r="BM1744" s="449"/>
      <c r="BN1744" s="449"/>
      <c r="BO1744" s="449"/>
      <c r="BP1744" s="449"/>
      <c r="BQ1744" s="449"/>
      <c r="BR1744" s="449"/>
      <c r="BS1744" s="449"/>
      <c r="BT1744" s="449"/>
      <c r="BU1744" s="449"/>
      <c r="BV1744" s="449"/>
      <c r="BW1744" s="449"/>
      <c r="BX1744" s="449"/>
      <c r="BY1744" s="449"/>
      <c r="BZ1744" s="449"/>
      <c r="CA1744" s="449"/>
      <c r="CB1744" s="449"/>
      <c r="CC1744" s="449"/>
      <c r="CD1744" s="449"/>
      <c r="CE1744" s="449"/>
      <c r="CF1744" s="449"/>
      <c r="CG1744" s="449"/>
      <c r="CH1744" s="449"/>
      <c r="CI1744" s="449"/>
      <c r="CJ1744" s="449"/>
      <c r="CK1744" s="449"/>
      <c r="CL1744" s="449"/>
      <c r="CM1744" s="449"/>
      <c r="CN1744" s="449"/>
      <c r="CO1744" s="449"/>
      <c r="CP1744" s="449"/>
      <c r="CQ1744" s="449"/>
      <c r="CR1744" s="449"/>
      <c r="CS1744" s="449"/>
      <c r="CT1744" s="449"/>
      <c r="CU1744" s="449"/>
      <c r="CV1744" s="449"/>
    </row>
    <row r="1745" spans="1:100" s="448" customFormat="1" ht="5.25" customHeight="1">
      <c r="A1745" s="432"/>
      <c r="B1745" s="517"/>
      <c r="C1745" s="17"/>
      <c r="D1745" s="17"/>
      <c r="E1745" s="17"/>
      <c r="F1745" s="17"/>
      <c r="G1745" s="17"/>
      <c r="H1745" s="17"/>
      <c r="I1745" s="17"/>
      <c r="J1745" s="17"/>
      <c r="K1745" s="17"/>
      <c r="L1745" s="17"/>
      <c r="M1745" s="17"/>
      <c r="N1745" s="17"/>
      <c r="O1745" s="17"/>
      <c r="P1745" s="17"/>
      <c r="Q1745" s="17"/>
      <c r="R1745" s="17"/>
      <c r="S1745" s="17"/>
      <c r="T1745" s="17"/>
      <c r="U1745" s="17"/>
      <c r="V1745" s="17"/>
      <c r="W1745" s="17"/>
      <c r="X1745" s="17"/>
      <c r="Y1745" s="17"/>
      <c r="Z1745" s="17"/>
      <c r="AA1745" s="17"/>
      <c r="AB1745" s="17"/>
      <c r="AC1745" s="17"/>
      <c r="AD1745" s="17"/>
      <c r="AE1745" s="17"/>
      <c r="AF1745" s="17"/>
      <c r="AG1745" s="518"/>
      <c r="AI1745" s="449"/>
      <c r="AJ1745" s="449"/>
      <c r="AK1745" s="449"/>
      <c r="AL1745" s="449"/>
      <c r="AM1745" s="449"/>
      <c r="AN1745" s="449"/>
      <c r="AO1745" s="449"/>
      <c r="AP1745" s="449"/>
      <c r="AQ1745" s="449"/>
      <c r="AR1745" s="449"/>
      <c r="AS1745" s="449"/>
      <c r="AT1745" s="449"/>
      <c r="AU1745" s="449"/>
      <c r="AV1745" s="449"/>
      <c r="AW1745" s="449"/>
      <c r="AX1745" s="449"/>
      <c r="AY1745" s="449"/>
      <c r="AZ1745" s="449"/>
      <c r="BA1745" s="449"/>
      <c r="BB1745" s="449"/>
      <c r="BC1745" s="449"/>
      <c r="BD1745" s="449"/>
      <c r="BE1745" s="449"/>
      <c r="BF1745" s="449"/>
      <c r="BG1745" s="449"/>
      <c r="BH1745" s="449"/>
      <c r="BI1745" s="449"/>
      <c r="BJ1745" s="449"/>
      <c r="BK1745" s="449"/>
      <c r="BL1745" s="449"/>
      <c r="BM1745" s="449"/>
      <c r="BN1745" s="449"/>
      <c r="BO1745" s="449"/>
      <c r="BP1745" s="449"/>
      <c r="BQ1745" s="449"/>
      <c r="BR1745" s="449"/>
      <c r="BS1745" s="449"/>
      <c r="BT1745" s="449"/>
      <c r="BU1745" s="449"/>
      <c r="BV1745" s="449"/>
      <c r="BW1745" s="449"/>
      <c r="BX1745" s="449"/>
      <c r="BY1745" s="449"/>
      <c r="BZ1745" s="449"/>
      <c r="CA1745" s="449"/>
      <c r="CB1745" s="449"/>
      <c r="CC1745" s="449"/>
      <c r="CD1745" s="449"/>
      <c r="CE1745" s="449"/>
      <c r="CF1745" s="449"/>
      <c r="CG1745" s="449"/>
      <c r="CH1745" s="449"/>
      <c r="CI1745" s="449"/>
      <c r="CJ1745" s="449"/>
      <c r="CK1745" s="449"/>
      <c r="CL1745" s="449"/>
      <c r="CM1745" s="449"/>
      <c r="CN1745" s="449"/>
      <c r="CO1745" s="449"/>
      <c r="CP1745" s="449"/>
      <c r="CQ1745" s="449"/>
      <c r="CR1745" s="449"/>
      <c r="CS1745" s="449"/>
      <c r="CT1745" s="449"/>
      <c r="CU1745" s="449"/>
      <c r="CV1745" s="449"/>
    </row>
    <row r="1746" spans="1:100" s="448" customFormat="1" ht="12.75" customHeight="1">
      <c r="A1746" s="432"/>
      <c r="B1746" s="517"/>
      <c r="C1746" s="45"/>
      <c r="D1746" s="482" t="s">
        <v>190</v>
      </c>
      <c r="E1746" s="45"/>
      <c r="F1746" s="45"/>
      <c r="G1746" s="45"/>
      <c r="H1746" s="45"/>
      <c r="I1746" s="45"/>
      <c r="J1746" s="45"/>
      <c r="K1746" s="17"/>
      <c r="L1746" s="17"/>
      <c r="M1746" s="17"/>
      <c r="N1746" s="17"/>
      <c r="O1746" s="17"/>
      <c r="P1746" s="17"/>
      <c r="Q1746" s="17"/>
      <c r="R1746" s="17"/>
      <c r="S1746" s="17"/>
      <c r="T1746" s="17"/>
      <c r="U1746" s="17"/>
      <c r="V1746" s="17"/>
      <c r="W1746" s="17"/>
      <c r="X1746" s="17"/>
      <c r="Y1746" s="17"/>
      <c r="Z1746" s="17"/>
      <c r="AA1746" s="17"/>
      <c r="AB1746" s="17"/>
      <c r="AC1746" s="17"/>
      <c r="AD1746" s="17"/>
      <c r="AE1746" s="45"/>
      <c r="AF1746" s="17"/>
      <c r="AG1746" s="518"/>
      <c r="AI1746" s="449"/>
      <c r="AJ1746" s="453"/>
      <c r="AK1746" s="453"/>
    </row>
    <row r="1747" spans="1:100" s="448" customFormat="1" ht="10.5" customHeight="1">
      <c r="A1747" s="432"/>
      <c r="B1747" s="517"/>
      <c r="C1747" s="476"/>
      <c r="D1747" s="17"/>
      <c r="E1747" s="483" t="s">
        <v>191</v>
      </c>
      <c r="F1747" s="17"/>
      <c r="G1747" s="17"/>
      <c r="H1747" s="17"/>
      <c r="I1747" s="17"/>
      <c r="J1747" s="17"/>
      <c r="K1747" s="17"/>
      <c r="L1747" s="17"/>
      <c r="M1747" s="17"/>
      <c r="N1747" s="17"/>
      <c r="O1747" s="17"/>
      <c r="P1747" s="17"/>
      <c r="Q1747" s="17"/>
      <c r="R1747" s="17"/>
      <c r="S1747" s="17"/>
      <c r="T1747" s="17"/>
      <c r="U1747" s="17"/>
      <c r="V1747" s="17"/>
      <c r="W1747" s="17"/>
      <c r="X1747" s="17"/>
      <c r="Y1747" s="17"/>
      <c r="Z1747" s="17"/>
      <c r="AA1747" s="17"/>
      <c r="AB1747" s="17"/>
      <c r="AC1747" s="17"/>
      <c r="AD1747" s="477"/>
      <c r="AE1747" s="17"/>
      <c r="AF1747" s="17"/>
      <c r="AG1747" s="518"/>
      <c r="AI1747" s="449"/>
      <c r="AJ1747" s="449"/>
      <c r="AK1747" s="449"/>
      <c r="AL1747" s="449"/>
      <c r="AM1747" s="449"/>
      <c r="AN1747" s="449"/>
      <c r="AO1747" s="449"/>
      <c r="AP1747" s="449"/>
      <c r="AQ1747" s="449"/>
      <c r="AR1747" s="449"/>
      <c r="AS1747" s="449"/>
      <c r="AT1747" s="449"/>
      <c r="AU1747" s="449"/>
      <c r="AV1747" s="449"/>
      <c r="AW1747" s="449"/>
      <c r="AX1747" s="449"/>
      <c r="AY1747" s="449"/>
      <c r="AZ1747" s="449"/>
      <c r="BA1747" s="449"/>
      <c r="BB1747" s="449"/>
      <c r="BC1747" s="449"/>
      <c r="BD1747" s="449"/>
      <c r="BE1747" s="449"/>
      <c r="BF1747" s="449"/>
      <c r="BG1747" s="449"/>
      <c r="BH1747" s="449"/>
      <c r="BI1747" s="449"/>
      <c r="BJ1747" s="449"/>
      <c r="BK1747" s="449"/>
      <c r="BL1747" s="449"/>
      <c r="BM1747" s="449"/>
      <c r="BN1747" s="449"/>
      <c r="BO1747" s="449"/>
      <c r="BP1747" s="449"/>
      <c r="BQ1747" s="449"/>
      <c r="BR1747" s="449"/>
      <c r="BS1747" s="449"/>
      <c r="BT1747" s="449"/>
      <c r="BU1747" s="449"/>
      <c r="BV1747" s="449"/>
      <c r="BW1747" s="449"/>
      <c r="BX1747" s="449"/>
      <c r="BY1747" s="449"/>
      <c r="BZ1747" s="449"/>
      <c r="CA1747" s="449"/>
      <c r="CB1747" s="449"/>
      <c r="CC1747" s="449"/>
      <c r="CD1747" s="449"/>
      <c r="CE1747" s="449"/>
      <c r="CF1747" s="449"/>
      <c r="CG1747" s="449"/>
      <c r="CH1747" s="449"/>
      <c r="CI1747" s="449"/>
      <c r="CJ1747" s="449"/>
      <c r="CK1747" s="449"/>
      <c r="CL1747" s="449"/>
      <c r="CM1747" s="449"/>
      <c r="CN1747" s="449"/>
      <c r="CO1747" s="449"/>
      <c r="CP1747" s="449"/>
      <c r="CQ1747" s="449"/>
      <c r="CR1747" s="449"/>
      <c r="CS1747" s="449"/>
      <c r="CT1747" s="449"/>
      <c r="CU1747" s="449"/>
      <c r="CV1747" s="449"/>
    </row>
    <row r="1748" spans="1:100" s="448" customFormat="1" ht="11.25" customHeight="1">
      <c r="A1748" s="432"/>
      <c r="B1748" s="517"/>
      <c r="C1748" s="45"/>
      <c r="D1748" s="45">
        <v>1</v>
      </c>
      <c r="E1748" s="599" t="s">
        <v>143</v>
      </c>
      <c r="F1748" s="600"/>
      <c r="G1748" s="599" t="s">
        <v>220</v>
      </c>
      <c r="H1748" s="600"/>
      <c r="I1748" s="600"/>
      <c r="J1748" s="601" t="s">
        <v>218</v>
      </c>
      <c r="K1748" s="880">
        <v>0.30982153679418034</v>
      </c>
      <c r="L1748" s="881">
        <v>0</v>
      </c>
      <c r="M1748" s="880">
        <v>0.30900997623827392</v>
      </c>
      <c r="N1748" s="881">
        <v>0</v>
      </c>
      <c r="O1748" s="880">
        <v>0.29808404108934916</v>
      </c>
      <c r="P1748" s="881">
        <v>0</v>
      </c>
      <c r="Q1748" s="880">
        <v>0.25861290748637117</v>
      </c>
      <c r="R1748" s="881">
        <v>0</v>
      </c>
      <c r="S1748" s="880">
        <v>0.25946677076618951</v>
      </c>
      <c r="T1748" s="881">
        <v>0</v>
      </c>
      <c r="U1748" s="880">
        <v>0.31878309724226683</v>
      </c>
      <c r="V1748" s="881">
        <v>0</v>
      </c>
      <c r="W1748" s="880" t="s">
        <v>154</v>
      </c>
      <c r="X1748" s="881">
        <v>0</v>
      </c>
      <c r="Y1748" s="880" t="s">
        <v>154</v>
      </c>
      <c r="Z1748" s="881">
        <v>0</v>
      </c>
      <c r="AA1748" s="880" t="s">
        <v>154</v>
      </c>
      <c r="AB1748" s="881">
        <v>0</v>
      </c>
      <c r="AC1748" s="880" t="s">
        <v>154</v>
      </c>
      <c r="AD1748" s="881">
        <v>0</v>
      </c>
      <c r="AE1748" s="45"/>
      <c r="AF1748" s="17"/>
      <c r="AG1748" s="518"/>
      <c r="AI1748" s="449"/>
      <c r="AJ1748" s="449"/>
      <c r="AK1748" s="449"/>
      <c r="AL1748" s="449"/>
      <c r="AM1748" s="449"/>
      <c r="AN1748" s="449"/>
      <c r="AO1748" s="449"/>
      <c r="AP1748" s="449"/>
      <c r="AQ1748" s="449"/>
      <c r="AR1748" s="449"/>
      <c r="AS1748" s="449"/>
      <c r="AT1748" s="449"/>
      <c r="AU1748" s="449"/>
      <c r="AV1748" s="449"/>
      <c r="AW1748" s="449"/>
      <c r="AX1748" s="449"/>
      <c r="AY1748" s="449"/>
      <c r="AZ1748" s="449"/>
      <c r="BA1748" s="449"/>
      <c r="BB1748" s="449"/>
      <c r="BC1748" s="449"/>
      <c r="BD1748" s="449"/>
      <c r="BE1748" s="449"/>
      <c r="BF1748" s="449"/>
      <c r="BG1748" s="449"/>
      <c r="BH1748" s="449"/>
      <c r="BI1748" s="449"/>
      <c r="BJ1748" s="449"/>
      <c r="BK1748" s="449"/>
      <c r="BL1748" s="449"/>
      <c r="BM1748" s="449"/>
      <c r="BN1748" s="449"/>
      <c r="BO1748" s="449"/>
      <c r="BP1748" s="449"/>
      <c r="BQ1748" s="449"/>
      <c r="BR1748" s="449"/>
      <c r="BS1748" s="449"/>
      <c r="BT1748" s="449"/>
      <c r="BU1748" s="449"/>
      <c r="BV1748" s="449"/>
      <c r="BW1748" s="449"/>
      <c r="BX1748" s="449"/>
      <c r="BY1748" s="449"/>
      <c r="BZ1748" s="449"/>
      <c r="CA1748" s="449"/>
      <c r="CB1748" s="449"/>
      <c r="CC1748" s="449"/>
      <c r="CD1748" s="449"/>
      <c r="CE1748" s="449"/>
      <c r="CF1748" s="449"/>
      <c r="CG1748" s="449"/>
      <c r="CH1748" s="449"/>
      <c r="CI1748" s="449"/>
      <c r="CJ1748" s="449"/>
      <c r="CK1748" s="449"/>
      <c r="CL1748" s="449"/>
      <c r="CM1748" s="449"/>
      <c r="CN1748" s="449"/>
      <c r="CO1748" s="449"/>
      <c r="CP1748" s="449"/>
      <c r="CQ1748" s="449"/>
      <c r="CR1748" s="449"/>
      <c r="CS1748" s="449"/>
      <c r="CT1748" s="449"/>
      <c r="CU1748" s="449"/>
      <c r="CV1748" s="449"/>
    </row>
    <row r="1749" spans="1:100" s="448" customFormat="1" ht="11.25" customHeight="1">
      <c r="A1749" s="432"/>
      <c r="B1749" s="517"/>
      <c r="C1749" s="45"/>
      <c r="D1749" s="45">
        <v>2</v>
      </c>
      <c r="E1749" s="599" t="s">
        <v>160</v>
      </c>
      <c r="F1749" s="600"/>
      <c r="G1749" s="599" t="s">
        <v>217</v>
      </c>
      <c r="H1749" s="600"/>
      <c r="I1749" s="600"/>
      <c r="J1749" s="601" t="s">
        <v>218</v>
      </c>
      <c r="K1749" s="880">
        <v>1.2787163717915145E-2</v>
      </c>
      <c r="L1749" s="881">
        <v>0</v>
      </c>
      <c r="M1749" s="880">
        <v>1.6014815519677844E-2</v>
      </c>
      <c r="N1749" s="881">
        <v>0</v>
      </c>
      <c r="O1749" s="880">
        <v>4.039093153509031E-2</v>
      </c>
      <c r="P1749" s="881">
        <v>0</v>
      </c>
      <c r="Q1749" s="880">
        <v>3.0655795112647575E-2</v>
      </c>
      <c r="R1749" s="881">
        <v>0</v>
      </c>
      <c r="S1749" s="880">
        <v>3.6445722939838443E-2</v>
      </c>
      <c r="T1749" s="881">
        <v>0</v>
      </c>
      <c r="U1749" s="880">
        <v>4.982032015681149E-3</v>
      </c>
      <c r="V1749" s="881">
        <v>0</v>
      </c>
      <c r="W1749" s="880" t="s">
        <v>154</v>
      </c>
      <c r="X1749" s="881">
        <v>0</v>
      </c>
      <c r="Y1749" s="880" t="s">
        <v>154</v>
      </c>
      <c r="Z1749" s="881">
        <v>0</v>
      </c>
      <c r="AA1749" s="880" t="s">
        <v>154</v>
      </c>
      <c r="AB1749" s="881">
        <v>0</v>
      </c>
      <c r="AC1749" s="880" t="s">
        <v>154</v>
      </c>
      <c r="AD1749" s="881">
        <v>0</v>
      </c>
      <c r="AE1749" s="45"/>
      <c r="AF1749" s="17"/>
      <c r="AG1749" s="518"/>
      <c r="AI1749" s="449"/>
      <c r="AJ1749" s="449"/>
      <c r="AK1749" s="449"/>
      <c r="AL1749" s="449"/>
      <c r="AM1749" s="449"/>
      <c r="AN1749" s="449"/>
      <c r="AO1749" s="449"/>
      <c r="AP1749" s="449"/>
      <c r="AQ1749" s="449"/>
      <c r="AR1749" s="449"/>
      <c r="AS1749" s="449"/>
      <c r="AT1749" s="449"/>
      <c r="AU1749" s="449"/>
      <c r="AV1749" s="449"/>
      <c r="AW1749" s="449"/>
      <c r="AX1749" s="449"/>
      <c r="AY1749" s="449"/>
      <c r="AZ1749" s="449"/>
      <c r="BA1749" s="449"/>
      <c r="BB1749" s="449"/>
      <c r="BC1749" s="449"/>
      <c r="BD1749" s="449"/>
      <c r="BE1749" s="449"/>
      <c r="BF1749" s="449"/>
      <c r="BG1749" s="449"/>
      <c r="BH1749" s="449"/>
      <c r="BI1749" s="449"/>
      <c r="BJ1749" s="449"/>
      <c r="BK1749" s="449"/>
      <c r="BL1749" s="449"/>
      <c r="BM1749" s="449"/>
      <c r="BN1749" s="449"/>
      <c r="BO1749" s="449"/>
      <c r="BP1749" s="449"/>
      <c r="BQ1749" s="449"/>
      <c r="BR1749" s="449"/>
      <c r="BS1749" s="449"/>
      <c r="BT1749" s="449"/>
      <c r="BU1749" s="449"/>
      <c r="BV1749" s="449"/>
      <c r="BW1749" s="449"/>
      <c r="BX1749" s="449"/>
      <c r="BY1749" s="449"/>
      <c r="BZ1749" s="449"/>
      <c r="CA1749" s="449"/>
      <c r="CB1749" s="449"/>
      <c r="CC1749" s="449"/>
      <c r="CD1749" s="449"/>
      <c r="CE1749" s="449"/>
      <c r="CF1749" s="449"/>
      <c r="CG1749" s="449"/>
      <c r="CH1749" s="449"/>
      <c r="CI1749" s="449"/>
      <c r="CJ1749" s="449"/>
      <c r="CK1749" s="449"/>
      <c r="CL1749" s="449"/>
      <c r="CM1749" s="449"/>
      <c r="CN1749" s="449"/>
      <c r="CO1749" s="449"/>
      <c r="CP1749" s="449"/>
      <c r="CQ1749" s="449"/>
      <c r="CR1749" s="449"/>
      <c r="CS1749" s="449"/>
      <c r="CT1749" s="449"/>
      <c r="CU1749" s="449"/>
      <c r="CV1749" s="449"/>
    </row>
    <row r="1750" spans="1:100" s="448" customFormat="1" ht="11.25" customHeight="1">
      <c r="A1750" s="432"/>
      <c r="B1750" s="517"/>
      <c r="C1750" s="45"/>
      <c r="D1750" s="45">
        <v>3</v>
      </c>
      <c r="E1750" s="599" t="s">
        <v>162</v>
      </c>
      <c r="F1750" s="600"/>
      <c r="G1750" s="599" t="s">
        <v>221</v>
      </c>
      <c r="H1750" s="600"/>
      <c r="I1750" s="600"/>
      <c r="J1750" s="601" t="s">
        <v>218</v>
      </c>
      <c r="K1750" s="880">
        <v>0.15213193040829198</v>
      </c>
      <c r="L1750" s="881">
        <v>0</v>
      </c>
      <c r="M1750" s="880">
        <v>0.15064117302567059</v>
      </c>
      <c r="N1750" s="881">
        <v>0</v>
      </c>
      <c r="O1750" s="880">
        <v>0.13561305784551705</v>
      </c>
      <c r="P1750" s="881">
        <v>0</v>
      </c>
      <c r="Q1750" s="880">
        <v>0.16990589780593815</v>
      </c>
      <c r="R1750" s="881">
        <v>0</v>
      </c>
      <c r="S1750" s="880">
        <v>0.14924398864440089</v>
      </c>
      <c r="T1750" s="881">
        <v>0</v>
      </c>
      <c r="U1750" s="880">
        <v>0.14802830197149175</v>
      </c>
      <c r="V1750" s="881">
        <v>0</v>
      </c>
      <c r="W1750" s="880" t="s">
        <v>154</v>
      </c>
      <c r="X1750" s="881">
        <v>0</v>
      </c>
      <c r="Y1750" s="880" t="s">
        <v>154</v>
      </c>
      <c r="Z1750" s="881">
        <v>0</v>
      </c>
      <c r="AA1750" s="880" t="s">
        <v>154</v>
      </c>
      <c r="AB1750" s="881">
        <v>0</v>
      </c>
      <c r="AC1750" s="880" t="s">
        <v>154</v>
      </c>
      <c r="AD1750" s="881">
        <v>0</v>
      </c>
      <c r="AE1750" s="45"/>
      <c r="AF1750" s="17"/>
      <c r="AG1750" s="518"/>
      <c r="AI1750" s="449"/>
      <c r="AJ1750" s="449"/>
      <c r="AK1750" s="449"/>
      <c r="AL1750" s="449"/>
      <c r="AM1750" s="449"/>
      <c r="AN1750" s="449"/>
      <c r="AO1750" s="449"/>
      <c r="AP1750" s="449"/>
      <c r="AQ1750" s="449"/>
      <c r="AR1750" s="449"/>
      <c r="AS1750" s="449"/>
      <c r="AT1750" s="449"/>
      <c r="AU1750" s="449"/>
      <c r="AV1750" s="449"/>
      <c r="AW1750" s="449"/>
      <c r="AX1750" s="449"/>
      <c r="AY1750" s="449"/>
      <c r="AZ1750" s="449"/>
      <c r="BA1750" s="449"/>
      <c r="BB1750" s="449"/>
      <c r="BC1750" s="449"/>
      <c r="BD1750" s="449"/>
      <c r="BE1750" s="449"/>
      <c r="BF1750" s="449"/>
      <c r="BG1750" s="449"/>
      <c r="BH1750" s="449"/>
      <c r="BI1750" s="449"/>
      <c r="BJ1750" s="449"/>
      <c r="BK1750" s="449"/>
      <c r="BL1750" s="449"/>
      <c r="BM1750" s="449"/>
      <c r="BN1750" s="449"/>
      <c r="BO1750" s="449"/>
      <c r="BP1750" s="449"/>
      <c r="BQ1750" s="449"/>
      <c r="BR1750" s="449"/>
      <c r="BS1750" s="449"/>
      <c r="BT1750" s="449"/>
      <c r="BU1750" s="449"/>
      <c r="BV1750" s="449"/>
      <c r="BW1750" s="449"/>
      <c r="BX1750" s="449"/>
      <c r="BY1750" s="449"/>
      <c r="BZ1750" s="449"/>
      <c r="CA1750" s="449"/>
      <c r="CB1750" s="449"/>
      <c r="CC1750" s="449"/>
      <c r="CD1750" s="449"/>
      <c r="CE1750" s="449"/>
      <c r="CF1750" s="449"/>
      <c r="CG1750" s="449"/>
      <c r="CH1750" s="449"/>
      <c r="CI1750" s="449"/>
      <c r="CJ1750" s="449"/>
      <c r="CK1750" s="449"/>
      <c r="CL1750" s="449"/>
      <c r="CM1750" s="449"/>
      <c r="CN1750" s="449"/>
      <c r="CO1750" s="449"/>
      <c r="CP1750" s="449"/>
      <c r="CQ1750" s="449"/>
      <c r="CR1750" s="449"/>
      <c r="CS1750" s="449"/>
      <c r="CT1750" s="449"/>
      <c r="CU1750" s="449"/>
      <c r="CV1750" s="449"/>
    </row>
    <row r="1751" spans="1:100" s="448" customFormat="1" ht="11.25" customHeight="1">
      <c r="A1751" s="432"/>
      <c r="B1751" s="517"/>
      <c r="C1751" s="45"/>
      <c r="D1751" s="45">
        <v>4</v>
      </c>
      <c r="E1751" s="599" t="s">
        <v>141</v>
      </c>
      <c r="F1751" s="600"/>
      <c r="G1751" s="599" t="s">
        <v>335</v>
      </c>
      <c r="H1751" s="600"/>
      <c r="I1751" s="600"/>
      <c r="J1751" s="601" t="s">
        <v>218</v>
      </c>
      <c r="K1751" s="880">
        <v>0.19326665608654986</v>
      </c>
      <c r="L1751" s="881">
        <v>0</v>
      </c>
      <c r="M1751" s="880">
        <v>0.18757233576098681</v>
      </c>
      <c r="N1751" s="881">
        <v>0</v>
      </c>
      <c r="O1751" s="880">
        <v>0.1735159995872132</v>
      </c>
      <c r="P1751" s="881">
        <v>0</v>
      </c>
      <c r="Q1751" s="880">
        <v>0.15954272101474301</v>
      </c>
      <c r="R1751" s="881">
        <v>0</v>
      </c>
      <c r="S1751" s="880">
        <v>0.15200025861612942</v>
      </c>
      <c r="T1751" s="881">
        <v>0</v>
      </c>
      <c r="U1751" s="880">
        <v>0.18406743819792309</v>
      </c>
      <c r="V1751" s="881">
        <v>0</v>
      </c>
      <c r="W1751" s="880" t="s">
        <v>154</v>
      </c>
      <c r="X1751" s="881">
        <v>0</v>
      </c>
      <c r="Y1751" s="880" t="s">
        <v>154</v>
      </c>
      <c r="Z1751" s="881">
        <v>0</v>
      </c>
      <c r="AA1751" s="880" t="s">
        <v>154</v>
      </c>
      <c r="AB1751" s="881">
        <v>0</v>
      </c>
      <c r="AC1751" s="880" t="s">
        <v>154</v>
      </c>
      <c r="AD1751" s="881">
        <v>0</v>
      </c>
      <c r="AE1751" s="45"/>
      <c r="AF1751" s="17"/>
      <c r="AG1751" s="518"/>
      <c r="AI1751" s="449"/>
      <c r="AJ1751" s="449"/>
      <c r="AK1751" s="449"/>
      <c r="AL1751" s="449"/>
      <c r="AM1751" s="449"/>
      <c r="AN1751" s="449"/>
      <c r="AO1751" s="449"/>
      <c r="AP1751" s="449"/>
      <c r="AQ1751" s="449"/>
      <c r="AR1751" s="449"/>
      <c r="AS1751" s="449"/>
      <c r="AT1751" s="449"/>
      <c r="AU1751" s="449"/>
      <c r="AV1751" s="449"/>
      <c r="AW1751" s="449"/>
      <c r="AX1751" s="449"/>
      <c r="AY1751" s="449"/>
      <c r="AZ1751" s="449"/>
      <c r="BA1751" s="449"/>
      <c r="BB1751" s="449"/>
      <c r="BC1751" s="449"/>
      <c r="BD1751" s="449"/>
      <c r="BE1751" s="449"/>
      <c r="BF1751" s="449"/>
      <c r="BG1751" s="449"/>
      <c r="BH1751" s="449"/>
      <c r="BI1751" s="449"/>
      <c r="BJ1751" s="449"/>
      <c r="BK1751" s="449"/>
      <c r="BL1751" s="449"/>
      <c r="BM1751" s="449"/>
      <c r="BN1751" s="449"/>
      <c r="BO1751" s="449"/>
      <c r="BP1751" s="449"/>
      <c r="BQ1751" s="449"/>
      <c r="BR1751" s="449"/>
      <c r="BS1751" s="449"/>
      <c r="BT1751" s="449"/>
      <c r="BU1751" s="449"/>
      <c r="BV1751" s="449"/>
      <c r="BW1751" s="449"/>
      <c r="BX1751" s="449"/>
      <c r="BY1751" s="449"/>
      <c r="BZ1751" s="449"/>
      <c r="CA1751" s="449"/>
      <c r="CB1751" s="449"/>
      <c r="CC1751" s="449"/>
      <c r="CD1751" s="449"/>
      <c r="CE1751" s="449"/>
      <c r="CF1751" s="449"/>
      <c r="CG1751" s="449"/>
      <c r="CH1751" s="449"/>
      <c r="CI1751" s="449"/>
      <c r="CJ1751" s="449"/>
      <c r="CK1751" s="449"/>
      <c r="CL1751" s="449"/>
      <c r="CM1751" s="449"/>
      <c r="CN1751" s="449"/>
      <c r="CO1751" s="449"/>
      <c r="CP1751" s="449"/>
      <c r="CQ1751" s="449"/>
      <c r="CR1751" s="449"/>
      <c r="CS1751" s="449"/>
      <c r="CT1751" s="449"/>
      <c r="CU1751" s="449"/>
      <c r="CV1751" s="449"/>
    </row>
    <row r="1752" spans="1:100" s="448" customFormat="1" ht="11.25" customHeight="1">
      <c r="A1752" s="432"/>
      <c r="B1752" s="517"/>
      <c r="C1752" s="45"/>
      <c r="D1752" s="45">
        <v>5</v>
      </c>
      <c r="E1752" s="599" t="s">
        <v>142</v>
      </c>
      <c r="F1752" s="600"/>
      <c r="G1752" s="599" t="s">
        <v>219</v>
      </c>
      <c r="H1752" s="600"/>
      <c r="I1752" s="600"/>
      <c r="J1752" s="601" t="s">
        <v>218</v>
      </c>
      <c r="K1752" s="880">
        <v>7.8412113868914668E-2</v>
      </c>
      <c r="L1752" s="881">
        <v>0</v>
      </c>
      <c r="M1752" s="880">
        <v>7.2436746454485931E-2</v>
      </c>
      <c r="N1752" s="881">
        <v>0</v>
      </c>
      <c r="O1752" s="880">
        <v>8.886415550221588E-2</v>
      </c>
      <c r="P1752" s="881">
        <v>0</v>
      </c>
      <c r="Q1752" s="880">
        <v>9.2692357559256144E-2</v>
      </c>
      <c r="R1752" s="881">
        <v>0</v>
      </c>
      <c r="S1752" s="880">
        <v>9.3968513486243396E-2</v>
      </c>
      <c r="T1752" s="881">
        <v>0</v>
      </c>
      <c r="U1752" s="880">
        <v>7.9259925623892946E-2</v>
      </c>
      <c r="V1752" s="881">
        <v>0</v>
      </c>
      <c r="W1752" s="880" t="s">
        <v>154</v>
      </c>
      <c r="X1752" s="881">
        <v>0</v>
      </c>
      <c r="Y1752" s="880" t="s">
        <v>154</v>
      </c>
      <c r="Z1752" s="881">
        <v>0</v>
      </c>
      <c r="AA1752" s="880" t="s">
        <v>154</v>
      </c>
      <c r="AB1752" s="881">
        <v>0</v>
      </c>
      <c r="AC1752" s="880" t="s">
        <v>154</v>
      </c>
      <c r="AD1752" s="881">
        <v>0</v>
      </c>
      <c r="AE1752" s="45"/>
      <c r="AF1752" s="17"/>
      <c r="AG1752" s="518"/>
      <c r="AI1752" s="449"/>
      <c r="AJ1752" s="449"/>
      <c r="AK1752" s="449"/>
      <c r="AL1752" s="449"/>
      <c r="AM1752" s="449"/>
      <c r="AN1752" s="449"/>
      <c r="AO1752" s="449"/>
      <c r="AP1752" s="449"/>
      <c r="AQ1752" s="449"/>
      <c r="AR1752" s="449"/>
      <c r="AS1752" s="449"/>
      <c r="AT1752" s="449"/>
      <c r="AU1752" s="449"/>
      <c r="AV1752" s="449"/>
      <c r="AW1752" s="449"/>
      <c r="AX1752" s="449"/>
      <c r="AY1752" s="449"/>
      <c r="AZ1752" s="449"/>
      <c r="BA1752" s="449"/>
      <c r="BB1752" s="449"/>
      <c r="BC1752" s="449"/>
      <c r="BD1752" s="449"/>
      <c r="BE1752" s="449"/>
      <c r="BF1752" s="449"/>
      <c r="BG1752" s="449"/>
      <c r="BH1752" s="449"/>
      <c r="BI1752" s="449"/>
      <c r="BJ1752" s="449"/>
      <c r="BK1752" s="449"/>
      <c r="BL1752" s="449"/>
      <c r="BM1752" s="449"/>
      <c r="BN1752" s="449"/>
      <c r="BO1752" s="449"/>
      <c r="BP1752" s="449"/>
      <c r="BQ1752" s="449"/>
      <c r="BR1752" s="449"/>
      <c r="BS1752" s="449"/>
      <c r="BT1752" s="449"/>
      <c r="BU1752" s="449"/>
      <c r="BV1752" s="449"/>
      <c r="BW1752" s="449"/>
      <c r="BX1752" s="449"/>
      <c r="BY1752" s="449"/>
      <c r="BZ1752" s="449"/>
      <c r="CA1752" s="449"/>
      <c r="CB1752" s="449"/>
      <c r="CC1752" s="449"/>
      <c r="CD1752" s="449"/>
      <c r="CE1752" s="449"/>
      <c r="CF1752" s="449"/>
      <c r="CG1752" s="449"/>
      <c r="CH1752" s="449"/>
      <c r="CI1752" s="449"/>
      <c r="CJ1752" s="449"/>
      <c r="CK1752" s="449"/>
      <c r="CL1752" s="449"/>
      <c r="CM1752" s="449"/>
      <c r="CN1752" s="449"/>
      <c r="CO1752" s="449"/>
      <c r="CP1752" s="449"/>
      <c r="CQ1752" s="449"/>
      <c r="CR1752" s="449"/>
      <c r="CS1752" s="449"/>
      <c r="CT1752" s="449"/>
      <c r="CU1752" s="449"/>
      <c r="CV1752" s="449"/>
    </row>
    <row r="1753" spans="1:100" s="448" customFormat="1" ht="11.25" customHeight="1">
      <c r="A1753" s="432"/>
      <c r="B1753" s="517"/>
      <c r="C1753" s="45"/>
      <c r="D1753" s="45">
        <v>6</v>
      </c>
      <c r="E1753" s="599" t="s">
        <v>161</v>
      </c>
      <c r="F1753" s="600"/>
      <c r="G1753" s="599" t="s">
        <v>317</v>
      </c>
      <c r="H1753" s="600"/>
      <c r="I1753" s="600"/>
      <c r="J1753" s="601" t="s">
        <v>218</v>
      </c>
      <c r="K1753" s="880">
        <v>0.15478081168901861</v>
      </c>
      <c r="L1753" s="881">
        <v>0</v>
      </c>
      <c r="M1753" s="880">
        <v>0.15097295039232134</v>
      </c>
      <c r="N1753" s="881">
        <v>0</v>
      </c>
      <c r="O1753" s="880">
        <v>0.16436588467425217</v>
      </c>
      <c r="P1753" s="881">
        <v>0</v>
      </c>
      <c r="Q1753" s="880">
        <v>0.18313473238552574</v>
      </c>
      <c r="R1753" s="881">
        <v>0</v>
      </c>
      <c r="S1753" s="880">
        <v>0.19100677104047933</v>
      </c>
      <c r="T1753" s="881">
        <v>0</v>
      </c>
      <c r="U1753" s="880">
        <v>0.17280128272376022</v>
      </c>
      <c r="V1753" s="881">
        <v>0</v>
      </c>
      <c r="W1753" s="880" t="s">
        <v>154</v>
      </c>
      <c r="X1753" s="881">
        <v>0</v>
      </c>
      <c r="Y1753" s="880" t="s">
        <v>154</v>
      </c>
      <c r="Z1753" s="881">
        <v>0</v>
      </c>
      <c r="AA1753" s="880" t="s">
        <v>154</v>
      </c>
      <c r="AB1753" s="881">
        <v>0</v>
      </c>
      <c r="AC1753" s="880" t="s">
        <v>154</v>
      </c>
      <c r="AD1753" s="881">
        <v>0</v>
      </c>
      <c r="AE1753" s="45"/>
      <c r="AF1753" s="17"/>
      <c r="AG1753" s="518"/>
      <c r="AI1753" s="449"/>
      <c r="AJ1753" s="449"/>
      <c r="AK1753" s="449"/>
      <c r="AL1753" s="449"/>
      <c r="AM1753" s="449"/>
      <c r="AN1753" s="449"/>
      <c r="AO1753" s="449"/>
      <c r="AP1753" s="449"/>
      <c r="AQ1753" s="449"/>
      <c r="AR1753" s="449"/>
      <c r="AS1753" s="449"/>
      <c r="AT1753" s="449"/>
      <c r="AU1753" s="449"/>
      <c r="AV1753" s="449"/>
      <c r="AW1753" s="449"/>
      <c r="AX1753" s="449"/>
      <c r="AY1753" s="449"/>
      <c r="AZ1753" s="449"/>
      <c r="BA1753" s="449"/>
      <c r="BB1753" s="449"/>
      <c r="BC1753" s="449"/>
      <c r="BD1753" s="449"/>
      <c r="BE1753" s="449"/>
      <c r="BF1753" s="449"/>
      <c r="BG1753" s="449"/>
      <c r="BH1753" s="449"/>
      <c r="BI1753" s="449"/>
      <c r="BJ1753" s="449"/>
      <c r="BK1753" s="449"/>
      <c r="BL1753" s="449"/>
      <c r="BM1753" s="449"/>
      <c r="BN1753" s="449"/>
      <c r="BO1753" s="449"/>
      <c r="BP1753" s="449"/>
      <c r="BQ1753" s="449"/>
      <c r="BR1753" s="449"/>
      <c r="BS1753" s="449"/>
      <c r="BT1753" s="449"/>
      <c r="BU1753" s="449"/>
      <c r="BV1753" s="449"/>
      <c r="BW1753" s="449"/>
      <c r="BX1753" s="449"/>
      <c r="BY1753" s="449"/>
      <c r="BZ1753" s="449"/>
      <c r="CA1753" s="449"/>
      <c r="CB1753" s="449"/>
      <c r="CC1753" s="449"/>
      <c r="CD1753" s="449"/>
      <c r="CE1753" s="449"/>
      <c r="CF1753" s="449"/>
      <c r="CG1753" s="449"/>
      <c r="CH1753" s="449"/>
      <c r="CI1753" s="449"/>
      <c r="CJ1753" s="449"/>
      <c r="CK1753" s="449"/>
      <c r="CL1753" s="449"/>
      <c r="CM1753" s="449"/>
      <c r="CN1753" s="449"/>
      <c r="CO1753" s="449"/>
      <c r="CP1753" s="449"/>
      <c r="CQ1753" s="449"/>
      <c r="CR1753" s="449"/>
      <c r="CS1753" s="449"/>
      <c r="CT1753" s="449"/>
      <c r="CU1753" s="449"/>
      <c r="CV1753" s="449"/>
    </row>
    <row r="1754" spans="1:100" s="448" customFormat="1" ht="11.25" customHeight="1">
      <c r="A1754" s="432"/>
      <c r="B1754" s="517"/>
      <c r="C1754" s="45"/>
      <c r="D1754" s="45">
        <v>7</v>
      </c>
      <c r="E1754" s="599" t="s">
        <v>154</v>
      </c>
      <c r="F1754" s="600"/>
      <c r="G1754" s="599" t="s">
        <v>154</v>
      </c>
      <c r="H1754" s="600"/>
      <c r="I1754" s="600"/>
      <c r="J1754" s="601" t="s">
        <v>154</v>
      </c>
      <c r="K1754" s="880" t="s">
        <v>154</v>
      </c>
      <c r="L1754" s="881">
        <v>0</v>
      </c>
      <c r="M1754" s="880" t="s">
        <v>154</v>
      </c>
      <c r="N1754" s="881">
        <v>0</v>
      </c>
      <c r="O1754" s="880" t="s">
        <v>154</v>
      </c>
      <c r="P1754" s="881">
        <v>0</v>
      </c>
      <c r="Q1754" s="880" t="s">
        <v>154</v>
      </c>
      <c r="R1754" s="881">
        <v>0</v>
      </c>
      <c r="S1754" s="880" t="s">
        <v>154</v>
      </c>
      <c r="T1754" s="881">
        <v>0</v>
      </c>
      <c r="U1754" s="880" t="s">
        <v>154</v>
      </c>
      <c r="V1754" s="881">
        <v>0</v>
      </c>
      <c r="W1754" s="880" t="s">
        <v>154</v>
      </c>
      <c r="X1754" s="881">
        <v>0</v>
      </c>
      <c r="Y1754" s="880" t="s">
        <v>154</v>
      </c>
      <c r="Z1754" s="881">
        <v>0</v>
      </c>
      <c r="AA1754" s="880" t="s">
        <v>154</v>
      </c>
      <c r="AB1754" s="881">
        <v>0</v>
      </c>
      <c r="AC1754" s="880" t="s">
        <v>154</v>
      </c>
      <c r="AD1754" s="881">
        <v>0</v>
      </c>
      <c r="AE1754" s="45"/>
      <c r="AF1754" s="17"/>
      <c r="AG1754" s="518"/>
      <c r="AI1754" s="449"/>
      <c r="AJ1754" s="449"/>
      <c r="AK1754" s="449"/>
      <c r="AL1754" s="449"/>
      <c r="AM1754" s="449"/>
      <c r="AN1754" s="449"/>
      <c r="AO1754" s="449"/>
      <c r="AP1754" s="449"/>
      <c r="AQ1754" s="449"/>
      <c r="AR1754" s="449"/>
      <c r="AS1754" s="449"/>
      <c r="AT1754" s="449"/>
      <c r="AU1754" s="449"/>
      <c r="AV1754" s="449"/>
      <c r="AW1754" s="449"/>
      <c r="AX1754" s="449"/>
      <c r="AY1754" s="449"/>
      <c r="AZ1754" s="449"/>
      <c r="BA1754" s="449"/>
      <c r="BB1754" s="449"/>
      <c r="BC1754" s="449"/>
      <c r="BD1754" s="449"/>
      <c r="BE1754" s="449"/>
      <c r="BF1754" s="449"/>
      <c r="BG1754" s="449"/>
      <c r="BH1754" s="449"/>
      <c r="BI1754" s="449"/>
      <c r="BJ1754" s="449"/>
      <c r="BK1754" s="449"/>
      <c r="BL1754" s="449"/>
      <c r="BM1754" s="449"/>
      <c r="BN1754" s="449"/>
      <c r="BO1754" s="449"/>
      <c r="BP1754" s="449"/>
      <c r="BQ1754" s="449"/>
      <c r="BR1754" s="449"/>
      <c r="BS1754" s="449"/>
      <c r="BT1754" s="449"/>
      <c r="BU1754" s="449"/>
      <c r="BV1754" s="449"/>
      <c r="BW1754" s="449"/>
      <c r="BX1754" s="449"/>
      <c r="BY1754" s="449"/>
      <c r="BZ1754" s="449"/>
      <c r="CA1754" s="449"/>
      <c r="CB1754" s="449"/>
      <c r="CC1754" s="449"/>
      <c r="CD1754" s="449"/>
      <c r="CE1754" s="449"/>
      <c r="CF1754" s="449"/>
      <c r="CG1754" s="449"/>
      <c r="CH1754" s="449"/>
      <c r="CI1754" s="449"/>
      <c r="CJ1754" s="449"/>
      <c r="CK1754" s="449"/>
      <c r="CL1754" s="449"/>
      <c r="CM1754" s="449"/>
      <c r="CN1754" s="449"/>
      <c r="CO1754" s="449"/>
      <c r="CP1754" s="449"/>
      <c r="CQ1754" s="449"/>
      <c r="CR1754" s="449"/>
      <c r="CS1754" s="449"/>
      <c r="CT1754" s="449"/>
      <c r="CU1754" s="449"/>
      <c r="CV1754" s="449"/>
    </row>
    <row r="1755" spans="1:100" s="448" customFormat="1" ht="11.25" customHeight="1">
      <c r="A1755" s="432"/>
      <c r="B1755" s="517"/>
      <c r="C1755" s="45"/>
      <c r="D1755" s="45">
        <v>8</v>
      </c>
      <c r="E1755" s="599" t="s">
        <v>154</v>
      </c>
      <c r="F1755" s="600"/>
      <c r="G1755" s="599" t="s">
        <v>154</v>
      </c>
      <c r="H1755" s="600"/>
      <c r="I1755" s="600"/>
      <c r="J1755" s="601" t="s">
        <v>154</v>
      </c>
      <c r="K1755" s="880" t="s">
        <v>154</v>
      </c>
      <c r="L1755" s="881">
        <v>0</v>
      </c>
      <c r="M1755" s="880" t="s">
        <v>154</v>
      </c>
      <c r="N1755" s="881">
        <v>0</v>
      </c>
      <c r="O1755" s="880" t="s">
        <v>154</v>
      </c>
      <c r="P1755" s="881">
        <v>0</v>
      </c>
      <c r="Q1755" s="880" t="s">
        <v>154</v>
      </c>
      <c r="R1755" s="881">
        <v>0</v>
      </c>
      <c r="S1755" s="880" t="s">
        <v>154</v>
      </c>
      <c r="T1755" s="881">
        <v>0</v>
      </c>
      <c r="U1755" s="880" t="s">
        <v>154</v>
      </c>
      <c r="V1755" s="881">
        <v>0</v>
      </c>
      <c r="W1755" s="880" t="s">
        <v>154</v>
      </c>
      <c r="X1755" s="881">
        <v>0</v>
      </c>
      <c r="Y1755" s="880" t="s">
        <v>154</v>
      </c>
      <c r="Z1755" s="881">
        <v>0</v>
      </c>
      <c r="AA1755" s="880" t="s">
        <v>154</v>
      </c>
      <c r="AB1755" s="881">
        <v>0</v>
      </c>
      <c r="AC1755" s="880" t="s">
        <v>154</v>
      </c>
      <c r="AD1755" s="881">
        <v>0</v>
      </c>
      <c r="AE1755" s="45"/>
      <c r="AF1755" s="17"/>
      <c r="AG1755" s="518"/>
      <c r="AI1755" s="449"/>
      <c r="AJ1755" s="449"/>
      <c r="AK1755" s="449"/>
      <c r="AL1755" s="449"/>
      <c r="AM1755" s="449"/>
      <c r="AN1755" s="449"/>
      <c r="AO1755" s="449"/>
      <c r="AP1755" s="449"/>
      <c r="AQ1755" s="449"/>
      <c r="AR1755" s="449"/>
      <c r="AS1755" s="449"/>
      <c r="AT1755" s="449"/>
      <c r="AU1755" s="449"/>
      <c r="AV1755" s="449"/>
      <c r="AW1755" s="449"/>
      <c r="AX1755" s="449"/>
      <c r="AY1755" s="449"/>
      <c r="AZ1755" s="449"/>
      <c r="BA1755" s="449"/>
      <c r="BB1755" s="449"/>
      <c r="BC1755" s="449"/>
      <c r="BD1755" s="449"/>
      <c r="BE1755" s="449"/>
      <c r="BF1755" s="449"/>
      <c r="BG1755" s="449"/>
      <c r="BH1755" s="449"/>
      <c r="BI1755" s="449"/>
      <c r="BJ1755" s="449"/>
      <c r="BK1755" s="449"/>
      <c r="BL1755" s="449"/>
      <c r="BM1755" s="449"/>
      <c r="BN1755" s="449"/>
      <c r="BO1755" s="449"/>
      <c r="BP1755" s="449"/>
      <c r="BQ1755" s="449"/>
      <c r="BR1755" s="449"/>
      <c r="BS1755" s="449"/>
      <c r="BT1755" s="449"/>
      <c r="BU1755" s="449"/>
      <c r="BV1755" s="449"/>
      <c r="BW1755" s="449"/>
      <c r="BX1755" s="449"/>
      <c r="BY1755" s="449"/>
      <c r="BZ1755" s="449"/>
      <c r="CA1755" s="449"/>
      <c r="CB1755" s="449"/>
      <c r="CC1755" s="449"/>
      <c r="CD1755" s="449"/>
      <c r="CE1755" s="449"/>
      <c r="CF1755" s="449"/>
      <c r="CG1755" s="449"/>
      <c r="CH1755" s="449"/>
      <c r="CI1755" s="449"/>
      <c r="CJ1755" s="449"/>
      <c r="CK1755" s="449"/>
      <c r="CL1755" s="449"/>
      <c r="CM1755" s="449"/>
      <c r="CN1755" s="449"/>
      <c r="CO1755" s="449"/>
      <c r="CP1755" s="449"/>
      <c r="CQ1755" s="449"/>
      <c r="CR1755" s="449"/>
      <c r="CS1755" s="449"/>
      <c r="CT1755" s="449"/>
      <c r="CU1755" s="449"/>
      <c r="CV1755" s="449"/>
    </row>
    <row r="1756" spans="1:100" s="448" customFormat="1" ht="11.25" customHeight="1">
      <c r="A1756" s="432"/>
      <c r="B1756" s="517"/>
      <c r="C1756" s="45"/>
      <c r="D1756" s="45">
        <v>9</v>
      </c>
      <c r="E1756" s="599" t="s">
        <v>154</v>
      </c>
      <c r="F1756" s="600"/>
      <c r="G1756" s="599" t="s">
        <v>154</v>
      </c>
      <c r="H1756" s="600"/>
      <c r="I1756" s="600"/>
      <c r="J1756" s="601" t="s">
        <v>154</v>
      </c>
      <c r="K1756" s="880" t="s">
        <v>154</v>
      </c>
      <c r="L1756" s="881">
        <v>0</v>
      </c>
      <c r="M1756" s="880" t="s">
        <v>154</v>
      </c>
      <c r="N1756" s="881">
        <v>0</v>
      </c>
      <c r="O1756" s="880" t="s">
        <v>154</v>
      </c>
      <c r="P1756" s="881">
        <v>0</v>
      </c>
      <c r="Q1756" s="880" t="s">
        <v>154</v>
      </c>
      <c r="R1756" s="881">
        <v>0</v>
      </c>
      <c r="S1756" s="880" t="s">
        <v>154</v>
      </c>
      <c r="T1756" s="881">
        <v>0</v>
      </c>
      <c r="U1756" s="880" t="s">
        <v>154</v>
      </c>
      <c r="V1756" s="881">
        <v>0</v>
      </c>
      <c r="W1756" s="880" t="s">
        <v>154</v>
      </c>
      <c r="X1756" s="881">
        <v>0</v>
      </c>
      <c r="Y1756" s="880" t="s">
        <v>154</v>
      </c>
      <c r="Z1756" s="881">
        <v>0</v>
      </c>
      <c r="AA1756" s="880" t="s">
        <v>154</v>
      </c>
      <c r="AB1756" s="881">
        <v>0</v>
      </c>
      <c r="AC1756" s="880" t="s">
        <v>154</v>
      </c>
      <c r="AD1756" s="881">
        <v>0</v>
      </c>
      <c r="AE1756" s="45"/>
      <c r="AF1756" s="17"/>
      <c r="AG1756" s="518"/>
      <c r="AI1756" s="449"/>
      <c r="AJ1756" s="449"/>
      <c r="AK1756" s="449"/>
      <c r="AL1756" s="449"/>
      <c r="AM1756" s="449"/>
      <c r="AN1756" s="449"/>
      <c r="AO1756" s="449"/>
      <c r="AP1756" s="449"/>
      <c r="AQ1756" s="449"/>
      <c r="AR1756" s="449"/>
      <c r="AS1756" s="449"/>
      <c r="AT1756" s="449"/>
      <c r="AU1756" s="449"/>
      <c r="AV1756" s="449"/>
      <c r="AW1756" s="449"/>
      <c r="AX1756" s="449"/>
      <c r="AY1756" s="449"/>
      <c r="AZ1756" s="449"/>
      <c r="BA1756" s="449"/>
      <c r="BB1756" s="449"/>
      <c r="BC1756" s="449"/>
      <c r="BD1756" s="449"/>
      <c r="BE1756" s="449"/>
      <c r="BF1756" s="449"/>
      <c r="BG1756" s="449"/>
      <c r="BH1756" s="449"/>
      <c r="BI1756" s="449"/>
      <c r="BJ1756" s="449"/>
      <c r="BK1756" s="449"/>
      <c r="BL1756" s="449"/>
      <c r="BM1756" s="449"/>
      <c r="BN1756" s="449"/>
      <c r="BO1756" s="449"/>
      <c r="BP1756" s="449"/>
      <c r="BQ1756" s="449"/>
      <c r="BR1756" s="449"/>
      <c r="BS1756" s="449"/>
      <c r="BT1756" s="449"/>
      <c r="BU1756" s="449"/>
      <c r="BV1756" s="449"/>
      <c r="BW1756" s="449"/>
      <c r="BX1756" s="449"/>
      <c r="BY1756" s="449"/>
      <c r="BZ1756" s="449"/>
      <c r="CA1756" s="449"/>
      <c r="CB1756" s="449"/>
      <c r="CC1756" s="449"/>
      <c r="CD1756" s="449"/>
      <c r="CE1756" s="449"/>
      <c r="CF1756" s="449"/>
      <c r="CG1756" s="449"/>
      <c r="CH1756" s="449"/>
      <c r="CI1756" s="449"/>
      <c r="CJ1756" s="449"/>
      <c r="CK1756" s="449"/>
      <c r="CL1756" s="449"/>
      <c r="CM1756" s="449"/>
      <c r="CN1756" s="449"/>
      <c r="CO1756" s="449"/>
      <c r="CP1756" s="449"/>
      <c r="CQ1756" s="449"/>
      <c r="CR1756" s="449"/>
      <c r="CS1756" s="449"/>
      <c r="CT1756" s="449"/>
      <c r="CU1756" s="449"/>
      <c r="CV1756" s="449"/>
    </row>
    <row r="1757" spans="1:100" s="448" customFormat="1" ht="11.25" customHeight="1">
      <c r="A1757" s="432"/>
      <c r="B1757" s="517"/>
      <c r="C1757" s="45"/>
      <c r="D1757" s="45">
        <v>10</v>
      </c>
      <c r="E1757" s="599" t="s">
        <v>154</v>
      </c>
      <c r="F1757" s="600"/>
      <c r="G1757" s="599" t="s">
        <v>154</v>
      </c>
      <c r="H1757" s="600"/>
      <c r="I1757" s="600"/>
      <c r="J1757" s="601" t="s">
        <v>154</v>
      </c>
      <c r="K1757" s="880" t="s">
        <v>154</v>
      </c>
      <c r="L1757" s="881">
        <v>0</v>
      </c>
      <c r="M1757" s="880" t="s">
        <v>154</v>
      </c>
      <c r="N1757" s="881">
        <v>0</v>
      </c>
      <c r="O1757" s="880" t="s">
        <v>154</v>
      </c>
      <c r="P1757" s="881">
        <v>0</v>
      </c>
      <c r="Q1757" s="880" t="s">
        <v>154</v>
      </c>
      <c r="R1757" s="881">
        <v>0</v>
      </c>
      <c r="S1757" s="880" t="s">
        <v>154</v>
      </c>
      <c r="T1757" s="881">
        <v>0</v>
      </c>
      <c r="U1757" s="880" t="s">
        <v>154</v>
      </c>
      <c r="V1757" s="881">
        <v>0</v>
      </c>
      <c r="W1757" s="880" t="s">
        <v>154</v>
      </c>
      <c r="X1757" s="881">
        <v>0</v>
      </c>
      <c r="Y1757" s="880" t="s">
        <v>154</v>
      </c>
      <c r="Z1757" s="881">
        <v>0</v>
      </c>
      <c r="AA1757" s="880" t="s">
        <v>154</v>
      </c>
      <c r="AB1757" s="881">
        <v>0</v>
      </c>
      <c r="AC1757" s="880" t="s">
        <v>154</v>
      </c>
      <c r="AD1757" s="881">
        <v>0</v>
      </c>
      <c r="AE1757" s="45"/>
      <c r="AF1757" s="17"/>
      <c r="AG1757" s="518"/>
      <c r="AI1757" s="449"/>
      <c r="AJ1757" s="449"/>
      <c r="AK1757" s="449"/>
      <c r="AL1757" s="449"/>
      <c r="AM1757" s="449"/>
      <c r="AN1757" s="449"/>
      <c r="AO1757" s="449"/>
      <c r="AP1757" s="449"/>
      <c r="AQ1757" s="449"/>
      <c r="AR1757" s="449"/>
      <c r="AS1757" s="449"/>
      <c r="AT1757" s="449"/>
      <c r="AU1757" s="449"/>
      <c r="AV1757" s="449"/>
      <c r="AW1757" s="449"/>
      <c r="AX1757" s="449"/>
      <c r="AY1757" s="449"/>
      <c r="AZ1757" s="449"/>
      <c r="BA1757" s="449"/>
      <c r="BB1757" s="449"/>
      <c r="BC1757" s="449"/>
      <c r="BD1757" s="449"/>
      <c r="BE1757" s="449"/>
      <c r="BF1757" s="449"/>
      <c r="BG1757" s="449"/>
      <c r="BH1757" s="449"/>
      <c r="BI1757" s="449"/>
      <c r="BJ1757" s="449"/>
      <c r="BK1757" s="449"/>
      <c r="BL1757" s="449"/>
      <c r="BM1757" s="449"/>
      <c r="BN1757" s="449"/>
      <c r="BO1757" s="449"/>
      <c r="BP1757" s="449"/>
      <c r="BQ1757" s="449"/>
      <c r="BR1757" s="449"/>
      <c r="BS1757" s="449"/>
      <c r="BT1757" s="449"/>
      <c r="BU1757" s="449"/>
      <c r="BV1757" s="449"/>
      <c r="BW1757" s="449"/>
      <c r="BX1757" s="449"/>
      <c r="BY1757" s="449"/>
      <c r="BZ1757" s="449"/>
      <c r="CA1757" s="449"/>
      <c r="CB1757" s="449"/>
      <c r="CC1757" s="449"/>
      <c r="CD1757" s="449"/>
      <c r="CE1757" s="449"/>
      <c r="CF1757" s="449"/>
      <c r="CG1757" s="449"/>
      <c r="CH1757" s="449"/>
      <c r="CI1757" s="449"/>
      <c r="CJ1757" s="449"/>
      <c r="CK1757" s="449"/>
      <c r="CL1757" s="449"/>
      <c r="CM1757" s="449"/>
      <c r="CN1757" s="449"/>
      <c r="CO1757" s="449"/>
      <c r="CP1757" s="449"/>
      <c r="CQ1757" s="449"/>
      <c r="CR1757" s="449"/>
      <c r="CS1757" s="449"/>
      <c r="CT1757" s="449"/>
      <c r="CU1757" s="449"/>
      <c r="CV1757" s="449"/>
    </row>
    <row r="1758" spans="1:100" s="448" customFormat="1" ht="11.25" customHeight="1">
      <c r="A1758" s="432"/>
      <c r="B1758" s="517"/>
      <c r="C1758" s="45"/>
      <c r="D1758" s="45">
        <v>11</v>
      </c>
      <c r="E1758" s="599" t="s">
        <v>154</v>
      </c>
      <c r="F1758" s="600"/>
      <c r="G1758" s="599" t="s">
        <v>154</v>
      </c>
      <c r="H1758" s="600"/>
      <c r="I1758" s="600"/>
      <c r="J1758" s="601" t="s">
        <v>154</v>
      </c>
      <c r="K1758" s="880" t="s">
        <v>154</v>
      </c>
      <c r="L1758" s="881">
        <v>0</v>
      </c>
      <c r="M1758" s="880" t="s">
        <v>154</v>
      </c>
      <c r="N1758" s="881">
        <v>0</v>
      </c>
      <c r="O1758" s="880" t="s">
        <v>154</v>
      </c>
      <c r="P1758" s="881">
        <v>0</v>
      </c>
      <c r="Q1758" s="880" t="s">
        <v>154</v>
      </c>
      <c r="R1758" s="881">
        <v>0</v>
      </c>
      <c r="S1758" s="880" t="s">
        <v>154</v>
      </c>
      <c r="T1758" s="881">
        <v>0</v>
      </c>
      <c r="U1758" s="880" t="s">
        <v>154</v>
      </c>
      <c r="V1758" s="881">
        <v>0</v>
      </c>
      <c r="W1758" s="880" t="s">
        <v>154</v>
      </c>
      <c r="X1758" s="881">
        <v>0</v>
      </c>
      <c r="Y1758" s="880" t="s">
        <v>154</v>
      </c>
      <c r="Z1758" s="881">
        <v>0</v>
      </c>
      <c r="AA1758" s="880" t="s">
        <v>154</v>
      </c>
      <c r="AB1758" s="881">
        <v>0</v>
      </c>
      <c r="AC1758" s="880" t="s">
        <v>154</v>
      </c>
      <c r="AD1758" s="881">
        <v>0</v>
      </c>
      <c r="AE1758" s="45"/>
      <c r="AF1758" s="17"/>
      <c r="AG1758" s="518"/>
      <c r="AI1758" s="449"/>
      <c r="AJ1758" s="449"/>
      <c r="AK1758" s="449"/>
      <c r="AL1758" s="449"/>
      <c r="AM1758" s="449"/>
      <c r="AN1758" s="449"/>
      <c r="AO1758" s="449"/>
      <c r="AP1758" s="449"/>
      <c r="AQ1758" s="449"/>
      <c r="AR1758" s="449"/>
      <c r="AS1758" s="449"/>
      <c r="AT1758" s="449"/>
      <c r="AU1758" s="449"/>
      <c r="AV1758" s="449"/>
      <c r="AW1758" s="449"/>
      <c r="AX1758" s="449"/>
      <c r="AY1758" s="449"/>
      <c r="AZ1758" s="449"/>
      <c r="BA1758" s="449"/>
      <c r="BB1758" s="449"/>
      <c r="BC1758" s="449"/>
      <c r="BD1758" s="449"/>
      <c r="BE1758" s="449"/>
      <c r="BF1758" s="449"/>
      <c r="BG1758" s="449"/>
      <c r="BH1758" s="449"/>
      <c r="BI1758" s="449"/>
      <c r="BJ1758" s="449"/>
      <c r="BK1758" s="449"/>
      <c r="BL1758" s="449"/>
      <c r="BM1758" s="449"/>
      <c r="BN1758" s="449"/>
      <c r="BO1758" s="449"/>
      <c r="BP1758" s="449"/>
      <c r="BQ1758" s="449"/>
      <c r="BR1758" s="449"/>
      <c r="BS1758" s="449"/>
      <c r="BT1758" s="449"/>
      <c r="BU1758" s="449"/>
      <c r="BV1758" s="449"/>
      <c r="BW1758" s="449"/>
      <c r="BX1758" s="449"/>
      <c r="BY1758" s="449"/>
      <c r="BZ1758" s="449"/>
      <c r="CA1758" s="449"/>
      <c r="CB1758" s="449"/>
      <c r="CC1758" s="449"/>
      <c r="CD1758" s="449"/>
      <c r="CE1758" s="449"/>
      <c r="CF1758" s="449"/>
      <c r="CG1758" s="449"/>
      <c r="CH1758" s="449"/>
      <c r="CI1758" s="449"/>
      <c r="CJ1758" s="449"/>
      <c r="CK1758" s="449"/>
      <c r="CL1758" s="449"/>
      <c r="CM1758" s="449"/>
      <c r="CN1758" s="449"/>
      <c r="CO1758" s="449"/>
      <c r="CP1758" s="449"/>
      <c r="CQ1758" s="449"/>
      <c r="CR1758" s="449"/>
      <c r="CS1758" s="449"/>
      <c r="CT1758" s="449"/>
      <c r="CU1758" s="449"/>
      <c r="CV1758" s="449"/>
    </row>
    <row r="1759" spans="1:100" s="448" customFormat="1" ht="11.25" customHeight="1">
      <c r="A1759" s="432"/>
      <c r="B1759" s="517"/>
      <c r="C1759" s="45"/>
      <c r="D1759" s="45">
        <v>12</v>
      </c>
      <c r="E1759" s="599" t="s">
        <v>154</v>
      </c>
      <c r="F1759" s="600"/>
      <c r="G1759" s="599" t="s">
        <v>154</v>
      </c>
      <c r="H1759" s="600"/>
      <c r="I1759" s="600"/>
      <c r="J1759" s="601" t="s">
        <v>154</v>
      </c>
      <c r="K1759" s="880" t="s">
        <v>154</v>
      </c>
      <c r="L1759" s="881">
        <v>0</v>
      </c>
      <c r="M1759" s="880" t="s">
        <v>154</v>
      </c>
      <c r="N1759" s="881">
        <v>0</v>
      </c>
      <c r="O1759" s="880" t="s">
        <v>154</v>
      </c>
      <c r="P1759" s="881">
        <v>0</v>
      </c>
      <c r="Q1759" s="880" t="s">
        <v>154</v>
      </c>
      <c r="R1759" s="881">
        <v>0</v>
      </c>
      <c r="S1759" s="880" t="s">
        <v>154</v>
      </c>
      <c r="T1759" s="881">
        <v>0</v>
      </c>
      <c r="U1759" s="880" t="s">
        <v>154</v>
      </c>
      <c r="V1759" s="881">
        <v>0</v>
      </c>
      <c r="W1759" s="880" t="s">
        <v>154</v>
      </c>
      <c r="X1759" s="881">
        <v>0</v>
      </c>
      <c r="Y1759" s="880" t="s">
        <v>154</v>
      </c>
      <c r="Z1759" s="881">
        <v>0</v>
      </c>
      <c r="AA1759" s="880" t="s">
        <v>154</v>
      </c>
      <c r="AB1759" s="881">
        <v>0</v>
      </c>
      <c r="AC1759" s="880" t="s">
        <v>154</v>
      </c>
      <c r="AD1759" s="881">
        <v>0</v>
      </c>
      <c r="AE1759" s="45"/>
      <c r="AF1759" s="17"/>
      <c r="AG1759" s="518"/>
      <c r="AI1759" s="449"/>
      <c r="AJ1759" s="449"/>
      <c r="AK1759" s="449"/>
      <c r="AL1759" s="449"/>
      <c r="AM1759" s="449"/>
      <c r="AN1759" s="449"/>
      <c r="AO1759" s="449"/>
      <c r="AP1759" s="449"/>
      <c r="AQ1759" s="449"/>
      <c r="AR1759" s="449"/>
      <c r="AS1759" s="449"/>
      <c r="AT1759" s="449"/>
      <c r="AU1759" s="449"/>
      <c r="AV1759" s="449"/>
      <c r="AW1759" s="449"/>
      <c r="AX1759" s="449"/>
      <c r="AY1759" s="449"/>
      <c r="AZ1759" s="449"/>
      <c r="BA1759" s="449"/>
      <c r="BB1759" s="449"/>
      <c r="BC1759" s="449"/>
      <c r="BD1759" s="449"/>
      <c r="BE1759" s="449"/>
      <c r="BF1759" s="449"/>
      <c r="BG1759" s="449"/>
      <c r="BH1759" s="449"/>
      <c r="BI1759" s="449"/>
      <c r="BJ1759" s="449"/>
      <c r="BK1759" s="449"/>
      <c r="BL1759" s="449"/>
      <c r="BM1759" s="449"/>
      <c r="BN1759" s="449"/>
      <c r="BO1759" s="449"/>
      <c r="BP1759" s="449"/>
      <c r="BQ1759" s="449"/>
      <c r="BR1759" s="449"/>
      <c r="BS1759" s="449"/>
      <c r="BT1759" s="449"/>
      <c r="BU1759" s="449"/>
      <c r="BV1759" s="449"/>
      <c r="BW1759" s="449"/>
      <c r="BX1759" s="449"/>
      <c r="BY1759" s="449"/>
      <c r="BZ1759" s="449"/>
      <c r="CA1759" s="449"/>
      <c r="CB1759" s="449"/>
      <c r="CC1759" s="449"/>
      <c r="CD1759" s="449"/>
      <c r="CE1759" s="449"/>
      <c r="CF1759" s="449"/>
      <c r="CG1759" s="449"/>
      <c r="CH1759" s="449"/>
      <c r="CI1759" s="449"/>
      <c r="CJ1759" s="449"/>
      <c r="CK1759" s="449"/>
      <c r="CL1759" s="449"/>
      <c r="CM1759" s="449"/>
      <c r="CN1759" s="449"/>
      <c r="CO1759" s="449"/>
      <c r="CP1759" s="449"/>
      <c r="CQ1759" s="449"/>
      <c r="CR1759" s="449"/>
      <c r="CS1759" s="449"/>
      <c r="CT1759" s="449"/>
      <c r="CU1759" s="449"/>
      <c r="CV1759" s="449"/>
    </row>
    <row r="1760" spans="1:100" s="448" customFormat="1" ht="11.25" customHeight="1">
      <c r="A1760" s="432"/>
      <c r="B1760" s="517"/>
      <c r="C1760" s="45"/>
      <c r="D1760" s="45">
        <v>13</v>
      </c>
      <c r="E1760" s="599" t="s">
        <v>154</v>
      </c>
      <c r="F1760" s="600"/>
      <c r="G1760" s="599" t="s">
        <v>154</v>
      </c>
      <c r="H1760" s="600"/>
      <c r="I1760" s="600"/>
      <c r="J1760" s="601" t="s">
        <v>154</v>
      </c>
      <c r="K1760" s="880" t="s">
        <v>154</v>
      </c>
      <c r="L1760" s="881">
        <v>0</v>
      </c>
      <c r="M1760" s="880" t="s">
        <v>154</v>
      </c>
      <c r="N1760" s="881">
        <v>0</v>
      </c>
      <c r="O1760" s="880" t="s">
        <v>154</v>
      </c>
      <c r="P1760" s="881">
        <v>0</v>
      </c>
      <c r="Q1760" s="880" t="s">
        <v>154</v>
      </c>
      <c r="R1760" s="881">
        <v>0</v>
      </c>
      <c r="S1760" s="880" t="s">
        <v>154</v>
      </c>
      <c r="T1760" s="881">
        <v>0</v>
      </c>
      <c r="U1760" s="880" t="s">
        <v>154</v>
      </c>
      <c r="V1760" s="881">
        <v>0</v>
      </c>
      <c r="W1760" s="880" t="s">
        <v>154</v>
      </c>
      <c r="X1760" s="881">
        <v>0</v>
      </c>
      <c r="Y1760" s="880" t="s">
        <v>154</v>
      </c>
      <c r="Z1760" s="881">
        <v>0</v>
      </c>
      <c r="AA1760" s="880" t="s">
        <v>154</v>
      </c>
      <c r="AB1760" s="881">
        <v>0</v>
      </c>
      <c r="AC1760" s="880" t="s">
        <v>154</v>
      </c>
      <c r="AD1760" s="881">
        <v>0</v>
      </c>
      <c r="AE1760" s="45"/>
      <c r="AF1760" s="17"/>
      <c r="AG1760" s="518"/>
      <c r="AI1760" s="449"/>
      <c r="AJ1760" s="449"/>
      <c r="AK1760" s="449"/>
      <c r="AL1760" s="449"/>
      <c r="AM1760" s="449"/>
      <c r="AN1760" s="449"/>
      <c r="AO1760" s="449"/>
      <c r="AP1760" s="449"/>
      <c r="AQ1760" s="449"/>
      <c r="AR1760" s="449"/>
      <c r="AS1760" s="449"/>
      <c r="AT1760" s="449"/>
      <c r="AU1760" s="449"/>
      <c r="AV1760" s="449"/>
      <c r="AW1760" s="449"/>
      <c r="AX1760" s="449"/>
      <c r="AY1760" s="449"/>
      <c r="AZ1760" s="449"/>
      <c r="BA1760" s="449"/>
      <c r="BB1760" s="449"/>
      <c r="BC1760" s="449"/>
      <c r="BD1760" s="449"/>
      <c r="BE1760" s="449"/>
      <c r="BF1760" s="449"/>
      <c r="BG1760" s="449"/>
      <c r="BH1760" s="449"/>
      <c r="BI1760" s="449"/>
      <c r="BJ1760" s="449"/>
      <c r="BK1760" s="449"/>
      <c r="BL1760" s="449"/>
      <c r="BM1760" s="449"/>
      <c r="BN1760" s="449"/>
      <c r="BO1760" s="449"/>
      <c r="BP1760" s="449"/>
      <c r="BQ1760" s="449"/>
      <c r="BR1760" s="449"/>
      <c r="BS1760" s="449"/>
      <c r="BT1760" s="449"/>
      <c r="BU1760" s="449"/>
      <c r="BV1760" s="449"/>
      <c r="BW1760" s="449"/>
      <c r="BX1760" s="449"/>
      <c r="BY1760" s="449"/>
      <c r="BZ1760" s="449"/>
      <c r="CA1760" s="449"/>
      <c r="CB1760" s="449"/>
      <c r="CC1760" s="449"/>
      <c r="CD1760" s="449"/>
      <c r="CE1760" s="449"/>
      <c r="CF1760" s="449"/>
      <c r="CG1760" s="449"/>
      <c r="CH1760" s="449"/>
      <c r="CI1760" s="449"/>
      <c r="CJ1760" s="449"/>
      <c r="CK1760" s="449"/>
      <c r="CL1760" s="449"/>
      <c r="CM1760" s="449"/>
      <c r="CN1760" s="449"/>
      <c r="CO1760" s="449"/>
      <c r="CP1760" s="449"/>
      <c r="CQ1760" s="449"/>
      <c r="CR1760" s="449"/>
      <c r="CS1760" s="449"/>
      <c r="CT1760" s="449"/>
      <c r="CU1760" s="449"/>
      <c r="CV1760" s="449"/>
    </row>
    <row r="1761" spans="1:100" s="448" customFormat="1" ht="11.25" customHeight="1">
      <c r="A1761" s="432"/>
      <c r="B1761" s="517"/>
      <c r="C1761" s="45"/>
      <c r="D1761" s="45">
        <v>14</v>
      </c>
      <c r="E1761" s="599" t="s">
        <v>154</v>
      </c>
      <c r="F1761" s="600"/>
      <c r="G1761" s="599" t="s">
        <v>154</v>
      </c>
      <c r="H1761" s="600"/>
      <c r="I1761" s="600"/>
      <c r="J1761" s="601" t="s">
        <v>154</v>
      </c>
      <c r="K1761" s="880" t="s">
        <v>154</v>
      </c>
      <c r="L1761" s="881">
        <v>0</v>
      </c>
      <c r="M1761" s="880" t="s">
        <v>154</v>
      </c>
      <c r="N1761" s="881">
        <v>0</v>
      </c>
      <c r="O1761" s="880" t="s">
        <v>154</v>
      </c>
      <c r="P1761" s="881">
        <v>0</v>
      </c>
      <c r="Q1761" s="880" t="s">
        <v>154</v>
      </c>
      <c r="R1761" s="881">
        <v>0</v>
      </c>
      <c r="S1761" s="880" t="s">
        <v>154</v>
      </c>
      <c r="T1761" s="881">
        <v>0</v>
      </c>
      <c r="U1761" s="880" t="s">
        <v>154</v>
      </c>
      <c r="V1761" s="881">
        <v>0</v>
      </c>
      <c r="W1761" s="880" t="s">
        <v>154</v>
      </c>
      <c r="X1761" s="881">
        <v>0</v>
      </c>
      <c r="Y1761" s="880" t="s">
        <v>154</v>
      </c>
      <c r="Z1761" s="881">
        <v>0</v>
      </c>
      <c r="AA1761" s="880" t="s">
        <v>154</v>
      </c>
      <c r="AB1761" s="881">
        <v>0</v>
      </c>
      <c r="AC1761" s="880" t="s">
        <v>154</v>
      </c>
      <c r="AD1761" s="881">
        <v>0</v>
      </c>
      <c r="AE1761" s="45"/>
      <c r="AF1761" s="17"/>
      <c r="AG1761" s="518"/>
      <c r="AI1761" s="449"/>
      <c r="AJ1761" s="449"/>
      <c r="AK1761" s="449"/>
      <c r="AL1761" s="449"/>
      <c r="AM1761" s="449"/>
      <c r="AN1761" s="449"/>
      <c r="AO1761" s="449"/>
      <c r="AP1761" s="449"/>
      <c r="AQ1761" s="449"/>
      <c r="AR1761" s="449"/>
      <c r="AS1761" s="449"/>
      <c r="AT1761" s="449"/>
      <c r="AU1761" s="449"/>
      <c r="AV1761" s="449"/>
      <c r="AW1761" s="449"/>
      <c r="AX1761" s="449"/>
      <c r="AY1761" s="449"/>
      <c r="AZ1761" s="449"/>
      <c r="BA1761" s="449"/>
      <c r="BB1761" s="449"/>
      <c r="BC1761" s="449"/>
      <c r="BD1761" s="449"/>
      <c r="BE1761" s="449"/>
      <c r="BF1761" s="449"/>
      <c r="BG1761" s="449"/>
      <c r="BH1761" s="449"/>
      <c r="BI1761" s="449"/>
      <c r="BJ1761" s="449"/>
      <c r="BK1761" s="449"/>
      <c r="BL1761" s="449"/>
      <c r="BM1761" s="449"/>
      <c r="BN1761" s="449"/>
      <c r="BO1761" s="449"/>
      <c r="BP1761" s="449"/>
      <c r="BQ1761" s="449"/>
      <c r="BR1761" s="449"/>
      <c r="BS1761" s="449"/>
      <c r="BT1761" s="449"/>
      <c r="BU1761" s="449"/>
      <c r="BV1761" s="449"/>
      <c r="BW1761" s="449"/>
      <c r="BX1761" s="449"/>
      <c r="BY1761" s="449"/>
      <c r="BZ1761" s="449"/>
      <c r="CA1761" s="449"/>
      <c r="CB1761" s="449"/>
      <c r="CC1761" s="449"/>
      <c r="CD1761" s="449"/>
      <c r="CE1761" s="449"/>
      <c r="CF1761" s="449"/>
      <c r="CG1761" s="449"/>
      <c r="CH1761" s="449"/>
      <c r="CI1761" s="449"/>
      <c r="CJ1761" s="449"/>
      <c r="CK1761" s="449"/>
      <c r="CL1761" s="449"/>
      <c r="CM1761" s="449"/>
      <c r="CN1761" s="449"/>
      <c r="CO1761" s="449"/>
      <c r="CP1761" s="449"/>
      <c r="CQ1761" s="449"/>
      <c r="CR1761" s="449"/>
      <c r="CS1761" s="449"/>
      <c r="CT1761" s="449"/>
      <c r="CU1761" s="449"/>
      <c r="CV1761" s="449"/>
    </row>
    <row r="1762" spans="1:100" s="448" customFormat="1" ht="11.25" customHeight="1">
      <c r="A1762" s="432"/>
      <c r="B1762" s="517"/>
      <c r="C1762" s="45"/>
      <c r="D1762" s="45">
        <v>15</v>
      </c>
      <c r="E1762" s="599" t="s">
        <v>154</v>
      </c>
      <c r="F1762" s="600"/>
      <c r="G1762" s="599" t="s">
        <v>154</v>
      </c>
      <c r="H1762" s="600"/>
      <c r="I1762" s="600"/>
      <c r="J1762" s="601" t="s">
        <v>154</v>
      </c>
      <c r="K1762" s="880" t="s">
        <v>154</v>
      </c>
      <c r="L1762" s="881">
        <v>0</v>
      </c>
      <c r="M1762" s="880" t="s">
        <v>154</v>
      </c>
      <c r="N1762" s="881">
        <v>0</v>
      </c>
      <c r="O1762" s="880" t="s">
        <v>154</v>
      </c>
      <c r="P1762" s="881">
        <v>0</v>
      </c>
      <c r="Q1762" s="880" t="s">
        <v>154</v>
      </c>
      <c r="R1762" s="881">
        <v>0</v>
      </c>
      <c r="S1762" s="880" t="s">
        <v>154</v>
      </c>
      <c r="T1762" s="881">
        <v>0</v>
      </c>
      <c r="U1762" s="880" t="s">
        <v>154</v>
      </c>
      <c r="V1762" s="881">
        <v>0</v>
      </c>
      <c r="W1762" s="880" t="s">
        <v>154</v>
      </c>
      <c r="X1762" s="881">
        <v>0</v>
      </c>
      <c r="Y1762" s="880" t="s">
        <v>154</v>
      </c>
      <c r="Z1762" s="881">
        <v>0</v>
      </c>
      <c r="AA1762" s="880" t="s">
        <v>154</v>
      </c>
      <c r="AB1762" s="881">
        <v>0</v>
      </c>
      <c r="AC1762" s="880" t="s">
        <v>154</v>
      </c>
      <c r="AD1762" s="881">
        <v>0</v>
      </c>
      <c r="AE1762" s="45"/>
      <c r="AF1762" s="17"/>
      <c r="AG1762" s="518"/>
      <c r="AI1762" s="449"/>
      <c r="AJ1762" s="449"/>
      <c r="AK1762" s="449"/>
      <c r="AL1762" s="449"/>
      <c r="AM1762" s="449"/>
      <c r="AN1762" s="449"/>
      <c r="AO1762" s="449"/>
      <c r="AP1762" s="449"/>
      <c r="AQ1762" s="449"/>
      <c r="AR1762" s="449"/>
      <c r="AS1762" s="449"/>
      <c r="AT1762" s="449"/>
      <c r="AU1762" s="449"/>
      <c r="AV1762" s="449"/>
      <c r="AW1762" s="449"/>
      <c r="AX1762" s="449"/>
      <c r="AY1762" s="449"/>
      <c r="AZ1762" s="449"/>
      <c r="BA1762" s="449"/>
      <c r="BB1762" s="449"/>
      <c r="BC1762" s="449"/>
      <c r="BD1762" s="449"/>
      <c r="BE1762" s="449"/>
      <c r="BF1762" s="449"/>
      <c r="BG1762" s="449"/>
      <c r="BH1762" s="449"/>
      <c r="BI1762" s="449"/>
      <c r="BJ1762" s="449"/>
      <c r="BK1762" s="449"/>
      <c r="BL1762" s="449"/>
      <c r="BM1762" s="449"/>
      <c r="BN1762" s="449"/>
      <c r="BO1762" s="449"/>
      <c r="BP1762" s="449"/>
      <c r="BQ1762" s="449"/>
      <c r="BR1762" s="449"/>
      <c r="BS1762" s="449"/>
      <c r="BT1762" s="449"/>
      <c r="BU1762" s="449"/>
      <c r="BV1762" s="449"/>
      <c r="BW1762" s="449"/>
      <c r="BX1762" s="449"/>
      <c r="BY1762" s="449"/>
      <c r="BZ1762" s="449"/>
      <c r="CA1762" s="449"/>
      <c r="CB1762" s="449"/>
      <c r="CC1762" s="449"/>
      <c r="CD1762" s="449"/>
      <c r="CE1762" s="449"/>
      <c r="CF1762" s="449"/>
      <c r="CG1762" s="449"/>
      <c r="CH1762" s="449"/>
      <c r="CI1762" s="449"/>
      <c r="CJ1762" s="449"/>
      <c r="CK1762" s="449"/>
      <c r="CL1762" s="449"/>
      <c r="CM1762" s="449"/>
      <c r="CN1762" s="449"/>
      <c r="CO1762" s="449"/>
      <c r="CP1762" s="449"/>
      <c r="CQ1762" s="449"/>
      <c r="CR1762" s="449"/>
      <c r="CS1762" s="449"/>
      <c r="CT1762" s="449"/>
      <c r="CU1762" s="449"/>
      <c r="CV1762" s="449"/>
    </row>
    <row r="1763" spans="1:100" s="448" customFormat="1" ht="11.25" customHeight="1">
      <c r="A1763" s="432"/>
      <c r="B1763" s="517"/>
      <c r="C1763" s="45"/>
      <c r="D1763" s="45">
        <v>16</v>
      </c>
      <c r="E1763" s="599" t="s">
        <v>154</v>
      </c>
      <c r="F1763" s="600"/>
      <c r="G1763" s="599" t="s">
        <v>154</v>
      </c>
      <c r="H1763" s="600"/>
      <c r="I1763" s="600"/>
      <c r="J1763" s="601" t="s">
        <v>154</v>
      </c>
      <c r="K1763" s="880" t="s">
        <v>154</v>
      </c>
      <c r="L1763" s="881">
        <v>0</v>
      </c>
      <c r="M1763" s="880" t="s">
        <v>154</v>
      </c>
      <c r="N1763" s="881">
        <v>0</v>
      </c>
      <c r="O1763" s="880" t="s">
        <v>154</v>
      </c>
      <c r="P1763" s="881">
        <v>0</v>
      </c>
      <c r="Q1763" s="880" t="s">
        <v>154</v>
      </c>
      <c r="R1763" s="881">
        <v>0</v>
      </c>
      <c r="S1763" s="880" t="s">
        <v>154</v>
      </c>
      <c r="T1763" s="881">
        <v>0</v>
      </c>
      <c r="U1763" s="880" t="s">
        <v>154</v>
      </c>
      <c r="V1763" s="881">
        <v>0</v>
      </c>
      <c r="W1763" s="880" t="s">
        <v>154</v>
      </c>
      <c r="X1763" s="881">
        <v>0</v>
      </c>
      <c r="Y1763" s="880" t="s">
        <v>154</v>
      </c>
      <c r="Z1763" s="881">
        <v>0</v>
      </c>
      <c r="AA1763" s="880" t="s">
        <v>154</v>
      </c>
      <c r="AB1763" s="881">
        <v>0</v>
      </c>
      <c r="AC1763" s="880" t="s">
        <v>154</v>
      </c>
      <c r="AD1763" s="881">
        <v>0</v>
      </c>
      <c r="AE1763" s="45"/>
      <c r="AF1763" s="17"/>
      <c r="AG1763" s="518"/>
      <c r="AI1763" s="449"/>
      <c r="AJ1763" s="449"/>
      <c r="AK1763" s="449"/>
      <c r="AL1763" s="449"/>
      <c r="AM1763" s="449"/>
      <c r="AN1763" s="449"/>
      <c r="AO1763" s="449"/>
      <c r="AP1763" s="449"/>
      <c r="AQ1763" s="449"/>
      <c r="AR1763" s="449"/>
      <c r="AS1763" s="449"/>
      <c r="AT1763" s="449"/>
      <c r="AU1763" s="449"/>
      <c r="AV1763" s="449"/>
      <c r="AW1763" s="449"/>
      <c r="AX1763" s="449"/>
      <c r="AY1763" s="449"/>
      <c r="AZ1763" s="449"/>
      <c r="BA1763" s="449"/>
      <c r="BB1763" s="449"/>
      <c r="BC1763" s="449"/>
      <c r="BD1763" s="449"/>
      <c r="BE1763" s="449"/>
      <c r="BF1763" s="449"/>
      <c r="BG1763" s="449"/>
      <c r="BH1763" s="449"/>
      <c r="BI1763" s="449"/>
      <c r="BJ1763" s="449"/>
      <c r="BK1763" s="449"/>
      <c r="BL1763" s="449"/>
      <c r="BM1763" s="449"/>
      <c r="BN1763" s="449"/>
      <c r="BO1763" s="449"/>
      <c r="BP1763" s="449"/>
      <c r="BQ1763" s="449"/>
      <c r="BR1763" s="449"/>
      <c r="BS1763" s="449"/>
      <c r="BT1763" s="449"/>
      <c r="BU1763" s="449"/>
      <c r="BV1763" s="449"/>
      <c r="BW1763" s="449"/>
      <c r="BX1763" s="449"/>
      <c r="BY1763" s="449"/>
      <c r="BZ1763" s="449"/>
      <c r="CA1763" s="449"/>
      <c r="CB1763" s="449"/>
      <c r="CC1763" s="449"/>
      <c r="CD1763" s="449"/>
      <c r="CE1763" s="449"/>
      <c r="CF1763" s="449"/>
      <c r="CG1763" s="449"/>
      <c r="CH1763" s="449"/>
      <c r="CI1763" s="449"/>
      <c r="CJ1763" s="449"/>
      <c r="CK1763" s="449"/>
      <c r="CL1763" s="449"/>
      <c r="CM1763" s="449"/>
      <c r="CN1763" s="449"/>
      <c r="CO1763" s="449"/>
      <c r="CP1763" s="449"/>
      <c r="CQ1763" s="449"/>
      <c r="CR1763" s="449"/>
      <c r="CS1763" s="449"/>
      <c r="CT1763" s="449"/>
      <c r="CU1763" s="449"/>
      <c r="CV1763" s="449"/>
    </row>
    <row r="1764" spans="1:100" s="448" customFormat="1" ht="11.25" customHeight="1">
      <c r="A1764" s="432"/>
      <c r="B1764" s="517"/>
      <c r="C1764" s="45"/>
      <c r="D1764" s="45">
        <v>17</v>
      </c>
      <c r="E1764" s="599" t="s">
        <v>154</v>
      </c>
      <c r="F1764" s="600"/>
      <c r="G1764" s="599" t="s">
        <v>154</v>
      </c>
      <c r="H1764" s="600"/>
      <c r="I1764" s="600"/>
      <c r="J1764" s="601" t="s">
        <v>154</v>
      </c>
      <c r="K1764" s="880" t="s">
        <v>154</v>
      </c>
      <c r="L1764" s="881">
        <v>0</v>
      </c>
      <c r="M1764" s="880" t="s">
        <v>154</v>
      </c>
      <c r="N1764" s="881">
        <v>0</v>
      </c>
      <c r="O1764" s="880" t="s">
        <v>154</v>
      </c>
      <c r="P1764" s="881">
        <v>0</v>
      </c>
      <c r="Q1764" s="880" t="s">
        <v>154</v>
      </c>
      <c r="R1764" s="881">
        <v>0</v>
      </c>
      <c r="S1764" s="880" t="s">
        <v>154</v>
      </c>
      <c r="T1764" s="881">
        <v>0</v>
      </c>
      <c r="U1764" s="880" t="s">
        <v>154</v>
      </c>
      <c r="V1764" s="881">
        <v>0</v>
      </c>
      <c r="W1764" s="880" t="s">
        <v>154</v>
      </c>
      <c r="X1764" s="881">
        <v>0</v>
      </c>
      <c r="Y1764" s="880" t="s">
        <v>154</v>
      </c>
      <c r="Z1764" s="881">
        <v>0</v>
      </c>
      <c r="AA1764" s="880" t="s">
        <v>154</v>
      </c>
      <c r="AB1764" s="881">
        <v>0</v>
      </c>
      <c r="AC1764" s="880" t="s">
        <v>154</v>
      </c>
      <c r="AD1764" s="881">
        <v>0</v>
      </c>
      <c r="AE1764" s="45"/>
      <c r="AF1764" s="17"/>
      <c r="AG1764" s="518"/>
      <c r="AI1764" s="449"/>
      <c r="AJ1764" s="449"/>
      <c r="AK1764" s="449"/>
      <c r="AL1764" s="449"/>
      <c r="AM1764" s="449"/>
      <c r="AN1764" s="449"/>
      <c r="AO1764" s="449"/>
      <c r="AP1764" s="449"/>
      <c r="AQ1764" s="449"/>
      <c r="AR1764" s="449"/>
      <c r="AS1764" s="449"/>
      <c r="AT1764" s="449"/>
      <c r="AU1764" s="449"/>
      <c r="AV1764" s="449"/>
      <c r="AW1764" s="449"/>
      <c r="AX1764" s="449"/>
      <c r="AY1764" s="449"/>
      <c r="AZ1764" s="449"/>
      <c r="BA1764" s="449"/>
      <c r="BB1764" s="449"/>
      <c r="BC1764" s="449"/>
      <c r="BD1764" s="449"/>
      <c r="BE1764" s="449"/>
      <c r="BF1764" s="449"/>
      <c r="BG1764" s="449"/>
      <c r="BH1764" s="449"/>
      <c r="BI1764" s="449"/>
      <c r="BJ1764" s="449"/>
      <c r="BK1764" s="449"/>
      <c r="BL1764" s="449"/>
      <c r="BM1764" s="449"/>
      <c r="BN1764" s="449"/>
      <c r="BO1764" s="449"/>
      <c r="BP1764" s="449"/>
      <c r="BQ1764" s="449"/>
      <c r="BR1764" s="449"/>
      <c r="BS1764" s="449"/>
      <c r="BT1764" s="449"/>
      <c r="BU1764" s="449"/>
      <c r="BV1764" s="449"/>
      <c r="BW1764" s="449"/>
      <c r="BX1764" s="449"/>
      <c r="BY1764" s="449"/>
      <c r="BZ1764" s="449"/>
      <c r="CA1764" s="449"/>
      <c r="CB1764" s="449"/>
      <c r="CC1764" s="449"/>
      <c r="CD1764" s="449"/>
      <c r="CE1764" s="449"/>
      <c r="CF1764" s="449"/>
      <c r="CG1764" s="449"/>
      <c r="CH1764" s="449"/>
      <c r="CI1764" s="449"/>
      <c r="CJ1764" s="449"/>
      <c r="CK1764" s="449"/>
      <c r="CL1764" s="449"/>
      <c r="CM1764" s="449"/>
      <c r="CN1764" s="449"/>
      <c r="CO1764" s="449"/>
      <c r="CP1764" s="449"/>
      <c r="CQ1764" s="449"/>
      <c r="CR1764" s="449"/>
      <c r="CS1764" s="449"/>
      <c r="CT1764" s="449"/>
      <c r="CU1764" s="449"/>
      <c r="CV1764" s="449"/>
    </row>
    <row r="1765" spans="1:100" s="448" customFormat="1" ht="11.25" customHeight="1">
      <c r="A1765" s="432"/>
      <c r="B1765" s="517"/>
      <c r="C1765" s="45"/>
      <c r="D1765" s="45">
        <v>18</v>
      </c>
      <c r="E1765" s="599" t="s">
        <v>154</v>
      </c>
      <c r="F1765" s="600"/>
      <c r="G1765" s="599" t="s">
        <v>154</v>
      </c>
      <c r="H1765" s="600"/>
      <c r="I1765" s="600"/>
      <c r="J1765" s="601" t="s">
        <v>154</v>
      </c>
      <c r="K1765" s="880" t="s">
        <v>154</v>
      </c>
      <c r="L1765" s="881">
        <v>0</v>
      </c>
      <c r="M1765" s="880" t="s">
        <v>154</v>
      </c>
      <c r="N1765" s="881">
        <v>0</v>
      </c>
      <c r="O1765" s="880" t="s">
        <v>154</v>
      </c>
      <c r="P1765" s="881">
        <v>0</v>
      </c>
      <c r="Q1765" s="880" t="s">
        <v>154</v>
      </c>
      <c r="R1765" s="881">
        <v>0</v>
      </c>
      <c r="S1765" s="880" t="s">
        <v>154</v>
      </c>
      <c r="T1765" s="881">
        <v>0</v>
      </c>
      <c r="U1765" s="880" t="s">
        <v>154</v>
      </c>
      <c r="V1765" s="881">
        <v>0</v>
      </c>
      <c r="W1765" s="880" t="s">
        <v>154</v>
      </c>
      <c r="X1765" s="881">
        <v>0</v>
      </c>
      <c r="Y1765" s="880" t="s">
        <v>154</v>
      </c>
      <c r="Z1765" s="881">
        <v>0</v>
      </c>
      <c r="AA1765" s="880" t="s">
        <v>154</v>
      </c>
      <c r="AB1765" s="881">
        <v>0</v>
      </c>
      <c r="AC1765" s="880" t="s">
        <v>154</v>
      </c>
      <c r="AD1765" s="881">
        <v>0</v>
      </c>
      <c r="AE1765" s="45"/>
      <c r="AF1765" s="17"/>
      <c r="AG1765" s="518"/>
      <c r="AI1765" s="449"/>
      <c r="AJ1765" s="449"/>
      <c r="AK1765" s="449"/>
      <c r="AL1765" s="449"/>
      <c r="AM1765" s="449"/>
      <c r="AN1765" s="449"/>
      <c r="AO1765" s="449"/>
      <c r="AP1765" s="449"/>
      <c r="AQ1765" s="449"/>
      <c r="AR1765" s="449"/>
      <c r="AS1765" s="449"/>
      <c r="AT1765" s="449"/>
      <c r="AU1765" s="449"/>
      <c r="AV1765" s="449"/>
      <c r="AW1765" s="449"/>
      <c r="AX1765" s="449"/>
      <c r="AY1765" s="449"/>
      <c r="AZ1765" s="449"/>
      <c r="BA1765" s="449"/>
      <c r="BB1765" s="449"/>
      <c r="BC1765" s="449"/>
      <c r="BD1765" s="449"/>
      <c r="BE1765" s="449"/>
      <c r="BF1765" s="449"/>
      <c r="BG1765" s="449"/>
      <c r="BH1765" s="449"/>
      <c r="BI1765" s="449"/>
      <c r="BJ1765" s="449"/>
      <c r="BK1765" s="449"/>
      <c r="BL1765" s="449"/>
      <c r="BM1765" s="449"/>
      <c r="BN1765" s="449"/>
      <c r="BO1765" s="449"/>
      <c r="BP1765" s="449"/>
      <c r="BQ1765" s="449"/>
      <c r="BR1765" s="449"/>
      <c r="BS1765" s="449"/>
      <c r="BT1765" s="449"/>
      <c r="BU1765" s="449"/>
      <c r="BV1765" s="449"/>
      <c r="BW1765" s="449"/>
      <c r="BX1765" s="449"/>
      <c r="BY1765" s="449"/>
      <c r="BZ1765" s="449"/>
      <c r="CA1765" s="449"/>
      <c r="CB1765" s="449"/>
      <c r="CC1765" s="449"/>
      <c r="CD1765" s="449"/>
      <c r="CE1765" s="449"/>
      <c r="CF1765" s="449"/>
      <c r="CG1765" s="449"/>
      <c r="CH1765" s="449"/>
      <c r="CI1765" s="449"/>
      <c r="CJ1765" s="449"/>
      <c r="CK1765" s="449"/>
      <c r="CL1765" s="449"/>
      <c r="CM1765" s="449"/>
      <c r="CN1765" s="449"/>
      <c r="CO1765" s="449"/>
      <c r="CP1765" s="449"/>
      <c r="CQ1765" s="449"/>
      <c r="CR1765" s="449"/>
      <c r="CS1765" s="449"/>
      <c r="CT1765" s="449"/>
      <c r="CU1765" s="449"/>
      <c r="CV1765" s="449"/>
    </row>
    <row r="1766" spans="1:100" s="448" customFormat="1" ht="11.25" customHeight="1">
      <c r="A1766" s="432"/>
      <c r="B1766" s="517"/>
      <c r="C1766" s="45"/>
      <c r="D1766" s="45">
        <v>19</v>
      </c>
      <c r="E1766" s="599" t="s">
        <v>154</v>
      </c>
      <c r="F1766" s="600"/>
      <c r="G1766" s="599" t="s">
        <v>154</v>
      </c>
      <c r="H1766" s="600"/>
      <c r="I1766" s="600"/>
      <c r="J1766" s="601" t="s">
        <v>154</v>
      </c>
      <c r="K1766" s="880" t="s">
        <v>154</v>
      </c>
      <c r="L1766" s="881">
        <v>0</v>
      </c>
      <c r="M1766" s="880" t="s">
        <v>154</v>
      </c>
      <c r="N1766" s="881">
        <v>0</v>
      </c>
      <c r="O1766" s="880" t="s">
        <v>154</v>
      </c>
      <c r="P1766" s="881">
        <v>0</v>
      </c>
      <c r="Q1766" s="880" t="s">
        <v>154</v>
      </c>
      <c r="R1766" s="881">
        <v>0</v>
      </c>
      <c r="S1766" s="880" t="s">
        <v>154</v>
      </c>
      <c r="T1766" s="881">
        <v>0</v>
      </c>
      <c r="U1766" s="880" t="s">
        <v>154</v>
      </c>
      <c r="V1766" s="881">
        <v>0</v>
      </c>
      <c r="W1766" s="880" t="s">
        <v>154</v>
      </c>
      <c r="X1766" s="881">
        <v>0</v>
      </c>
      <c r="Y1766" s="880" t="s">
        <v>154</v>
      </c>
      <c r="Z1766" s="881">
        <v>0</v>
      </c>
      <c r="AA1766" s="880" t="s">
        <v>154</v>
      </c>
      <c r="AB1766" s="881">
        <v>0</v>
      </c>
      <c r="AC1766" s="880" t="s">
        <v>154</v>
      </c>
      <c r="AD1766" s="881">
        <v>0</v>
      </c>
      <c r="AE1766" s="45"/>
      <c r="AF1766" s="17"/>
      <c r="AG1766" s="518"/>
      <c r="AI1766" s="449"/>
      <c r="AJ1766" s="449"/>
      <c r="AK1766" s="449"/>
      <c r="AL1766" s="449"/>
      <c r="AM1766" s="449"/>
      <c r="AN1766" s="449"/>
      <c r="AO1766" s="449"/>
      <c r="AP1766" s="449"/>
      <c r="AQ1766" s="449"/>
      <c r="AR1766" s="449"/>
      <c r="AS1766" s="449"/>
      <c r="AT1766" s="449"/>
      <c r="AU1766" s="449"/>
      <c r="AV1766" s="449"/>
      <c r="AW1766" s="449"/>
      <c r="AX1766" s="449"/>
      <c r="AY1766" s="449"/>
      <c r="AZ1766" s="449"/>
      <c r="BA1766" s="449"/>
      <c r="BB1766" s="449"/>
      <c r="BC1766" s="449"/>
      <c r="BD1766" s="449"/>
      <c r="BE1766" s="449"/>
      <c r="BF1766" s="449"/>
      <c r="BG1766" s="449"/>
      <c r="BH1766" s="449"/>
      <c r="BI1766" s="449"/>
      <c r="BJ1766" s="449"/>
      <c r="BK1766" s="449"/>
      <c r="BL1766" s="449"/>
      <c r="BM1766" s="449"/>
      <c r="BN1766" s="449"/>
      <c r="BO1766" s="449"/>
      <c r="BP1766" s="449"/>
      <c r="BQ1766" s="449"/>
      <c r="BR1766" s="449"/>
      <c r="BS1766" s="449"/>
      <c r="BT1766" s="449"/>
      <c r="BU1766" s="449"/>
      <c r="BV1766" s="449"/>
      <c r="BW1766" s="449"/>
      <c r="BX1766" s="449"/>
      <c r="BY1766" s="449"/>
      <c r="BZ1766" s="449"/>
      <c r="CA1766" s="449"/>
      <c r="CB1766" s="449"/>
      <c r="CC1766" s="449"/>
      <c r="CD1766" s="449"/>
      <c r="CE1766" s="449"/>
      <c r="CF1766" s="449"/>
      <c r="CG1766" s="449"/>
      <c r="CH1766" s="449"/>
      <c r="CI1766" s="449"/>
      <c r="CJ1766" s="449"/>
      <c r="CK1766" s="449"/>
      <c r="CL1766" s="449"/>
      <c r="CM1766" s="449"/>
      <c r="CN1766" s="449"/>
      <c r="CO1766" s="449"/>
      <c r="CP1766" s="449"/>
      <c r="CQ1766" s="449"/>
      <c r="CR1766" s="449"/>
      <c r="CS1766" s="449"/>
      <c r="CT1766" s="449"/>
      <c r="CU1766" s="449"/>
      <c r="CV1766" s="449"/>
    </row>
    <row r="1767" spans="1:100" s="448" customFormat="1" ht="11.25" customHeight="1">
      <c r="A1767" s="432"/>
      <c r="B1767" s="517"/>
      <c r="C1767" s="45"/>
      <c r="D1767" s="45">
        <v>20</v>
      </c>
      <c r="E1767" s="494" t="s">
        <v>154</v>
      </c>
      <c r="F1767" s="495"/>
      <c r="G1767" s="494" t="s">
        <v>154</v>
      </c>
      <c r="H1767" s="495"/>
      <c r="I1767" s="495"/>
      <c r="J1767" s="496" t="s">
        <v>154</v>
      </c>
      <c r="K1767" s="796" t="s">
        <v>154</v>
      </c>
      <c r="L1767" s="797">
        <v>0</v>
      </c>
      <c r="M1767" s="796" t="s">
        <v>154</v>
      </c>
      <c r="N1767" s="797">
        <v>0</v>
      </c>
      <c r="O1767" s="796" t="s">
        <v>154</v>
      </c>
      <c r="P1767" s="797">
        <v>0</v>
      </c>
      <c r="Q1767" s="796" t="s">
        <v>154</v>
      </c>
      <c r="R1767" s="797">
        <v>0</v>
      </c>
      <c r="S1767" s="796" t="s">
        <v>154</v>
      </c>
      <c r="T1767" s="797">
        <v>0</v>
      </c>
      <c r="U1767" s="796" t="s">
        <v>154</v>
      </c>
      <c r="V1767" s="797">
        <v>0</v>
      </c>
      <c r="W1767" s="796" t="s">
        <v>154</v>
      </c>
      <c r="X1767" s="797">
        <v>0</v>
      </c>
      <c r="Y1767" s="796" t="s">
        <v>154</v>
      </c>
      <c r="Z1767" s="797">
        <v>0</v>
      </c>
      <c r="AA1767" s="796" t="s">
        <v>154</v>
      </c>
      <c r="AB1767" s="797">
        <v>0</v>
      </c>
      <c r="AC1767" s="796" t="s">
        <v>154</v>
      </c>
      <c r="AD1767" s="797">
        <v>0</v>
      </c>
      <c r="AE1767" s="45"/>
      <c r="AF1767" s="17"/>
      <c r="AG1767" s="518"/>
      <c r="AI1767" s="449"/>
      <c r="AJ1767" s="449"/>
      <c r="AK1767" s="449"/>
      <c r="AL1767" s="449"/>
      <c r="AM1767" s="449"/>
      <c r="AN1767" s="449"/>
      <c r="AO1767" s="449"/>
      <c r="AP1767" s="449"/>
      <c r="AQ1767" s="449"/>
      <c r="AR1767" s="449"/>
      <c r="AS1767" s="449"/>
      <c r="AT1767" s="449"/>
      <c r="AU1767" s="449"/>
      <c r="AV1767" s="449"/>
      <c r="AW1767" s="449"/>
      <c r="AX1767" s="449"/>
      <c r="AY1767" s="449"/>
      <c r="AZ1767" s="449"/>
      <c r="BA1767" s="449"/>
      <c r="BB1767" s="449"/>
      <c r="BC1767" s="449"/>
      <c r="BD1767" s="449"/>
      <c r="BE1767" s="449"/>
      <c r="BF1767" s="449"/>
      <c r="BG1767" s="449"/>
      <c r="BH1767" s="449"/>
      <c r="BI1767" s="449"/>
      <c r="BJ1767" s="449"/>
      <c r="BK1767" s="449"/>
      <c r="BL1767" s="449"/>
      <c r="BM1767" s="449"/>
      <c r="BN1767" s="449"/>
      <c r="BO1767" s="449"/>
      <c r="BP1767" s="449"/>
      <c r="BQ1767" s="449"/>
      <c r="BR1767" s="449"/>
      <c r="BS1767" s="449"/>
      <c r="BT1767" s="449"/>
      <c r="BU1767" s="449"/>
      <c r="BV1767" s="449"/>
      <c r="BW1767" s="449"/>
      <c r="BX1767" s="449"/>
      <c r="BY1767" s="449"/>
      <c r="BZ1767" s="449"/>
      <c r="CA1767" s="449"/>
      <c r="CB1767" s="449"/>
      <c r="CC1767" s="449"/>
      <c r="CD1767" s="449"/>
      <c r="CE1767" s="449"/>
      <c r="CF1767" s="449"/>
      <c r="CG1767" s="449"/>
      <c r="CH1767" s="449"/>
      <c r="CI1767" s="449"/>
      <c r="CJ1767" s="449"/>
      <c r="CK1767" s="449"/>
      <c r="CL1767" s="449"/>
      <c r="CM1767" s="449"/>
      <c r="CN1767" s="449"/>
      <c r="CO1767" s="449"/>
      <c r="CP1767" s="449"/>
      <c r="CQ1767" s="449"/>
      <c r="CR1767" s="449"/>
      <c r="CS1767" s="449"/>
      <c r="CT1767" s="449"/>
      <c r="CU1767" s="449"/>
      <c r="CV1767" s="449"/>
    </row>
    <row r="1768" spans="1:100" s="448" customFormat="1" ht="11.25" customHeight="1">
      <c r="A1768" s="432"/>
      <c r="B1768" s="517"/>
      <c r="C1768" s="45"/>
      <c r="D1768" s="479"/>
      <c r="E1768" s="497" t="s">
        <v>192</v>
      </c>
      <c r="F1768" s="497"/>
      <c r="G1768" s="497"/>
      <c r="H1768" s="497"/>
      <c r="I1768" s="497"/>
      <c r="J1768" s="497"/>
      <c r="K1768" s="798">
        <v>0.9012002125648706</v>
      </c>
      <c r="L1768" s="799">
        <v>0</v>
      </c>
      <c r="M1768" s="798">
        <v>0.88664799739141653</v>
      </c>
      <c r="N1768" s="799">
        <v>0</v>
      </c>
      <c r="O1768" s="798">
        <v>0.90083407023363771</v>
      </c>
      <c r="P1768" s="799">
        <v>0</v>
      </c>
      <c r="Q1768" s="798">
        <v>0.89454441136448182</v>
      </c>
      <c r="R1768" s="799">
        <v>0</v>
      </c>
      <c r="S1768" s="798">
        <v>0.88213202549328096</v>
      </c>
      <c r="T1768" s="799">
        <v>0</v>
      </c>
      <c r="U1768" s="798">
        <v>0.9079220777750161</v>
      </c>
      <c r="V1768" s="799">
        <v>0</v>
      </c>
      <c r="W1768" s="798" t="s">
        <v>154</v>
      </c>
      <c r="X1768" s="799">
        <v>0</v>
      </c>
      <c r="Y1768" s="798" t="s">
        <v>154</v>
      </c>
      <c r="Z1768" s="799">
        <v>0</v>
      </c>
      <c r="AA1768" s="798" t="s">
        <v>154</v>
      </c>
      <c r="AB1768" s="799">
        <v>0</v>
      </c>
      <c r="AC1768" s="798" t="s">
        <v>154</v>
      </c>
      <c r="AD1768" s="799">
        <v>0</v>
      </c>
      <c r="AE1768" s="45"/>
      <c r="AF1768" s="17"/>
      <c r="AG1768" s="518"/>
      <c r="AI1768" s="449"/>
      <c r="AJ1768" s="449"/>
      <c r="AK1768" s="449"/>
      <c r="AL1768" s="449"/>
      <c r="AM1768" s="449"/>
      <c r="AN1768" s="449"/>
      <c r="AO1768" s="449"/>
      <c r="AP1768" s="449"/>
      <c r="AQ1768" s="449"/>
      <c r="AR1768" s="449"/>
      <c r="AS1768" s="449"/>
      <c r="AT1768" s="449"/>
      <c r="AU1768" s="449"/>
      <c r="AV1768" s="449"/>
      <c r="AW1768" s="449"/>
      <c r="AX1768" s="449"/>
      <c r="AY1768" s="449"/>
      <c r="AZ1768" s="449"/>
      <c r="BA1768" s="449"/>
      <c r="BB1768" s="449"/>
      <c r="BC1768" s="449"/>
      <c r="BD1768" s="449"/>
      <c r="BE1768" s="449"/>
      <c r="BF1768" s="449"/>
      <c r="BG1768" s="449"/>
      <c r="BH1768" s="449"/>
      <c r="BI1768" s="449"/>
      <c r="BJ1768" s="449"/>
      <c r="BK1768" s="449"/>
      <c r="BL1768" s="449"/>
      <c r="BM1768" s="449"/>
      <c r="BN1768" s="449"/>
      <c r="BO1768" s="449"/>
      <c r="BP1768" s="449"/>
      <c r="BQ1768" s="449"/>
      <c r="BR1768" s="449"/>
      <c r="BS1768" s="449"/>
      <c r="BT1768" s="449"/>
      <c r="BU1768" s="449"/>
      <c r="BV1768" s="449"/>
      <c r="BW1768" s="449"/>
      <c r="BX1768" s="449"/>
      <c r="BY1768" s="449"/>
      <c r="BZ1768" s="449"/>
      <c r="CA1768" s="449"/>
      <c r="CB1768" s="449"/>
      <c r="CC1768" s="449"/>
      <c r="CD1768" s="449"/>
      <c r="CE1768" s="449"/>
      <c r="CF1768" s="449"/>
      <c r="CG1768" s="449"/>
      <c r="CH1768" s="449"/>
      <c r="CI1768" s="449"/>
      <c r="CJ1768" s="449"/>
      <c r="CK1768" s="449"/>
      <c r="CL1768" s="449"/>
      <c r="CM1768" s="449"/>
      <c r="CN1768" s="449"/>
      <c r="CO1768" s="449"/>
      <c r="CP1768" s="449"/>
      <c r="CQ1768" s="449"/>
      <c r="CR1768" s="449"/>
      <c r="CS1768" s="449"/>
      <c r="CT1768" s="449"/>
      <c r="CU1768" s="449"/>
      <c r="CV1768" s="449"/>
    </row>
    <row r="1769" spans="1:100" s="448" customFormat="1" ht="11.25" customHeight="1">
      <c r="A1769" s="432"/>
      <c r="B1769" s="517"/>
      <c r="C1769" s="45"/>
      <c r="D1769" s="479"/>
      <c r="E1769" s="483"/>
      <c r="F1769" s="483" t="s">
        <v>193</v>
      </c>
      <c r="G1769" s="483"/>
      <c r="H1769" s="483" t="s">
        <v>194</v>
      </c>
      <c r="I1769" s="479"/>
      <c r="J1769" s="479"/>
      <c r="K1769" s="880">
        <v>0.9012002125648706</v>
      </c>
      <c r="L1769" s="881">
        <v>0</v>
      </c>
      <c r="M1769" s="880">
        <v>0.88664799739141653</v>
      </c>
      <c r="N1769" s="881">
        <v>0</v>
      </c>
      <c r="O1769" s="880">
        <v>0.90083407023363771</v>
      </c>
      <c r="P1769" s="881">
        <v>0</v>
      </c>
      <c r="Q1769" s="880">
        <v>0.89454441136448182</v>
      </c>
      <c r="R1769" s="881">
        <v>0</v>
      </c>
      <c r="S1769" s="880">
        <v>0.88213202549328096</v>
      </c>
      <c r="T1769" s="881">
        <v>0</v>
      </c>
      <c r="U1769" s="880">
        <v>0.9079220777750161</v>
      </c>
      <c r="V1769" s="881">
        <v>0</v>
      </c>
      <c r="W1769" s="880">
        <v>0</v>
      </c>
      <c r="X1769" s="881">
        <v>0</v>
      </c>
      <c r="Y1769" s="880">
        <v>0</v>
      </c>
      <c r="Z1769" s="881">
        <v>0</v>
      </c>
      <c r="AA1769" s="880">
        <v>0</v>
      </c>
      <c r="AB1769" s="881">
        <v>0</v>
      </c>
      <c r="AC1769" s="880">
        <v>0</v>
      </c>
      <c r="AD1769" s="881">
        <v>0</v>
      </c>
      <c r="AE1769" s="45"/>
      <c r="AF1769" s="17"/>
      <c r="AG1769" s="518"/>
      <c r="AI1769" s="449"/>
      <c r="AJ1769" s="449"/>
      <c r="AK1769" s="449"/>
      <c r="AL1769" s="449"/>
      <c r="AM1769" s="449"/>
      <c r="AN1769" s="449"/>
      <c r="AO1769" s="449"/>
      <c r="AP1769" s="449"/>
      <c r="AQ1769" s="449"/>
      <c r="AR1769" s="449"/>
      <c r="AS1769" s="449"/>
      <c r="AT1769" s="449"/>
      <c r="AU1769" s="449"/>
      <c r="AV1769" s="449"/>
      <c r="AW1769" s="449"/>
      <c r="AX1769" s="449"/>
      <c r="AY1769" s="449"/>
      <c r="AZ1769" s="449"/>
      <c r="BA1769" s="449"/>
      <c r="BB1769" s="449"/>
      <c r="BC1769" s="449"/>
      <c r="BD1769" s="449"/>
      <c r="BE1769" s="449"/>
      <c r="BF1769" s="449"/>
      <c r="BG1769" s="449"/>
      <c r="BH1769" s="449"/>
      <c r="BI1769" s="449"/>
      <c r="BJ1769" s="449"/>
      <c r="BK1769" s="449"/>
      <c r="BL1769" s="449"/>
      <c r="BM1769" s="449"/>
      <c r="BN1769" s="449"/>
      <c r="BO1769" s="449"/>
      <c r="BP1769" s="449"/>
      <c r="BQ1769" s="449"/>
      <c r="BR1769" s="449"/>
      <c r="BS1769" s="449"/>
      <c r="BT1769" s="449"/>
      <c r="BU1769" s="449"/>
      <c r="BV1769" s="449"/>
      <c r="BW1769" s="449"/>
      <c r="BX1769" s="449"/>
      <c r="BY1769" s="449"/>
      <c r="BZ1769" s="449"/>
      <c r="CA1769" s="449"/>
      <c r="CB1769" s="449"/>
      <c r="CC1769" s="449"/>
      <c r="CD1769" s="449"/>
      <c r="CE1769" s="449"/>
      <c r="CF1769" s="449"/>
      <c r="CG1769" s="449"/>
      <c r="CH1769" s="449"/>
      <c r="CI1769" s="449"/>
      <c r="CJ1769" s="449"/>
      <c r="CK1769" s="449"/>
      <c r="CL1769" s="449"/>
      <c r="CM1769" s="449"/>
      <c r="CN1769" s="449"/>
      <c r="CO1769" s="449"/>
      <c r="CP1769" s="449"/>
      <c r="CQ1769" s="449"/>
      <c r="CR1769" s="449"/>
      <c r="CS1769" s="449"/>
      <c r="CT1769" s="449"/>
      <c r="CU1769" s="449"/>
      <c r="CV1769" s="449"/>
    </row>
    <row r="1770" spans="1:100" s="448" customFormat="1" ht="11.25" customHeight="1">
      <c r="A1770" s="432"/>
      <c r="B1770" s="517"/>
      <c r="C1770" s="45"/>
      <c r="D1770" s="479"/>
      <c r="E1770" s="498"/>
      <c r="F1770" s="498"/>
      <c r="G1770" s="498"/>
      <c r="H1770" s="498" t="s">
        <v>195</v>
      </c>
      <c r="I1770" s="499"/>
      <c r="J1770" s="499"/>
      <c r="K1770" s="882">
        <v>0</v>
      </c>
      <c r="L1770" s="795">
        <v>0</v>
      </c>
      <c r="M1770" s="882">
        <v>0</v>
      </c>
      <c r="N1770" s="795">
        <v>0</v>
      </c>
      <c r="O1770" s="882">
        <v>0</v>
      </c>
      <c r="P1770" s="795">
        <v>0</v>
      </c>
      <c r="Q1770" s="882">
        <v>0</v>
      </c>
      <c r="R1770" s="795">
        <v>0</v>
      </c>
      <c r="S1770" s="882">
        <v>0</v>
      </c>
      <c r="T1770" s="795">
        <v>0</v>
      </c>
      <c r="U1770" s="882">
        <v>0</v>
      </c>
      <c r="V1770" s="795">
        <v>0</v>
      </c>
      <c r="W1770" s="882">
        <v>0</v>
      </c>
      <c r="X1770" s="795">
        <v>0</v>
      </c>
      <c r="Y1770" s="882">
        <v>0</v>
      </c>
      <c r="Z1770" s="795">
        <v>0</v>
      </c>
      <c r="AA1770" s="882">
        <v>0</v>
      </c>
      <c r="AB1770" s="795">
        <v>0</v>
      </c>
      <c r="AC1770" s="882">
        <v>0</v>
      </c>
      <c r="AD1770" s="795">
        <v>0</v>
      </c>
      <c r="AE1770" s="45"/>
      <c r="AF1770" s="17"/>
      <c r="AG1770" s="518"/>
      <c r="AI1770" s="449"/>
      <c r="AJ1770" s="449"/>
      <c r="AK1770" s="449"/>
      <c r="AL1770" s="449"/>
      <c r="AM1770" s="449"/>
      <c r="AN1770" s="449"/>
      <c r="AO1770" s="449"/>
      <c r="AP1770" s="449"/>
      <c r="AQ1770" s="449"/>
      <c r="AR1770" s="449"/>
      <c r="AS1770" s="449"/>
      <c r="AT1770" s="449"/>
      <c r="AU1770" s="449"/>
      <c r="AV1770" s="449"/>
      <c r="AW1770" s="449"/>
      <c r="AX1770" s="449"/>
      <c r="AY1770" s="449"/>
      <c r="AZ1770" s="449"/>
      <c r="BA1770" s="449"/>
      <c r="BB1770" s="449"/>
      <c r="BC1770" s="449"/>
      <c r="BD1770" s="449"/>
      <c r="BE1770" s="449"/>
      <c r="BF1770" s="449"/>
      <c r="BG1770" s="449"/>
      <c r="BH1770" s="449"/>
      <c r="BI1770" s="449"/>
      <c r="BJ1770" s="449"/>
      <c r="BK1770" s="449"/>
      <c r="BL1770" s="449"/>
      <c r="BM1770" s="449"/>
      <c r="BN1770" s="449"/>
      <c r="BO1770" s="449"/>
      <c r="BP1770" s="449"/>
      <c r="BQ1770" s="449"/>
      <c r="BR1770" s="449"/>
      <c r="BS1770" s="449"/>
      <c r="BT1770" s="449"/>
      <c r="BU1770" s="449"/>
      <c r="BV1770" s="449"/>
      <c r="BW1770" s="449"/>
      <c r="BX1770" s="449"/>
      <c r="BY1770" s="449"/>
      <c r="BZ1770" s="449"/>
      <c r="CA1770" s="449"/>
      <c r="CB1770" s="449"/>
      <c r="CC1770" s="449"/>
      <c r="CD1770" s="449"/>
      <c r="CE1770" s="449"/>
      <c r="CF1770" s="449"/>
      <c r="CG1770" s="449"/>
      <c r="CH1770" s="449"/>
      <c r="CI1770" s="449"/>
      <c r="CJ1770" s="449"/>
      <c r="CK1770" s="449"/>
      <c r="CL1770" s="449"/>
      <c r="CM1770" s="449"/>
      <c r="CN1770" s="449"/>
      <c r="CO1770" s="449"/>
      <c r="CP1770" s="449"/>
      <c r="CQ1770" s="449"/>
      <c r="CR1770" s="449"/>
      <c r="CS1770" s="449"/>
      <c r="CT1770" s="449"/>
      <c r="CU1770" s="449"/>
      <c r="CV1770" s="449"/>
    </row>
    <row r="1771" spans="1:100" s="448" customFormat="1" ht="11.25" customHeight="1">
      <c r="A1771" s="432"/>
      <c r="B1771" s="517"/>
      <c r="C1771" s="45"/>
      <c r="D1771" s="479"/>
      <c r="E1771" s="500" t="s">
        <v>196</v>
      </c>
      <c r="F1771" s="501"/>
      <c r="G1771" s="501"/>
      <c r="H1771" s="501"/>
      <c r="I1771" s="501"/>
      <c r="J1771" s="502"/>
      <c r="K1771" s="801">
        <v>9.8799787435129405E-2</v>
      </c>
      <c r="L1771" s="801">
        <v>0</v>
      </c>
      <c r="M1771" s="801">
        <v>0.11335200260858347</v>
      </c>
      <c r="N1771" s="801">
        <v>0</v>
      </c>
      <c r="O1771" s="801">
        <v>9.9165929766362293E-2</v>
      </c>
      <c r="P1771" s="801">
        <v>0</v>
      </c>
      <c r="Q1771" s="801">
        <v>0.10545558863551818</v>
      </c>
      <c r="R1771" s="801">
        <v>0</v>
      </c>
      <c r="S1771" s="801">
        <v>0.11786797450671904</v>
      </c>
      <c r="T1771" s="801">
        <v>0</v>
      </c>
      <c r="U1771" s="801">
        <v>9.2077922224983899E-2</v>
      </c>
      <c r="V1771" s="801">
        <v>0</v>
      </c>
      <c r="W1771" s="801" t="s">
        <v>154</v>
      </c>
      <c r="X1771" s="801">
        <v>0</v>
      </c>
      <c r="Y1771" s="801" t="s">
        <v>154</v>
      </c>
      <c r="Z1771" s="801">
        <v>0</v>
      </c>
      <c r="AA1771" s="801" t="s">
        <v>154</v>
      </c>
      <c r="AB1771" s="801">
        <v>0</v>
      </c>
      <c r="AC1771" s="801" t="s">
        <v>154</v>
      </c>
      <c r="AD1771" s="801">
        <v>0</v>
      </c>
      <c r="AE1771" s="45"/>
      <c r="AF1771" s="17"/>
      <c r="AG1771" s="518"/>
      <c r="AI1771" s="449"/>
      <c r="AJ1771" s="449"/>
      <c r="AK1771" s="449"/>
      <c r="AL1771" s="449"/>
      <c r="AM1771" s="449"/>
      <c r="AN1771" s="449"/>
      <c r="AO1771" s="449"/>
      <c r="AP1771" s="449"/>
      <c r="AQ1771" s="449"/>
      <c r="AR1771" s="449"/>
      <c r="AS1771" s="449"/>
      <c r="AT1771" s="449"/>
      <c r="AU1771" s="449"/>
      <c r="AV1771" s="449"/>
      <c r="AW1771" s="449"/>
      <c r="AX1771" s="449"/>
      <c r="AY1771" s="449"/>
      <c r="AZ1771" s="449"/>
      <c r="BA1771" s="449"/>
      <c r="BB1771" s="449"/>
      <c r="BC1771" s="449"/>
      <c r="BD1771" s="449"/>
      <c r="BE1771" s="449"/>
      <c r="BF1771" s="449"/>
      <c r="BG1771" s="449"/>
      <c r="BH1771" s="449"/>
      <c r="BI1771" s="449"/>
      <c r="BJ1771" s="449"/>
      <c r="BK1771" s="449"/>
      <c r="BL1771" s="449"/>
      <c r="BM1771" s="449"/>
      <c r="BN1771" s="449"/>
      <c r="BO1771" s="449"/>
      <c r="BP1771" s="449"/>
      <c r="BQ1771" s="449"/>
      <c r="BR1771" s="449"/>
      <c r="BS1771" s="449"/>
      <c r="BT1771" s="449"/>
      <c r="BU1771" s="449"/>
      <c r="BV1771" s="449"/>
      <c r="BW1771" s="449"/>
      <c r="BX1771" s="449"/>
      <c r="BY1771" s="449"/>
      <c r="BZ1771" s="449"/>
      <c r="CA1771" s="449"/>
      <c r="CB1771" s="449"/>
      <c r="CC1771" s="449"/>
      <c r="CD1771" s="449"/>
      <c r="CE1771" s="449"/>
      <c r="CF1771" s="449"/>
      <c r="CG1771" s="449"/>
      <c r="CH1771" s="449"/>
      <c r="CI1771" s="449"/>
      <c r="CJ1771" s="449"/>
      <c r="CK1771" s="449"/>
      <c r="CL1771" s="449"/>
      <c r="CM1771" s="449"/>
      <c r="CN1771" s="449"/>
      <c r="CO1771" s="449"/>
      <c r="CP1771" s="449"/>
      <c r="CQ1771" s="449"/>
      <c r="CR1771" s="449"/>
      <c r="CS1771" s="449"/>
      <c r="CT1771" s="449"/>
      <c r="CU1771" s="449"/>
      <c r="CV1771" s="449"/>
    </row>
    <row r="1772" spans="1:100" s="448" customFormat="1" ht="5.25" customHeight="1">
      <c r="A1772" s="432"/>
      <c r="B1772" s="517"/>
      <c r="C1772" s="45"/>
      <c r="D1772" s="479"/>
      <c r="E1772" s="45"/>
      <c r="F1772" s="45"/>
      <c r="G1772" s="45"/>
      <c r="H1772" s="45"/>
      <c r="I1772" s="45"/>
      <c r="J1772" s="45"/>
      <c r="K1772" s="17"/>
      <c r="L1772" s="17"/>
      <c r="M1772" s="17"/>
      <c r="N1772" s="17"/>
      <c r="O1772" s="17"/>
      <c r="P1772" s="17"/>
      <c r="Q1772" s="17"/>
      <c r="R1772" s="17"/>
      <c r="S1772" s="17"/>
      <c r="T1772" s="17"/>
      <c r="U1772" s="17"/>
      <c r="V1772" s="17"/>
      <c r="W1772" s="17"/>
      <c r="X1772" s="17"/>
      <c r="Y1772" s="17"/>
      <c r="Z1772" s="17"/>
      <c r="AA1772" s="17"/>
      <c r="AB1772" s="17"/>
      <c r="AC1772" s="17"/>
      <c r="AD1772" s="17"/>
      <c r="AE1772" s="45"/>
      <c r="AF1772" s="17"/>
      <c r="AG1772" s="518"/>
      <c r="AI1772" s="449"/>
      <c r="AJ1772" s="449"/>
      <c r="AK1772" s="449"/>
      <c r="AL1772" s="449"/>
      <c r="AM1772" s="449"/>
      <c r="AN1772" s="449"/>
      <c r="AO1772" s="449"/>
      <c r="AP1772" s="449"/>
      <c r="AQ1772" s="449"/>
      <c r="AR1772" s="449"/>
      <c r="AS1772" s="449"/>
      <c r="AT1772" s="449"/>
      <c r="AU1772" s="449"/>
      <c r="AV1772" s="449"/>
      <c r="AW1772" s="449"/>
      <c r="AX1772" s="449"/>
      <c r="AY1772" s="449"/>
      <c r="AZ1772" s="449"/>
      <c r="BA1772" s="449"/>
      <c r="BB1772" s="449"/>
      <c r="BC1772" s="449"/>
      <c r="BD1772" s="449"/>
      <c r="BE1772" s="449"/>
      <c r="BF1772" s="449"/>
      <c r="BG1772" s="449"/>
      <c r="BH1772" s="449"/>
      <c r="BI1772" s="449"/>
      <c r="BJ1772" s="449"/>
      <c r="BK1772" s="449"/>
      <c r="BL1772" s="449"/>
      <c r="BM1772" s="449"/>
      <c r="BN1772" s="449"/>
      <c r="BO1772" s="449"/>
      <c r="BP1772" s="449"/>
      <c r="BQ1772" s="449"/>
      <c r="BR1772" s="449"/>
      <c r="BS1772" s="449"/>
      <c r="BT1772" s="449"/>
      <c r="BU1772" s="449"/>
      <c r="BV1772" s="449"/>
      <c r="BW1772" s="449"/>
      <c r="BX1772" s="449"/>
      <c r="BY1772" s="449"/>
      <c r="BZ1772" s="449"/>
      <c r="CA1772" s="449"/>
      <c r="CB1772" s="449"/>
      <c r="CC1772" s="449"/>
      <c r="CD1772" s="449"/>
      <c r="CE1772" s="449"/>
      <c r="CF1772" s="449"/>
      <c r="CG1772" s="449"/>
      <c r="CH1772" s="449"/>
      <c r="CI1772" s="449"/>
      <c r="CJ1772" s="449"/>
      <c r="CK1772" s="449"/>
      <c r="CL1772" s="449"/>
      <c r="CM1772" s="449"/>
      <c r="CN1772" s="449"/>
      <c r="CO1772" s="449"/>
      <c r="CP1772" s="449"/>
      <c r="CQ1772" s="449"/>
      <c r="CR1772" s="449"/>
      <c r="CS1772" s="449"/>
      <c r="CT1772" s="449"/>
      <c r="CU1772" s="449"/>
      <c r="CV1772" s="449"/>
    </row>
    <row r="1773" spans="1:100" s="448" customFormat="1" ht="12.75" customHeight="1">
      <c r="A1773" s="432"/>
      <c r="B1773" s="517"/>
      <c r="C1773" s="45"/>
      <c r="D1773" s="482" t="s">
        <v>197</v>
      </c>
      <c r="E1773" s="45"/>
      <c r="F1773" s="45"/>
      <c r="G1773" s="45"/>
      <c r="H1773" s="45"/>
      <c r="I1773" s="45"/>
      <c r="J1773" s="45"/>
      <c r="K1773" s="17"/>
      <c r="L1773" s="17"/>
      <c r="M1773" s="17"/>
      <c r="N1773" s="17"/>
      <c r="O1773" s="17"/>
      <c r="P1773" s="17"/>
      <c r="Q1773" s="17"/>
      <c r="R1773" s="17"/>
      <c r="S1773" s="17"/>
      <c r="T1773" s="17"/>
      <c r="U1773" s="17"/>
      <c r="V1773" s="17"/>
      <c r="W1773" s="17"/>
      <c r="X1773" s="17"/>
      <c r="Y1773" s="17"/>
      <c r="Z1773" s="17"/>
      <c r="AA1773" s="17"/>
      <c r="AB1773" s="17"/>
      <c r="AC1773" s="17"/>
      <c r="AD1773" s="17"/>
      <c r="AE1773" s="45"/>
      <c r="AF1773" s="17"/>
      <c r="AG1773" s="518"/>
      <c r="AI1773" s="449"/>
      <c r="AJ1773" s="453"/>
      <c r="AK1773" s="453"/>
    </row>
    <row r="1774" spans="1:100" s="448" customFormat="1" ht="10.5" customHeight="1">
      <c r="A1774" s="432"/>
      <c r="B1774" s="517"/>
      <c r="C1774" s="476"/>
      <c r="D1774" s="17"/>
      <c r="E1774" s="483" t="s">
        <v>191</v>
      </c>
      <c r="F1774" s="17"/>
      <c r="G1774" s="17"/>
      <c r="H1774" s="17"/>
      <c r="I1774" s="17"/>
      <c r="J1774" s="17"/>
      <c r="K1774" s="17"/>
      <c r="L1774" s="17"/>
      <c r="M1774" s="17"/>
      <c r="N1774" s="17"/>
      <c r="O1774" s="17"/>
      <c r="P1774" s="17"/>
      <c r="Q1774" s="17"/>
      <c r="R1774" s="17"/>
      <c r="S1774" s="17"/>
      <c r="T1774" s="17"/>
      <c r="U1774" s="17"/>
      <c r="V1774" s="17"/>
      <c r="W1774" s="17"/>
      <c r="X1774" s="17"/>
      <c r="Y1774" s="17"/>
      <c r="Z1774" s="17"/>
      <c r="AA1774" s="17"/>
      <c r="AB1774" s="17"/>
      <c r="AC1774" s="17"/>
      <c r="AD1774" s="477"/>
      <c r="AE1774" s="17"/>
      <c r="AF1774" s="17"/>
      <c r="AG1774" s="518"/>
      <c r="AI1774" s="449"/>
      <c r="AJ1774" s="449"/>
      <c r="AK1774" s="449"/>
      <c r="AL1774" s="449"/>
      <c r="AM1774" s="449"/>
      <c r="AN1774" s="449"/>
      <c r="AO1774" s="449"/>
      <c r="AP1774" s="449"/>
      <c r="AQ1774" s="449"/>
      <c r="AR1774" s="449"/>
      <c r="AS1774" s="449"/>
      <c r="AT1774" s="449"/>
      <c r="AU1774" s="449"/>
      <c r="AV1774" s="449"/>
      <c r="AW1774" s="449"/>
      <c r="AX1774" s="449"/>
      <c r="AY1774" s="449"/>
      <c r="AZ1774" s="449"/>
      <c r="BA1774" s="449"/>
      <c r="BB1774" s="449"/>
      <c r="BC1774" s="449"/>
      <c r="BD1774" s="449"/>
      <c r="BE1774" s="449"/>
      <c r="BF1774" s="449"/>
      <c r="BG1774" s="449"/>
      <c r="BH1774" s="449"/>
      <c r="BI1774" s="449"/>
      <c r="BJ1774" s="449"/>
      <c r="BK1774" s="449"/>
      <c r="BL1774" s="449"/>
      <c r="BM1774" s="449"/>
      <c r="BN1774" s="449"/>
      <c r="BO1774" s="449"/>
      <c r="BP1774" s="449"/>
      <c r="BQ1774" s="449"/>
      <c r="BR1774" s="449"/>
      <c r="BS1774" s="449"/>
      <c r="BT1774" s="449"/>
      <c r="BU1774" s="449"/>
      <c r="BV1774" s="449"/>
      <c r="BW1774" s="449"/>
      <c r="BX1774" s="449"/>
      <c r="BY1774" s="449"/>
      <c r="BZ1774" s="449"/>
      <c r="CA1774" s="449"/>
      <c r="CB1774" s="449"/>
      <c r="CC1774" s="449"/>
      <c r="CD1774" s="449"/>
      <c r="CE1774" s="449"/>
      <c r="CF1774" s="449"/>
      <c r="CG1774" s="449"/>
      <c r="CH1774" s="449"/>
      <c r="CI1774" s="449"/>
      <c r="CJ1774" s="449"/>
      <c r="CK1774" s="449"/>
      <c r="CL1774" s="449"/>
      <c r="CM1774" s="449"/>
      <c r="CN1774" s="449"/>
      <c r="CO1774" s="449"/>
      <c r="CP1774" s="449"/>
      <c r="CQ1774" s="449"/>
      <c r="CR1774" s="449"/>
      <c r="CS1774" s="449"/>
      <c r="CT1774" s="449"/>
      <c r="CU1774" s="449"/>
      <c r="CV1774" s="449"/>
    </row>
    <row r="1775" spans="1:100" s="448" customFormat="1" ht="11.25" customHeight="1">
      <c r="A1775" s="432"/>
      <c r="B1775" s="517"/>
      <c r="C1775" s="45"/>
      <c r="D1775" s="45">
        <v>1</v>
      </c>
      <c r="E1775" s="599" t="s">
        <v>141</v>
      </c>
      <c r="F1775" s="600"/>
      <c r="G1775" s="599" t="s">
        <v>325</v>
      </c>
      <c r="H1775" s="600"/>
      <c r="I1775" s="600"/>
      <c r="J1775" s="601" t="s">
        <v>218</v>
      </c>
      <c r="K1775" s="880">
        <v>0.17755105258092946</v>
      </c>
      <c r="L1775" s="881">
        <v>0</v>
      </c>
      <c r="M1775" s="880">
        <v>0.16630010071145679</v>
      </c>
      <c r="N1775" s="881">
        <v>0</v>
      </c>
      <c r="O1775" s="880">
        <v>0.1682524184323701</v>
      </c>
      <c r="P1775" s="881">
        <v>0</v>
      </c>
      <c r="Q1775" s="880">
        <v>0.11192062344824075</v>
      </c>
      <c r="R1775" s="881">
        <v>0</v>
      </c>
      <c r="S1775" s="880">
        <v>0.11058557760541055</v>
      </c>
      <c r="T1775" s="881">
        <v>0</v>
      </c>
      <c r="U1775" s="880">
        <v>0.15673724743049611</v>
      </c>
      <c r="V1775" s="881">
        <v>0</v>
      </c>
      <c r="W1775" s="880" t="s">
        <v>154</v>
      </c>
      <c r="X1775" s="881">
        <v>0</v>
      </c>
      <c r="Y1775" s="880" t="s">
        <v>154</v>
      </c>
      <c r="Z1775" s="881">
        <v>0</v>
      </c>
      <c r="AA1775" s="880" t="s">
        <v>154</v>
      </c>
      <c r="AB1775" s="881">
        <v>0</v>
      </c>
      <c r="AC1775" s="880" t="s">
        <v>154</v>
      </c>
      <c r="AD1775" s="881">
        <v>0</v>
      </c>
      <c r="AE1775" s="45"/>
      <c r="AF1775" s="17"/>
      <c r="AG1775" s="518"/>
      <c r="AI1775" s="449"/>
      <c r="AJ1775" s="449"/>
      <c r="AK1775" s="449"/>
      <c r="AL1775" s="449"/>
      <c r="AM1775" s="449"/>
      <c r="AN1775" s="449"/>
      <c r="AO1775" s="449"/>
      <c r="AP1775" s="449"/>
      <c r="AQ1775" s="449"/>
      <c r="AR1775" s="449"/>
      <c r="AS1775" s="449"/>
      <c r="AT1775" s="449"/>
      <c r="AU1775" s="449"/>
      <c r="AV1775" s="449"/>
      <c r="AW1775" s="449"/>
      <c r="AX1775" s="449"/>
      <c r="AY1775" s="449"/>
      <c r="AZ1775" s="449"/>
      <c r="BA1775" s="449"/>
      <c r="BB1775" s="449"/>
      <c r="BC1775" s="449"/>
      <c r="BD1775" s="449"/>
      <c r="BE1775" s="449"/>
      <c r="BF1775" s="449"/>
      <c r="BG1775" s="449"/>
      <c r="BH1775" s="449"/>
      <c r="BI1775" s="449"/>
      <c r="BJ1775" s="449"/>
      <c r="BK1775" s="449"/>
      <c r="BL1775" s="449"/>
      <c r="BM1775" s="449"/>
      <c r="BN1775" s="449"/>
      <c r="BO1775" s="449"/>
      <c r="BP1775" s="449"/>
      <c r="BQ1775" s="449"/>
      <c r="BR1775" s="449"/>
      <c r="BS1775" s="449"/>
      <c r="BT1775" s="449"/>
      <c r="BU1775" s="449"/>
      <c r="BV1775" s="449"/>
      <c r="BW1775" s="449"/>
      <c r="BX1775" s="449"/>
      <c r="BY1775" s="449"/>
      <c r="BZ1775" s="449"/>
      <c r="CA1775" s="449"/>
      <c r="CB1775" s="449"/>
      <c r="CC1775" s="449"/>
      <c r="CD1775" s="449"/>
      <c r="CE1775" s="449"/>
      <c r="CF1775" s="449"/>
      <c r="CG1775" s="449"/>
      <c r="CH1775" s="449"/>
      <c r="CI1775" s="449"/>
      <c r="CJ1775" s="449"/>
      <c r="CK1775" s="449"/>
      <c r="CL1775" s="449"/>
      <c r="CM1775" s="449"/>
      <c r="CN1775" s="449"/>
      <c r="CO1775" s="449"/>
      <c r="CP1775" s="449"/>
      <c r="CQ1775" s="449"/>
      <c r="CR1775" s="449"/>
      <c r="CS1775" s="449"/>
      <c r="CT1775" s="449"/>
      <c r="CU1775" s="449"/>
      <c r="CV1775" s="449"/>
    </row>
    <row r="1776" spans="1:100" s="448" customFormat="1" ht="11.25" customHeight="1">
      <c r="A1776" s="432"/>
      <c r="B1776" s="517"/>
      <c r="C1776" s="45"/>
      <c r="D1776" s="45">
        <v>2</v>
      </c>
      <c r="E1776" s="599" t="s">
        <v>160</v>
      </c>
      <c r="F1776" s="600"/>
      <c r="G1776" s="599" t="s">
        <v>217</v>
      </c>
      <c r="H1776" s="600"/>
      <c r="I1776" s="600"/>
      <c r="J1776" s="601" t="s">
        <v>218</v>
      </c>
      <c r="K1776" s="880">
        <v>1.1741006723633183E-2</v>
      </c>
      <c r="L1776" s="881">
        <v>0</v>
      </c>
      <c r="M1776" s="880">
        <v>1.4235100004010522E-2</v>
      </c>
      <c r="N1776" s="881">
        <v>0</v>
      </c>
      <c r="O1776" s="880">
        <v>3.9189817002301272E-2</v>
      </c>
      <c r="P1776" s="881">
        <v>0</v>
      </c>
      <c r="Q1776" s="880">
        <v>2.1378121876033745E-2</v>
      </c>
      <c r="R1776" s="881">
        <v>0</v>
      </c>
      <c r="S1776" s="880">
        <v>2.6551900064458109E-2</v>
      </c>
      <c r="T1776" s="881">
        <v>0</v>
      </c>
      <c r="U1776" s="880">
        <v>4.0593596863770006E-3</v>
      </c>
      <c r="V1776" s="881">
        <v>0</v>
      </c>
      <c r="W1776" s="880" t="s">
        <v>154</v>
      </c>
      <c r="X1776" s="881">
        <v>0</v>
      </c>
      <c r="Y1776" s="880" t="s">
        <v>154</v>
      </c>
      <c r="Z1776" s="881">
        <v>0</v>
      </c>
      <c r="AA1776" s="880" t="s">
        <v>154</v>
      </c>
      <c r="AB1776" s="881">
        <v>0</v>
      </c>
      <c r="AC1776" s="880" t="s">
        <v>154</v>
      </c>
      <c r="AD1776" s="881">
        <v>0</v>
      </c>
      <c r="AE1776" s="45"/>
      <c r="AF1776" s="17"/>
      <c r="AG1776" s="518"/>
      <c r="AI1776" s="449"/>
      <c r="AJ1776" s="449"/>
      <c r="AK1776" s="449"/>
      <c r="AL1776" s="449"/>
      <c r="AM1776" s="449"/>
      <c r="AN1776" s="449"/>
      <c r="AO1776" s="449"/>
      <c r="AP1776" s="449"/>
      <c r="AQ1776" s="449"/>
      <c r="AR1776" s="449"/>
      <c r="AS1776" s="449"/>
      <c r="AT1776" s="449"/>
      <c r="AU1776" s="449"/>
      <c r="AV1776" s="449"/>
      <c r="AW1776" s="449"/>
      <c r="AX1776" s="449"/>
      <c r="AY1776" s="449"/>
      <c r="AZ1776" s="449"/>
      <c r="BA1776" s="449"/>
      <c r="BB1776" s="449"/>
      <c r="BC1776" s="449"/>
      <c r="BD1776" s="449"/>
      <c r="BE1776" s="449"/>
      <c r="BF1776" s="449"/>
      <c r="BG1776" s="449"/>
      <c r="BH1776" s="449"/>
      <c r="BI1776" s="449"/>
      <c r="BJ1776" s="449"/>
      <c r="BK1776" s="449"/>
      <c r="BL1776" s="449"/>
      <c r="BM1776" s="449"/>
      <c r="BN1776" s="449"/>
      <c r="BO1776" s="449"/>
      <c r="BP1776" s="449"/>
      <c r="BQ1776" s="449"/>
      <c r="BR1776" s="449"/>
      <c r="BS1776" s="449"/>
      <c r="BT1776" s="449"/>
      <c r="BU1776" s="449"/>
      <c r="BV1776" s="449"/>
      <c r="BW1776" s="449"/>
      <c r="BX1776" s="449"/>
      <c r="BY1776" s="449"/>
      <c r="BZ1776" s="449"/>
      <c r="CA1776" s="449"/>
      <c r="CB1776" s="449"/>
      <c r="CC1776" s="449"/>
      <c r="CD1776" s="449"/>
      <c r="CE1776" s="449"/>
      <c r="CF1776" s="449"/>
      <c r="CG1776" s="449"/>
      <c r="CH1776" s="449"/>
      <c r="CI1776" s="449"/>
      <c r="CJ1776" s="449"/>
      <c r="CK1776" s="449"/>
      <c r="CL1776" s="449"/>
      <c r="CM1776" s="449"/>
      <c r="CN1776" s="449"/>
      <c r="CO1776" s="449"/>
      <c r="CP1776" s="449"/>
      <c r="CQ1776" s="449"/>
      <c r="CR1776" s="449"/>
      <c r="CS1776" s="449"/>
      <c r="CT1776" s="449"/>
      <c r="CU1776" s="449"/>
      <c r="CV1776" s="449"/>
    </row>
    <row r="1777" spans="1:100" s="448" customFormat="1" ht="11.25" customHeight="1">
      <c r="A1777" s="432"/>
      <c r="B1777" s="517"/>
      <c r="C1777" s="45"/>
      <c r="D1777" s="45">
        <v>3</v>
      </c>
      <c r="E1777" s="599" t="s">
        <v>161</v>
      </c>
      <c r="F1777" s="600"/>
      <c r="G1777" s="599" t="s">
        <v>317</v>
      </c>
      <c r="H1777" s="600"/>
      <c r="I1777" s="600"/>
      <c r="J1777" s="601" t="s">
        <v>218</v>
      </c>
      <c r="K1777" s="880">
        <v>2.4511067322261319E-2</v>
      </c>
      <c r="L1777" s="881">
        <v>0</v>
      </c>
      <c r="M1777" s="880">
        <v>2.262071222778575E-2</v>
      </c>
      <c r="N1777" s="881">
        <v>0</v>
      </c>
      <c r="O1777" s="880">
        <v>3.6599129886184231E-2</v>
      </c>
      <c r="P1777" s="881">
        <v>0</v>
      </c>
      <c r="Q1777" s="880">
        <v>2.045615232777517E-2</v>
      </c>
      <c r="R1777" s="881">
        <v>0</v>
      </c>
      <c r="S1777" s="880">
        <v>1.9250651771422524E-2</v>
      </c>
      <c r="T1777" s="881">
        <v>0</v>
      </c>
      <c r="U1777" s="880">
        <v>5.1182098372944802E-2</v>
      </c>
      <c r="V1777" s="881">
        <v>0</v>
      </c>
      <c r="W1777" s="880" t="s">
        <v>154</v>
      </c>
      <c r="X1777" s="881">
        <v>0</v>
      </c>
      <c r="Y1777" s="880" t="s">
        <v>154</v>
      </c>
      <c r="Z1777" s="881">
        <v>0</v>
      </c>
      <c r="AA1777" s="880" t="s">
        <v>154</v>
      </c>
      <c r="AB1777" s="881">
        <v>0</v>
      </c>
      <c r="AC1777" s="880" t="s">
        <v>154</v>
      </c>
      <c r="AD1777" s="881">
        <v>0</v>
      </c>
      <c r="AE1777" s="45"/>
      <c r="AF1777" s="17"/>
      <c r="AG1777" s="518"/>
      <c r="AI1777" s="449"/>
      <c r="AJ1777" s="449"/>
      <c r="AK1777" s="449"/>
      <c r="AL1777" s="449"/>
      <c r="AM1777" s="449"/>
      <c r="AN1777" s="449"/>
      <c r="AO1777" s="449"/>
      <c r="AP1777" s="449"/>
      <c r="AQ1777" s="449"/>
      <c r="AR1777" s="449"/>
      <c r="AS1777" s="449"/>
      <c r="AT1777" s="449"/>
      <c r="AU1777" s="449"/>
      <c r="AV1777" s="449"/>
      <c r="AW1777" s="449"/>
      <c r="AX1777" s="449"/>
      <c r="AY1777" s="449"/>
      <c r="AZ1777" s="449"/>
      <c r="BA1777" s="449"/>
      <c r="BB1777" s="449"/>
      <c r="BC1777" s="449"/>
      <c r="BD1777" s="449"/>
      <c r="BE1777" s="449"/>
      <c r="BF1777" s="449"/>
      <c r="BG1777" s="449"/>
      <c r="BH1777" s="449"/>
      <c r="BI1777" s="449"/>
      <c r="BJ1777" s="449"/>
      <c r="BK1777" s="449"/>
      <c r="BL1777" s="449"/>
      <c r="BM1777" s="449"/>
      <c r="BN1777" s="449"/>
      <c r="BO1777" s="449"/>
      <c r="BP1777" s="449"/>
      <c r="BQ1777" s="449"/>
      <c r="BR1777" s="449"/>
      <c r="BS1777" s="449"/>
      <c r="BT1777" s="449"/>
      <c r="BU1777" s="449"/>
      <c r="BV1777" s="449"/>
      <c r="BW1777" s="449"/>
      <c r="BX1777" s="449"/>
      <c r="BY1777" s="449"/>
      <c r="BZ1777" s="449"/>
      <c r="CA1777" s="449"/>
      <c r="CB1777" s="449"/>
      <c r="CC1777" s="449"/>
      <c r="CD1777" s="449"/>
      <c r="CE1777" s="449"/>
      <c r="CF1777" s="449"/>
      <c r="CG1777" s="449"/>
      <c r="CH1777" s="449"/>
      <c r="CI1777" s="449"/>
      <c r="CJ1777" s="449"/>
      <c r="CK1777" s="449"/>
      <c r="CL1777" s="449"/>
      <c r="CM1777" s="449"/>
      <c r="CN1777" s="449"/>
      <c r="CO1777" s="449"/>
      <c r="CP1777" s="449"/>
      <c r="CQ1777" s="449"/>
      <c r="CR1777" s="449"/>
      <c r="CS1777" s="449"/>
      <c r="CT1777" s="449"/>
      <c r="CU1777" s="449"/>
      <c r="CV1777" s="449"/>
    </row>
    <row r="1778" spans="1:100" s="448" customFormat="1" ht="11.25" customHeight="1">
      <c r="A1778" s="432"/>
      <c r="B1778" s="517"/>
      <c r="C1778" s="45"/>
      <c r="D1778" s="45">
        <v>4</v>
      </c>
      <c r="E1778" s="599" t="s">
        <v>161</v>
      </c>
      <c r="F1778" s="600"/>
      <c r="G1778" s="599" t="s">
        <v>231</v>
      </c>
      <c r="H1778" s="600"/>
      <c r="I1778" s="600"/>
      <c r="J1778" s="601" t="s">
        <v>218</v>
      </c>
      <c r="K1778" s="880">
        <v>1.0195946414638658E-2</v>
      </c>
      <c r="L1778" s="881">
        <v>0</v>
      </c>
      <c r="M1778" s="880">
        <v>1.0850705104748134E-2</v>
      </c>
      <c r="N1778" s="881">
        <v>0</v>
      </c>
      <c r="O1778" s="880">
        <v>1.1350793786722014E-2</v>
      </c>
      <c r="P1778" s="881">
        <v>0</v>
      </c>
      <c r="Q1778" s="880">
        <v>1.1802730641860328E-2</v>
      </c>
      <c r="R1778" s="881">
        <v>0</v>
      </c>
      <c r="S1778" s="880">
        <v>1.2729369505631758E-2</v>
      </c>
      <c r="T1778" s="881">
        <v>0</v>
      </c>
      <c r="U1778" s="880">
        <v>7.5197974518131337E-3</v>
      </c>
      <c r="V1778" s="881">
        <v>0</v>
      </c>
      <c r="W1778" s="880" t="s">
        <v>154</v>
      </c>
      <c r="X1778" s="881">
        <v>0</v>
      </c>
      <c r="Y1778" s="880" t="s">
        <v>154</v>
      </c>
      <c r="Z1778" s="881">
        <v>0</v>
      </c>
      <c r="AA1778" s="880" t="s">
        <v>154</v>
      </c>
      <c r="AB1778" s="881">
        <v>0</v>
      </c>
      <c r="AC1778" s="880" t="s">
        <v>154</v>
      </c>
      <c r="AD1778" s="881">
        <v>0</v>
      </c>
      <c r="AE1778" s="45"/>
      <c r="AF1778" s="17"/>
      <c r="AG1778" s="518"/>
      <c r="AI1778" s="449"/>
      <c r="AJ1778" s="449"/>
      <c r="AK1778" s="449"/>
      <c r="AL1778" s="449"/>
      <c r="AM1778" s="449"/>
      <c r="AN1778" s="449"/>
      <c r="AO1778" s="449"/>
      <c r="AP1778" s="449"/>
      <c r="AQ1778" s="449"/>
      <c r="AR1778" s="449"/>
      <c r="AS1778" s="449"/>
      <c r="AT1778" s="449"/>
      <c r="AU1778" s="449"/>
      <c r="AV1778" s="449"/>
      <c r="AW1778" s="449"/>
      <c r="AX1778" s="449"/>
      <c r="AY1778" s="449"/>
      <c r="AZ1778" s="449"/>
      <c r="BA1778" s="449"/>
      <c r="BB1778" s="449"/>
      <c r="BC1778" s="449"/>
      <c r="BD1778" s="449"/>
      <c r="BE1778" s="449"/>
      <c r="BF1778" s="449"/>
      <c r="BG1778" s="449"/>
      <c r="BH1778" s="449"/>
      <c r="BI1778" s="449"/>
      <c r="BJ1778" s="449"/>
      <c r="BK1778" s="449"/>
      <c r="BL1778" s="449"/>
      <c r="BM1778" s="449"/>
      <c r="BN1778" s="449"/>
      <c r="BO1778" s="449"/>
      <c r="BP1778" s="449"/>
      <c r="BQ1778" s="449"/>
      <c r="BR1778" s="449"/>
      <c r="BS1778" s="449"/>
      <c r="BT1778" s="449"/>
      <c r="BU1778" s="449"/>
      <c r="BV1778" s="449"/>
      <c r="BW1778" s="449"/>
      <c r="BX1778" s="449"/>
      <c r="BY1778" s="449"/>
      <c r="BZ1778" s="449"/>
      <c r="CA1778" s="449"/>
      <c r="CB1778" s="449"/>
      <c r="CC1778" s="449"/>
      <c r="CD1778" s="449"/>
      <c r="CE1778" s="449"/>
      <c r="CF1778" s="449"/>
      <c r="CG1778" s="449"/>
      <c r="CH1778" s="449"/>
      <c r="CI1778" s="449"/>
      <c r="CJ1778" s="449"/>
      <c r="CK1778" s="449"/>
      <c r="CL1778" s="449"/>
      <c r="CM1778" s="449"/>
      <c r="CN1778" s="449"/>
      <c r="CO1778" s="449"/>
      <c r="CP1778" s="449"/>
      <c r="CQ1778" s="449"/>
      <c r="CR1778" s="449"/>
      <c r="CS1778" s="449"/>
      <c r="CT1778" s="449"/>
      <c r="CU1778" s="449"/>
      <c r="CV1778" s="449"/>
    </row>
    <row r="1779" spans="1:100" s="448" customFormat="1" ht="11.25" customHeight="1">
      <c r="A1779" s="432"/>
      <c r="B1779" s="517"/>
      <c r="C1779" s="45"/>
      <c r="D1779" s="45">
        <v>5</v>
      </c>
      <c r="E1779" s="599" t="s">
        <v>143</v>
      </c>
      <c r="F1779" s="600"/>
      <c r="G1779" s="599" t="s">
        <v>317</v>
      </c>
      <c r="H1779" s="600"/>
      <c r="I1779" s="600"/>
      <c r="J1779" s="601" t="s">
        <v>218</v>
      </c>
      <c r="K1779" s="880">
        <v>0.10747600509266123</v>
      </c>
      <c r="L1779" s="881">
        <v>0</v>
      </c>
      <c r="M1779" s="880">
        <v>0.10041559760903079</v>
      </c>
      <c r="N1779" s="881">
        <v>0</v>
      </c>
      <c r="O1779" s="880">
        <v>0.1113906568177648</v>
      </c>
      <c r="P1779" s="881">
        <v>0</v>
      </c>
      <c r="Q1779" s="880">
        <v>9.7734125889251178E-2</v>
      </c>
      <c r="R1779" s="881">
        <v>0</v>
      </c>
      <c r="S1779" s="880">
        <v>0.10707146511914956</v>
      </c>
      <c r="T1779" s="881">
        <v>0</v>
      </c>
      <c r="U1779" s="880">
        <v>8.6300748783969164E-2</v>
      </c>
      <c r="V1779" s="881">
        <v>0</v>
      </c>
      <c r="W1779" s="880" t="s">
        <v>154</v>
      </c>
      <c r="X1779" s="881">
        <v>0</v>
      </c>
      <c r="Y1779" s="880" t="s">
        <v>154</v>
      </c>
      <c r="Z1779" s="881">
        <v>0</v>
      </c>
      <c r="AA1779" s="880" t="s">
        <v>154</v>
      </c>
      <c r="AB1779" s="881">
        <v>0</v>
      </c>
      <c r="AC1779" s="880" t="s">
        <v>154</v>
      </c>
      <c r="AD1779" s="881">
        <v>0</v>
      </c>
      <c r="AE1779" s="45"/>
      <c r="AF1779" s="17"/>
      <c r="AG1779" s="518"/>
      <c r="AI1779" s="449"/>
      <c r="AJ1779" s="449"/>
      <c r="AK1779" s="449"/>
      <c r="AL1779" s="449"/>
      <c r="AM1779" s="449"/>
      <c r="AN1779" s="449"/>
      <c r="AO1779" s="449"/>
      <c r="AP1779" s="449"/>
      <c r="AQ1779" s="449"/>
      <c r="AR1779" s="449"/>
      <c r="AS1779" s="449"/>
      <c r="AT1779" s="449"/>
      <c r="AU1779" s="449"/>
      <c r="AV1779" s="449"/>
      <c r="AW1779" s="449"/>
      <c r="AX1779" s="449"/>
      <c r="AY1779" s="449"/>
      <c r="AZ1779" s="449"/>
      <c r="BA1779" s="449"/>
      <c r="BB1779" s="449"/>
      <c r="BC1779" s="449"/>
      <c r="BD1779" s="449"/>
      <c r="BE1779" s="449"/>
      <c r="BF1779" s="449"/>
      <c r="BG1779" s="449"/>
      <c r="BH1779" s="449"/>
      <c r="BI1779" s="449"/>
      <c r="BJ1779" s="449"/>
      <c r="BK1779" s="449"/>
      <c r="BL1779" s="449"/>
      <c r="BM1779" s="449"/>
      <c r="BN1779" s="449"/>
      <c r="BO1779" s="449"/>
      <c r="BP1779" s="449"/>
      <c r="BQ1779" s="449"/>
      <c r="BR1779" s="449"/>
      <c r="BS1779" s="449"/>
      <c r="BT1779" s="449"/>
      <c r="BU1779" s="449"/>
      <c r="BV1779" s="449"/>
      <c r="BW1779" s="449"/>
      <c r="BX1779" s="449"/>
      <c r="BY1779" s="449"/>
      <c r="BZ1779" s="449"/>
      <c r="CA1779" s="449"/>
      <c r="CB1779" s="449"/>
      <c r="CC1779" s="449"/>
      <c r="CD1779" s="449"/>
      <c r="CE1779" s="449"/>
      <c r="CF1779" s="449"/>
      <c r="CG1779" s="449"/>
      <c r="CH1779" s="449"/>
      <c r="CI1779" s="449"/>
      <c r="CJ1779" s="449"/>
      <c r="CK1779" s="449"/>
      <c r="CL1779" s="449"/>
      <c r="CM1779" s="449"/>
      <c r="CN1779" s="449"/>
      <c r="CO1779" s="449"/>
      <c r="CP1779" s="449"/>
      <c r="CQ1779" s="449"/>
      <c r="CR1779" s="449"/>
      <c r="CS1779" s="449"/>
      <c r="CT1779" s="449"/>
      <c r="CU1779" s="449"/>
      <c r="CV1779" s="449"/>
    </row>
    <row r="1780" spans="1:100" s="448" customFormat="1" ht="11.25" customHeight="1">
      <c r="A1780" s="432"/>
      <c r="B1780" s="517"/>
      <c r="C1780" s="45"/>
      <c r="D1780" s="45">
        <v>6</v>
      </c>
      <c r="E1780" s="599" t="s">
        <v>143</v>
      </c>
      <c r="F1780" s="600"/>
      <c r="G1780" s="599" t="s">
        <v>220</v>
      </c>
      <c r="H1780" s="600"/>
      <c r="I1780" s="600"/>
      <c r="J1780" s="601" t="s">
        <v>218</v>
      </c>
      <c r="K1780" s="880">
        <v>0.20388112572171166</v>
      </c>
      <c r="L1780" s="881">
        <v>0</v>
      </c>
      <c r="M1780" s="880">
        <v>0.18542753374132726</v>
      </c>
      <c r="N1780" s="881">
        <v>0</v>
      </c>
      <c r="O1780" s="880">
        <v>0.19135232279561717</v>
      </c>
      <c r="P1780" s="881">
        <v>0</v>
      </c>
      <c r="Q1780" s="880">
        <v>0.14744327495265203</v>
      </c>
      <c r="R1780" s="881">
        <v>0</v>
      </c>
      <c r="S1780" s="880">
        <v>0.13152965155394986</v>
      </c>
      <c r="T1780" s="881">
        <v>0</v>
      </c>
      <c r="U1780" s="880">
        <v>0.16585417000481825</v>
      </c>
      <c r="V1780" s="881">
        <v>0</v>
      </c>
      <c r="W1780" s="880" t="s">
        <v>154</v>
      </c>
      <c r="X1780" s="881">
        <v>0</v>
      </c>
      <c r="Y1780" s="880" t="s">
        <v>154</v>
      </c>
      <c r="Z1780" s="881">
        <v>0</v>
      </c>
      <c r="AA1780" s="880" t="s">
        <v>154</v>
      </c>
      <c r="AB1780" s="881">
        <v>0</v>
      </c>
      <c r="AC1780" s="880" t="s">
        <v>154</v>
      </c>
      <c r="AD1780" s="881">
        <v>0</v>
      </c>
      <c r="AE1780" s="45"/>
      <c r="AF1780" s="17"/>
      <c r="AG1780" s="518"/>
      <c r="AI1780" s="449"/>
      <c r="AJ1780" s="449"/>
      <c r="AK1780" s="449"/>
      <c r="AL1780" s="449"/>
      <c r="AM1780" s="449"/>
      <c r="AN1780" s="449"/>
      <c r="AO1780" s="449"/>
      <c r="AP1780" s="449"/>
      <c r="AQ1780" s="449"/>
      <c r="AR1780" s="449"/>
      <c r="AS1780" s="449"/>
      <c r="AT1780" s="449"/>
      <c r="AU1780" s="449"/>
      <c r="AV1780" s="449"/>
      <c r="AW1780" s="449"/>
      <c r="AX1780" s="449"/>
      <c r="AY1780" s="449"/>
      <c r="AZ1780" s="449"/>
      <c r="BA1780" s="449"/>
      <c r="BB1780" s="449"/>
      <c r="BC1780" s="449"/>
      <c r="BD1780" s="449"/>
      <c r="BE1780" s="449"/>
      <c r="BF1780" s="449"/>
      <c r="BG1780" s="449"/>
      <c r="BH1780" s="449"/>
      <c r="BI1780" s="449"/>
      <c r="BJ1780" s="449"/>
      <c r="BK1780" s="449"/>
      <c r="BL1780" s="449"/>
      <c r="BM1780" s="449"/>
      <c r="BN1780" s="449"/>
      <c r="BO1780" s="449"/>
      <c r="BP1780" s="449"/>
      <c r="BQ1780" s="449"/>
      <c r="BR1780" s="449"/>
      <c r="BS1780" s="449"/>
      <c r="BT1780" s="449"/>
      <c r="BU1780" s="449"/>
      <c r="BV1780" s="449"/>
      <c r="BW1780" s="449"/>
      <c r="BX1780" s="449"/>
      <c r="BY1780" s="449"/>
      <c r="BZ1780" s="449"/>
      <c r="CA1780" s="449"/>
      <c r="CB1780" s="449"/>
      <c r="CC1780" s="449"/>
      <c r="CD1780" s="449"/>
      <c r="CE1780" s="449"/>
      <c r="CF1780" s="449"/>
      <c r="CG1780" s="449"/>
      <c r="CH1780" s="449"/>
      <c r="CI1780" s="449"/>
      <c r="CJ1780" s="449"/>
      <c r="CK1780" s="449"/>
      <c r="CL1780" s="449"/>
      <c r="CM1780" s="449"/>
      <c r="CN1780" s="449"/>
      <c r="CO1780" s="449"/>
      <c r="CP1780" s="449"/>
      <c r="CQ1780" s="449"/>
      <c r="CR1780" s="449"/>
      <c r="CS1780" s="449"/>
      <c r="CT1780" s="449"/>
      <c r="CU1780" s="449"/>
      <c r="CV1780" s="449"/>
    </row>
    <row r="1781" spans="1:100" s="448" customFormat="1" ht="11.25" customHeight="1">
      <c r="A1781" s="432"/>
      <c r="B1781" s="517"/>
      <c r="C1781" s="45"/>
      <c r="D1781" s="45">
        <v>7</v>
      </c>
      <c r="E1781" s="599" t="s">
        <v>143</v>
      </c>
      <c r="F1781" s="600"/>
      <c r="G1781" s="599" t="s">
        <v>220</v>
      </c>
      <c r="H1781" s="600"/>
      <c r="I1781" s="600"/>
      <c r="J1781" s="601" t="s">
        <v>218</v>
      </c>
      <c r="K1781" s="880">
        <v>6.812013033483276E-2</v>
      </c>
      <c r="L1781" s="881">
        <v>0</v>
      </c>
      <c r="M1781" s="880">
        <v>7.7925204181705093E-2</v>
      </c>
      <c r="N1781" s="881">
        <v>0</v>
      </c>
      <c r="O1781" s="880">
        <v>8.1130346220767688E-2</v>
      </c>
      <c r="P1781" s="881">
        <v>0</v>
      </c>
      <c r="Q1781" s="880">
        <v>2.8749414739122684E-2</v>
      </c>
      <c r="R1781" s="881">
        <v>0</v>
      </c>
      <c r="S1781" s="880">
        <v>4.9683006059846116E-2</v>
      </c>
      <c r="T1781" s="881">
        <v>0</v>
      </c>
      <c r="U1781" s="880">
        <v>9.263014091859513E-2</v>
      </c>
      <c r="V1781" s="881">
        <v>0</v>
      </c>
      <c r="W1781" s="880" t="s">
        <v>154</v>
      </c>
      <c r="X1781" s="881">
        <v>0</v>
      </c>
      <c r="Y1781" s="880" t="s">
        <v>154</v>
      </c>
      <c r="Z1781" s="881">
        <v>0</v>
      </c>
      <c r="AA1781" s="880" t="s">
        <v>154</v>
      </c>
      <c r="AB1781" s="881">
        <v>0</v>
      </c>
      <c r="AC1781" s="880" t="s">
        <v>154</v>
      </c>
      <c r="AD1781" s="881">
        <v>0</v>
      </c>
      <c r="AE1781" s="45"/>
      <c r="AF1781" s="17"/>
      <c r="AG1781" s="518"/>
      <c r="AI1781" s="449"/>
      <c r="AJ1781" s="449"/>
      <c r="AK1781" s="449"/>
      <c r="AL1781" s="449"/>
      <c r="AM1781" s="449"/>
      <c r="AN1781" s="449"/>
      <c r="AO1781" s="449"/>
      <c r="AP1781" s="449"/>
      <c r="AQ1781" s="449"/>
      <c r="AR1781" s="449"/>
      <c r="AS1781" s="449"/>
      <c r="AT1781" s="449"/>
      <c r="AU1781" s="449"/>
      <c r="AV1781" s="449"/>
      <c r="AW1781" s="449"/>
      <c r="AX1781" s="449"/>
      <c r="AY1781" s="449"/>
      <c r="AZ1781" s="449"/>
      <c r="BA1781" s="449"/>
      <c r="BB1781" s="449"/>
      <c r="BC1781" s="449"/>
      <c r="BD1781" s="449"/>
      <c r="BE1781" s="449"/>
      <c r="BF1781" s="449"/>
      <c r="BG1781" s="449"/>
      <c r="BH1781" s="449"/>
      <c r="BI1781" s="449"/>
      <c r="BJ1781" s="449"/>
      <c r="BK1781" s="449"/>
      <c r="BL1781" s="449"/>
      <c r="BM1781" s="449"/>
      <c r="BN1781" s="449"/>
      <c r="BO1781" s="449"/>
      <c r="BP1781" s="449"/>
      <c r="BQ1781" s="449"/>
      <c r="BR1781" s="449"/>
      <c r="BS1781" s="449"/>
      <c r="BT1781" s="449"/>
      <c r="BU1781" s="449"/>
      <c r="BV1781" s="449"/>
      <c r="BW1781" s="449"/>
      <c r="BX1781" s="449"/>
      <c r="BY1781" s="449"/>
      <c r="BZ1781" s="449"/>
      <c r="CA1781" s="449"/>
      <c r="CB1781" s="449"/>
      <c r="CC1781" s="449"/>
      <c r="CD1781" s="449"/>
      <c r="CE1781" s="449"/>
      <c r="CF1781" s="449"/>
      <c r="CG1781" s="449"/>
      <c r="CH1781" s="449"/>
      <c r="CI1781" s="449"/>
      <c r="CJ1781" s="449"/>
      <c r="CK1781" s="449"/>
      <c r="CL1781" s="449"/>
      <c r="CM1781" s="449"/>
      <c r="CN1781" s="449"/>
      <c r="CO1781" s="449"/>
      <c r="CP1781" s="449"/>
      <c r="CQ1781" s="449"/>
      <c r="CR1781" s="449"/>
      <c r="CS1781" s="449"/>
      <c r="CT1781" s="449"/>
      <c r="CU1781" s="449"/>
      <c r="CV1781" s="449"/>
    </row>
    <row r="1782" spans="1:100" s="448" customFormat="1" ht="11.25" customHeight="1">
      <c r="A1782" s="432"/>
      <c r="B1782" s="517"/>
      <c r="C1782" s="45"/>
      <c r="D1782" s="45">
        <v>8</v>
      </c>
      <c r="E1782" s="599" t="s">
        <v>162</v>
      </c>
      <c r="F1782" s="600"/>
      <c r="G1782" s="599" t="s">
        <v>350</v>
      </c>
      <c r="H1782" s="600"/>
      <c r="I1782" s="600"/>
      <c r="J1782" s="601" t="s">
        <v>218</v>
      </c>
      <c r="K1782" s="880">
        <v>1.3509087312685649E-2</v>
      </c>
      <c r="L1782" s="881">
        <v>0</v>
      </c>
      <c r="M1782" s="880">
        <v>1.6786297070400122E-2</v>
      </c>
      <c r="N1782" s="881">
        <v>0</v>
      </c>
      <c r="O1782" s="880">
        <v>1.6258074264163161E-2</v>
      </c>
      <c r="P1782" s="881">
        <v>0</v>
      </c>
      <c r="Q1782" s="880">
        <v>7.3568112915362548E-3</v>
      </c>
      <c r="R1782" s="881">
        <v>0</v>
      </c>
      <c r="S1782" s="880">
        <v>1.1466102047573612E-2</v>
      </c>
      <c r="T1782" s="881">
        <v>0</v>
      </c>
      <c r="U1782" s="880">
        <v>3.1532666457931929E-2</v>
      </c>
      <c r="V1782" s="881">
        <v>0</v>
      </c>
      <c r="W1782" s="880" t="s">
        <v>154</v>
      </c>
      <c r="X1782" s="881">
        <v>0</v>
      </c>
      <c r="Y1782" s="880" t="s">
        <v>154</v>
      </c>
      <c r="Z1782" s="881">
        <v>0</v>
      </c>
      <c r="AA1782" s="880" t="s">
        <v>154</v>
      </c>
      <c r="AB1782" s="881">
        <v>0</v>
      </c>
      <c r="AC1782" s="880" t="s">
        <v>154</v>
      </c>
      <c r="AD1782" s="881">
        <v>0</v>
      </c>
      <c r="AE1782" s="45"/>
      <c r="AF1782" s="17"/>
      <c r="AG1782" s="518"/>
      <c r="AI1782" s="449"/>
      <c r="AJ1782" s="449"/>
      <c r="AK1782" s="449"/>
      <c r="AL1782" s="449"/>
      <c r="AM1782" s="449"/>
      <c r="AN1782" s="449"/>
      <c r="AO1782" s="449"/>
      <c r="AP1782" s="449"/>
      <c r="AQ1782" s="449"/>
      <c r="AR1782" s="449"/>
      <c r="AS1782" s="449"/>
      <c r="AT1782" s="449"/>
      <c r="AU1782" s="449"/>
      <c r="AV1782" s="449"/>
      <c r="AW1782" s="449"/>
      <c r="AX1782" s="449"/>
      <c r="AY1782" s="449"/>
      <c r="AZ1782" s="449"/>
      <c r="BA1782" s="449"/>
      <c r="BB1782" s="449"/>
      <c r="BC1782" s="449"/>
      <c r="BD1782" s="449"/>
      <c r="BE1782" s="449"/>
      <c r="BF1782" s="449"/>
      <c r="BG1782" s="449"/>
      <c r="BH1782" s="449"/>
      <c r="BI1782" s="449"/>
      <c r="BJ1782" s="449"/>
      <c r="BK1782" s="449"/>
      <c r="BL1782" s="449"/>
      <c r="BM1782" s="449"/>
      <c r="BN1782" s="449"/>
      <c r="BO1782" s="449"/>
      <c r="BP1782" s="449"/>
      <c r="BQ1782" s="449"/>
      <c r="BR1782" s="449"/>
      <c r="BS1782" s="449"/>
      <c r="BT1782" s="449"/>
      <c r="BU1782" s="449"/>
      <c r="BV1782" s="449"/>
      <c r="BW1782" s="449"/>
      <c r="BX1782" s="449"/>
      <c r="BY1782" s="449"/>
      <c r="BZ1782" s="449"/>
      <c r="CA1782" s="449"/>
      <c r="CB1782" s="449"/>
      <c r="CC1782" s="449"/>
      <c r="CD1782" s="449"/>
      <c r="CE1782" s="449"/>
      <c r="CF1782" s="449"/>
      <c r="CG1782" s="449"/>
      <c r="CH1782" s="449"/>
      <c r="CI1782" s="449"/>
      <c r="CJ1782" s="449"/>
      <c r="CK1782" s="449"/>
      <c r="CL1782" s="449"/>
      <c r="CM1782" s="449"/>
      <c r="CN1782" s="449"/>
      <c r="CO1782" s="449"/>
      <c r="CP1782" s="449"/>
      <c r="CQ1782" s="449"/>
      <c r="CR1782" s="449"/>
      <c r="CS1782" s="449"/>
      <c r="CT1782" s="449"/>
      <c r="CU1782" s="449"/>
      <c r="CV1782" s="449"/>
    </row>
    <row r="1783" spans="1:100" s="448" customFormat="1" ht="11.25" customHeight="1">
      <c r="A1783" s="432"/>
      <c r="B1783" s="517"/>
      <c r="C1783" s="45"/>
      <c r="D1783" s="45">
        <v>9</v>
      </c>
      <c r="E1783" s="599" t="s">
        <v>162</v>
      </c>
      <c r="F1783" s="600"/>
      <c r="G1783" s="599" t="s">
        <v>221</v>
      </c>
      <c r="H1783" s="600"/>
      <c r="I1783" s="600"/>
      <c r="J1783" s="601" t="s">
        <v>223</v>
      </c>
      <c r="K1783" s="880">
        <v>0.1337266490690332</v>
      </c>
      <c r="L1783" s="881">
        <v>0</v>
      </c>
      <c r="M1783" s="880">
        <v>0.12916248383970963</v>
      </c>
      <c r="N1783" s="881">
        <v>0</v>
      </c>
      <c r="O1783" s="880">
        <v>0.10034868418178475</v>
      </c>
      <c r="P1783" s="881">
        <v>0</v>
      </c>
      <c r="Q1783" s="880">
        <v>0.10930874085666195</v>
      </c>
      <c r="R1783" s="881">
        <v>0</v>
      </c>
      <c r="S1783" s="880">
        <v>0.132488482021281</v>
      </c>
      <c r="T1783" s="881">
        <v>0</v>
      </c>
      <c r="U1783" s="880">
        <v>0.16804417244424033</v>
      </c>
      <c r="V1783" s="881">
        <v>0</v>
      </c>
      <c r="W1783" s="880" t="s">
        <v>154</v>
      </c>
      <c r="X1783" s="881">
        <v>0</v>
      </c>
      <c r="Y1783" s="880" t="s">
        <v>154</v>
      </c>
      <c r="Z1783" s="881">
        <v>0</v>
      </c>
      <c r="AA1783" s="880" t="s">
        <v>154</v>
      </c>
      <c r="AB1783" s="881">
        <v>0</v>
      </c>
      <c r="AC1783" s="880" t="s">
        <v>154</v>
      </c>
      <c r="AD1783" s="881">
        <v>0</v>
      </c>
      <c r="AE1783" s="45"/>
      <c r="AF1783" s="17"/>
      <c r="AG1783" s="518"/>
      <c r="AI1783" s="449"/>
      <c r="AJ1783" s="449"/>
      <c r="AK1783" s="449"/>
      <c r="AL1783" s="449"/>
      <c r="AM1783" s="449"/>
      <c r="AN1783" s="449"/>
      <c r="AO1783" s="449"/>
      <c r="AP1783" s="449"/>
      <c r="AQ1783" s="449"/>
      <c r="AR1783" s="449"/>
      <c r="AS1783" s="449"/>
      <c r="AT1783" s="449"/>
      <c r="AU1783" s="449"/>
      <c r="AV1783" s="449"/>
      <c r="AW1783" s="449"/>
      <c r="AX1783" s="449"/>
      <c r="AY1783" s="449"/>
      <c r="AZ1783" s="449"/>
      <c r="BA1783" s="449"/>
      <c r="BB1783" s="449"/>
      <c r="BC1783" s="449"/>
      <c r="BD1783" s="449"/>
      <c r="BE1783" s="449"/>
      <c r="BF1783" s="449"/>
      <c r="BG1783" s="449"/>
      <c r="BH1783" s="449"/>
      <c r="BI1783" s="449"/>
      <c r="BJ1783" s="449"/>
      <c r="BK1783" s="449"/>
      <c r="BL1783" s="449"/>
      <c r="BM1783" s="449"/>
      <c r="BN1783" s="449"/>
      <c r="BO1783" s="449"/>
      <c r="BP1783" s="449"/>
      <c r="BQ1783" s="449"/>
      <c r="BR1783" s="449"/>
      <c r="BS1783" s="449"/>
      <c r="BT1783" s="449"/>
      <c r="BU1783" s="449"/>
      <c r="BV1783" s="449"/>
      <c r="BW1783" s="449"/>
      <c r="BX1783" s="449"/>
      <c r="BY1783" s="449"/>
      <c r="BZ1783" s="449"/>
      <c r="CA1783" s="449"/>
      <c r="CB1783" s="449"/>
      <c r="CC1783" s="449"/>
      <c r="CD1783" s="449"/>
      <c r="CE1783" s="449"/>
      <c r="CF1783" s="449"/>
      <c r="CG1783" s="449"/>
      <c r="CH1783" s="449"/>
      <c r="CI1783" s="449"/>
      <c r="CJ1783" s="449"/>
      <c r="CK1783" s="449"/>
      <c r="CL1783" s="449"/>
      <c r="CM1783" s="449"/>
      <c r="CN1783" s="449"/>
      <c r="CO1783" s="449"/>
      <c r="CP1783" s="449"/>
      <c r="CQ1783" s="449"/>
      <c r="CR1783" s="449"/>
      <c r="CS1783" s="449"/>
      <c r="CT1783" s="449"/>
      <c r="CU1783" s="449"/>
      <c r="CV1783" s="449"/>
    </row>
    <row r="1784" spans="1:100" s="448" customFormat="1" ht="11.25" customHeight="1">
      <c r="A1784" s="432"/>
      <c r="B1784" s="517"/>
      <c r="C1784" s="45"/>
      <c r="D1784" s="45">
        <v>10</v>
      </c>
      <c r="E1784" s="599" t="s">
        <v>161</v>
      </c>
      <c r="F1784" s="600"/>
      <c r="G1784" s="599" t="s">
        <v>366</v>
      </c>
      <c r="H1784" s="600"/>
      <c r="I1784" s="600"/>
      <c r="J1784" s="601" t="s">
        <v>218</v>
      </c>
      <c r="K1784" s="880">
        <v>9.5265000000000002E-3</v>
      </c>
      <c r="L1784" s="881">
        <v>0</v>
      </c>
      <c r="M1784" s="880">
        <v>9.5265000000000002E-3</v>
      </c>
      <c r="N1784" s="881">
        <v>0</v>
      </c>
      <c r="O1784" s="880">
        <v>9.5265000000000002E-3</v>
      </c>
      <c r="P1784" s="881">
        <v>0</v>
      </c>
      <c r="Q1784" s="880">
        <v>9.5265000000000002E-3</v>
      </c>
      <c r="R1784" s="881">
        <v>0</v>
      </c>
      <c r="S1784" s="880">
        <v>9.5265000000000002E-3</v>
      </c>
      <c r="T1784" s="881">
        <v>0</v>
      </c>
      <c r="U1784" s="880">
        <v>9.5265000000000002E-3</v>
      </c>
      <c r="V1784" s="881">
        <v>0</v>
      </c>
      <c r="W1784" s="880" t="s">
        <v>154</v>
      </c>
      <c r="X1784" s="881">
        <v>0</v>
      </c>
      <c r="Y1784" s="880" t="s">
        <v>154</v>
      </c>
      <c r="Z1784" s="881">
        <v>0</v>
      </c>
      <c r="AA1784" s="880" t="s">
        <v>154</v>
      </c>
      <c r="AB1784" s="881">
        <v>0</v>
      </c>
      <c r="AC1784" s="880" t="s">
        <v>154</v>
      </c>
      <c r="AD1784" s="881">
        <v>0</v>
      </c>
      <c r="AE1784" s="45"/>
      <c r="AF1784" s="17"/>
      <c r="AG1784" s="518"/>
      <c r="AI1784" s="449"/>
      <c r="AJ1784" s="449"/>
      <c r="AK1784" s="449"/>
      <c r="AL1784" s="449"/>
      <c r="AM1784" s="449"/>
      <c r="AN1784" s="449"/>
      <c r="AO1784" s="449"/>
      <c r="AP1784" s="449"/>
      <c r="AQ1784" s="449"/>
      <c r="AR1784" s="449"/>
      <c r="AS1784" s="449"/>
      <c r="AT1784" s="449"/>
      <c r="AU1784" s="449"/>
      <c r="AV1784" s="449"/>
      <c r="AW1784" s="449"/>
      <c r="AX1784" s="449"/>
      <c r="AY1784" s="449"/>
      <c r="AZ1784" s="449"/>
      <c r="BA1784" s="449"/>
      <c r="BB1784" s="449"/>
      <c r="BC1784" s="449"/>
      <c r="BD1784" s="449"/>
      <c r="BE1784" s="449"/>
      <c r="BF1784" s="449"/>
      <c r="BG1784" s="449"/>
      <c r="BH1784" s="449"/>
      <c r="BI1784" s="449"/>
      <c r="BJ1784" s="449"/>
      <c r="BK1784" s="449"/>
      <c r="BL1784" s="449"/>
      <c r="BM1784" s="449"/>
      <c r="BN1784" s="449"/>
      <c r="BO1784" s="449"/>
      <c r="BP1784" s="449"/>
      <c r="BQ1784" s="449"/>
      <c r="BR1784" s="449"/>
      <c r="BS1784" s="449"/>
      <c r="BT1784" s="449"/>
      <c r="BU1784" s="449"/>
      <c r="BV1784" s="449"/>
      <c r="BW1784" s="449"/>
      <c r="BX1784" s="449"/>
      <c r="BY1784" s="449"/>
      <c r="BZ1784" s="449"/>
      <c r="CA1784" s="449"/>
      <c r="CB1784" s="449"/>
      <c r="CC1784" s="449"/>
      <c r="CD1784" s="449"/>
      <c r="CE1784" s="449"/>
      <c r="CF1784" s="449"/>
      <c r="CG1784" s="449"/>
      <c r="CH1784" s="449"/>
      <c r="CI1784" s="449"/>
      <c r="CJ1784" s="449"/>
      <c r="CK1784" s="449"/>
      <c r="CL1784" s="449"/>
      <c r="CM1784" s="449"/>
      <c r="CN1784" s="449"/>
      <c r="CO1784" s="449"/>
      <c r="CP1784" s="449"/>
      <c r="CQ1784" s="449"/>
      <c r="CR1784" s="449"/>
      <c r="CS1784" s="449"/>
      <c r="CT1784" s="449"/>
      <c r="CU1784" s="449"/>
      <c r="CV1784" s="449"/>
    </row>
    <row r="1785" spans="1:100" s="448" customFormat="1" ht="11.25" customHeight="1">
      <c r="A1785" s="432"/>
      <c r="B1785" s="517"/>
      <c r="C1785" s="45"/>
      <c r="D1785" s="45">
        <v>11</v>
      </c>
      <c r="E1785" s="599" t="s">
        <v>162</v>
      </c>
      <c r="F1785" s="600"/>
      <c r="G1785" s="599" t="s">
        <v>318</v>
      </c>
      <c r="H1785" s="600"/>
      <c r="I1785" s="600"/>
      <c r="J1785" s="601" t="s">
        <v>223</v>
      </c>
      <c r="K1785" s="880">
        <v>3.3235500000000001E-2</v>
      </c>
      <c r="L1785" s="881">
        <v>0</v>
      </c>
      <c r="M1785" s="880">
        <v>3.8278500000000007E-2</v>
      </c>
      <c r="N1785" s="881">
        <v>0</v>
      </c>
      <c r="O1785" s="880">
        <v>2.5820999999999993E-2</v>
      </c>
      <c r="P1785" s="881">
        <v>0</v>
      </c>
      <c r="Q1785" s="880">
        <v>0.12802349999999998</v>
      </c>
      <c r="R1785" s="881">
        <v>0</v>
      </c>
      <c r="S1785" s="880">
        <v>0.15321199999999996</v>
      </c>
      <c r="T1785" s="881">
        <v>0</v>
      </c>
      <c r="U1785" s="880">
        <v>0</v>
      </c>
      <c r="V1785" s="881">
        <v>0</v>
      </c>
      <c r="W1785" s="880" t="s">
        <v>154</v>
      </c>
      <c r="X1785" s="881">
        <v>0</v>
      </c>
      <c r="Y1785" s="880" t="s">
        <v>154</v>
      </c>
      <c r="Z1785" s="881">
        <v>0</v>
      </c>
      <c r="AA1785" s="880" t="s">
        <v>154</v>
      </c>
      <c r="AB1785" s="881">
        <v>0</v>
      </c>
      <c r="AC1785" s="880" t="s">
        <v>154</v>
      </c>
      <c r="AD1785" s="881">
        <v>0</v>
      </c>
      <c r="AE1785" s="45"/>
      <c r="AF1785" s="17"/>
      <c r="AG1785" s="518"/>
      <c r="AI1785" s="449"/>
      <c r="AJ1785" s="449"/>
      <c r="AK1785" s="449"/>
      <c r="AL1785" s="449"/>
      <c r="AM1785" s="449"/>
      <c r="AN1785" s="449"/>
      <c r="AO1785" s="449"/>
      <c r="AP1785" s="449"/>
      <c r="AQ1785" s="449"/>
      <c r="AR1785" s="449"/>
      <c r="AS1785" s="449"/>
      <c r="AT1785" s="449"/>
      <c r="AU1785" s="449"/>
      <c r="AV1785" s="449"/>
      <c r="AW1785" s="449"/>
      <c r="AX1785" s="449"/>
      <c r="AY1785" s="449"/>
      <c r="AZ1785" s="449"/>
      <c r="BA1785" s="449"/>
      <c r="BB1785" s="449"/>
      <c r="BC1785" s="449"/>
      <c r="BD1785" s="449"/>
      <c r="BE1785" s="449"/>
      <c r="BF1785" s="449"/>
      <c r="BG1785" s="449"/>
      <c r="BH1785" s="449"/>
      <c r="BI1785" s="449"/>
      <c r="BJ1785" s="449"/>
      <c r="BK1785" s="449"/>
      <c r="BL1785" s="449"/>
      <c r="BM1785" s="449"/>
      <c r="BN1785" s="449"/>
      <c r="BO1785" s="449"/>
      <c r="BP1785" s="449"/>
      <c r="BQ1785" s="449"/>
      <c r="BR1785" s="449"/>
      <c r="BS1785" s="449"/>
      <c r="BT1785" s="449"/>
      <c r="BU1785" s="449"/>
      <c r="BV1785" s="449"/>
      <c r="BW1785" s="449"/>
      <c r="BX1785" s="449"/>
      <c r="BY1785" s="449"/>
      <c r="BZ1785" s="449"/>
      <c r="CA1785" s="449"/>
      <c r="CB1785" s="449"/>
      <c r="CC1785" s="449"/>
      <c r="CD1785" s="449"/>
      <c r="CE1785" s="449"/>
      <c r="CF1785" s="449"/>
      <c r="CG1785" s="449"/>
      <c r="CH1785" s="449"/>
      <c r="CI1785" s="449"/>
      <c r="CJ1785" s="449"/>
      <c r="CK1785" s="449"/>
      <c r="CL1785" s="449"/>
      <c r="CM1785" s="449"/>
      <c r="CN1785" s="449"/>
      <c r="CO1785" s="449"/>
      <c r="CP1785" s="449"/>
      <c r="CQ1785" s="449"/>
      <c r="CR1785" s="449"/>
      <c r="CS1785" s="449"/>
      <c r="CT1785" s="449"/>
      <c r="CU1785" s="449"/>
      <c r="CV1785" s="449"/>
    </row>
    <row r="1786" spans="1:100" s="448" customFormat="1" ht="11.25" customHeight="1">
      <c r="A1786" s="432"/>
      <c r="B1786" s="517"/>
      <c r="C1786" s="45"/>
      <c r="D1786" s="45">
        <v>12</v>
      </c>
      <c r="E1786" s="599" t="s">
        <v>56</v>
      </c>
      <c r="F1786" s="600"/>
      <c r="G1786" s="599" t="s">
        <v>228</v>
      </c>
      <c r="H1786" s="600"/>
      <c r="I1786" s="600"/>
      <c r="J1786" s="601" t="s">
        <v>218</v>
      </c>
      <c r="K1786" s="880">
        <v>7.278507300717231E-2</v>
      </c>
      <c r="L1786" s="881">
        <v>0</v>
      </c>
      <c r="M1786" s="880">
        <v>8.0511244223663625E-2</v>
      </c>
      <c r="N1786" s="881">
        <v>0</v>
      </c>
      <c r="O1786" s="880">
        <v>6.3994580960324801E-2</v>
      </c>
      <c r="P1786" s="881">
        <v>0</v>
      </c>
      <c r="Q1786" s="880">
        <v>5.749549012872103E-2</v>
      </c>
      <c r="R1786" s="881">
        <v>0</v>
      </c>
      <c r="S1786" s="880">
        <v>6.5240019357025447E-2</v>
      </c>
      <c r="T1786" s="881">
        <v>0</v>
      </c>
      <c r="U1786" s="880">
        <v>4.5384972231296963E-2</v>
      </c>
      <c r="V1786" s="881">
        <v>0</v>
      </c>
      <c r="W1786" s="880" t="s">
        <v>154</v>
      </c>
      <c r="X1786" s="881">
        <v>0</v>
      </c>
      <c r="Y1786" s="880" t="s">
        <v>154</v>
      </c>
      <c r="Z1786" s="881">
        <v>0</v>
      </c>
      <c r="AA1786" s="880" t="s">
        <v>154</v>
      </c>
      <c r="AB1786" s="881">
        <v>0</v>
      </c>
      <c r="AC1786" s="880" t="s">
        <v>154</v>
      </c>
      <c r="AD1786" s="881">
        <v>0</v>
      </c>
      <c r="AE1786" s="45"/>
      <c r="AF1786" s="17"/>
      <c r="AG1786" s="518"/>
      <c r="AI1786" s="449"/>
      <c r="AJ1786" s="449"/>
      <c r="AK1786" s="449"/>
      <c r="AL1786" s="449"/>
      <c r="AM1786" s="449"/>
      <c r="AN1786" s="449"/>
      <c r="AO1786" s="449"/>
      <c r="AP1786" s="449"/>
      <c r="AQ1786" s="449"/>
      <c r="AR1786" s="449"/>
      <c r="AS1786" s="449"/>
      <c r="AT1786" s="449"/>
      <c r="AU1786" s="449"/>
      <c r="AV1786" s="449"/>
      <c r="AW1786" s="449"/>
      <c r="AX1786" s="449"/>
      <c r="AY1786" s="449"/>
      <c r="AZ1786" s="449"/>
      <c r="BA1786" s="449"/>
      <c r="BB1786" s="449"/>
      <c r="BC1786" s="449"/>
      <c r="BD1786" s="449"/>
      <c r="BE1786" s="449"/>
      <c r="BF1786" s="449"/>
      <c r="BG1786" s="449"/>
      <c r="BH1786" s="449"/>
      <c r="BI1786" s="449"/>
      <c r="BJ1786" s="449"/>
      <c r="BK1786" s="449"/>
      <c r="BL1786" s="449"/>
      <c r="BM1786" s="449"/>
      <c r="BN1786" s="449"/>
      <c r="BO1786" s="449"/>
      <c r="BP1786" s="449"/>
      <c r="BQ1786" s="449"/>
      <c r="BR1786" s="449"/>
      <c r="BS1786" s="449"/>
      <c r="BT1786" s="449"/>
      <c r="BU1786" s="449"/>
      <c r="BV1786" s="449"/>
      <c r="BW1786" s="449"/>
      <c r="BX1786" s="449"/>
      <c r="BY1786" s="449"/>
      <c r="BZ1786" s="449"/>
      <c r="CA1786" s="449"/>
      <c r="CB1786" s="449"/>
      <c r="CC1786" s="449"/>
      <c r="CD1786" s="449"/>
      <c r="CE1786" s="449"/>
      <c r="CF1786" s="449"/>
      <c r="CG1786" s="449"/>
      <c r="CH1786" s="449"/>
      <c r="CI1786" s="449"/>
      <c r="CJ1786" s="449"/>
      <c r="CK1786" s="449"/>
      <c r="CL1786" s="449"/>
      <c r="CM1786" s="449"/>
      <c r="CN1786" s="449"/>
      <c r="CO1786" s="449"/>
      <c r="CP1786" s="449"/>
      <c r="CQ1786" s="449"/>
      <c r="CR1786" s="449"/>
      <c r="CS1786" s="449"/>
      <c r="CT1786" s="449"/>
      <c r="CU1786" s="449"/>
      <c r="CV1786" s="449"/>
    </row>
    <row r="1787" spans="1:100" s="448" customFormat="1" ht="11.25" customHeight="1">
      <c r="A1787" s="432"/>
      <c r="B1787" s="517"/>
      <c r="C1787" s="45"/>
      <c r="D1787" s="45">
        <v>13</v>
      </c>
      <c r="E1787" s="599" t="s">
        <v>142</v>
      </c>
      <c r="F1787" s="600"/>
      <c r="G1787" s="599" t="s">
        <v>335</v>
      </c>
      <c r="H1787" s="600"/>
      <c r="I1787" s="600"/>
      <c r="J1787" s="601" t="s">
        <v>218</v>
      </c>
      <c r="K1787" s="880">
        <v>7.1999141476499162E-2</v>
      </c>
      <c r="L1787" s="881">
        <v>0</v>
      </c>
      <c r="M1787" s="880">
        <v>6.4235186566541425E-2</v>
      </c>
      <c r="N1787" s="881">
        <v>0</v>
      </c>
      <c r="O1787" s="880">
        <v>8.6235622248540811E-2</v>
      </c>
      <c r="P1787" s="881">
        <v>0</v>
      </c>
      <c r="Q1787" s="880">
        <v>6.5462540123086527E-2</v>
      </c>
      <c r="R1787" s="881">
        <v>0</v>
      </c>
      <c r="S1787" s="880">
        <v>6.8365926541263972E-2</v>
      </c>
      <c r="T1787" s="881">
        <v>0</v>
      </c>
      <c r="U1787" s="880">
        <v>6.7142685838555941E-2</v>
      </c>
      <c r="V1787" s="881">
        <v>0</v>
      </c>
      <c r="W1787" s="880" t="s">
        <v>154</v>
      </c>
      <c r="X1787" s="881">
        <v>0</v>
      </c>
      <c r="Y1787" s="880" t="s">
        <v>154</v>
      </c>
      <c r="Z1787" s="881">
        <v>0</v>
      </c>
      <c r="AA1787" s="880" t="s">
        <v>154</v>
      </c>
      <c r="AB1787" s="881">
        <v>0</v>
      </c>
      <c r="AC1787" s="880" t="s">
        <v>154</v>
      </c>
      <c r="AD1787" s="881">
        <v>0</v>
      </c>
      <c r="AE1787" s="45"/>
      <c r="AF1787" s="17"/>
      <c r="AG1787" s="518"/>
      <c r="AI1787" s="449"/>
      <c r="AJ1787" s="449"/>
      <c r="AK1787" s="449"/>
      <c r="AL1787" s="449"/>
      <c r="AM1787" s="449"/>
      <c r="AN1787" s="449"/>
      <c r="AO1787" s="449"/>
      <c r="AP1787" s="449"/>
      <c r="AQ1787" s="449"/>
      <c r="AR1787" s="449"/>
      <c r="AS1787" s="449"/>
      <c r="AT1787" s="449"/>
      <c r="AU1787" s="449"/>
      <c r="AV1787" s="449"/>
      <c r="AW1787" s="449"/>
      <c r="AX1787" s="449"/>
      <c r="AY1787" s="449"/>
      <c r="AZ1787" s="449"/>
      <c r="BA1787" s="449"/>
      <c r="BB1787" s="449"/>
      <c r="BC1787" s="449"/>
      <c r="BD1787" s="449"/>
      <c r="BE1787" s="449"/>
      <c r="BF1787" s="449"/>
      <c r="BG1787" s="449"/>
      <c r="BH1787" s="449"/>
      <c r="BI1787" s="449"/>
      <c r="BJ1787" s="449"/>
      <c r="BK1787" s="449"/>
      <c r="BL1787" s="449"/>
      <c r="BM1787" s="449"/>
      <c r="BN1787" s="449"/>
      <c r="BO1787" s="449"/>
      <c r="BP1787" s="449"/>
      <c r="BQ1787" s="449"/>
      <c r="BR1787" s="449"/>
      <c r="BS1787" s="449"/>
      <c r="BT1787" s="449"/>
      <c r="BU1787" s="449"/>
      <c r="BV1787" s="449"/>
      <c r="BW1787" s="449"/>
      <c r="BX1787" s="449"/>
      <c r="BY1787" s="449"/>
      <c r="BZ1787" s="449"/>
      <c r="CA1787" s="449"/>
      <c r="CB1787" s="449"/>
      <c r="CC1787" s="449"/>
      <c r="CD1787" s="449"/>
      <c r="CE1787" s="449"/>
      <c r="CF1787" s="449"/>
      <c r="CG1787" s="449"/>
      <c r="CH1787" s="449"/>
      <c r="CI1787" s="449"/>
      <c r="CJ1787" s="449"/>
      <c r="CK1787" s="449"/>
      <c r="CL1787" s="449"/>
      <c r="CM1787" s="449"/>
      <c r="CN1787" s="449"/>
      <c r="CO1787" s="449"/>
      <c r="CP1787" s="449"/>
      <c r="CQ1787" s="449"/>
      <c r="CR1787" s="449"/>
      <c r="CS1787" s="449"/>
      <c r="CT1787" s="449"/>
      <c r="CU1787" s="449"/>
      <c r="CV1787" s="449"/>
    </row>
    <row r="1788" spans="1:100" s="448" customFormat="1" ht="11.25" customHeight="1">
      <c r="A1788" s="432"/>
      <c r="B1788" s="517"/>
      <c r="C1788" s="45"/>
      <c r="D1788" s="45">
        <v>14</v>
      </c>
      <c r="E1788" s="599" t="s">
        <v>161</v>
      </c>
      <c r="F1788" s="600"/>
      <c r="G1788" s="599" t="s">
        <v>232</v>
      </c>
      <c r="H1788" s="600"/>
      <c r="I1788" s="600"/>
      <c r="J1788" s="601" t="s">
        <v>223</v>
      </c>
      <c r="K1788" s="880">
        <v>8.9327499999999997E-3</v>
      </c>
      <c r="L1788" s="881">
        <v>0</v>
      </c>
      <c r="M1788" s="880">
        <v>9.0905000000000014E-3</v>
      </c>
      <c r="N1788" s="881">
        <v>0</v>
      </c>
      <c r="O1788" s="880">
        <v>6.648499999999999E-3</v>
      </c>
      <c r="P1788" s="881">
        <v>0</v>
      </c>
      <c r="Q1788" s="880">
        <v>7.5614249999999994E-2</v>
      </c>
      <c r="R1788" s="881">
        <v>0</v>
      </c>
      <c r="S1788" s="880">
        <v>4.0362499999999996E-2</v>
      </c>
      <c r="T1788" s="881">
        <v>0</v>
      </c>
      <c r="U1788" s="880">
        <v>4.3681000000000005E-2</v>
      </c>
      <c r="V1788" s="881">
        <v>0</v>
      </c>
      <c r="W1788" s="880" t="s">
        <v>154</v>
      </c>
      <c r="X1788" s="881">
        <v>0</v>
      </c>
      <c r="Y1788" s="880" t="s">
        <v>154</v>
      </c>
      <c r="Z1788" s="881">
        <v>0</v>
      </c>
      <c r="AA1788" s="880" t="s">
        <v>154</v>
      </c>
      <c r="AB1788" s="881">
        <v>0</v>
      </c>
      <c r="AC1788" s="880" t="s">
        <v>154</v>
      </c>
      <c r="AD1788" s="881">
        <v>0</v>
      </c>
      <c r="AE1788" s="45"/>
      <c r="AF1788" s="17"/>
      <c r="AG1788" s="518"/>
      <c r="AI1788" s="449"/>
      <c r="AJ1788" s="449"/>
      <c r="AK1788" s="449"/>
      <c r="AL1788" s="449"/>
      <c r="AM1788" s="449"/>
      <c r="AN1788" s="449"/>
      <c r="AO1788" s="449"/>
      <c r="AP1788" s="449"/>
      <c r="AQ1788" s="449"/>
      <c r="AR1788" s="449"/>
      <c r="AS1788" s="449"/>
      <c r="AT1788" s="449"/>
      <c r="AU1788" s="449"/>
      <c r="AV1788" s="449"/>
      <c r="AW1788" s="449"/>
      <c r="AX1788" s="449"/>
      <c r="AY1788" s="449"/>
      <c r="AZ1788" s="449"/>
      <c r="BA1788" s="449"/>
      <c r="BB1788" s="449"/>
      <c r="BC1788" s="449"/>
      <c r="BD1788" s="449"/>
      <c r="BE1788" s="449"/>
      <c r="BF1788" s="449"/>
      <c r="BG1788" s="449"/>
      <c r="BH1788" s="449"/>
      <c r="BI1788" s="449"/>
      <c r="BJ1788" s="449"/>
      <c r="BK1788" s="449"/>
      <c r="BL1788" s="449"/>
      <c r="BM1788" s="449"/>
      <c r="BN1788" s="449"/>
      <c r="BO1788" s="449"/>
      <c r="BP1788" s="449"/>
      <c r="BQ1788" s="449"/>
      <c r="BR1788" s="449"/>
      <c r="BS1788" s="449"/>
      <c r="BT1788" s="449"/>
      <c r="BU1788" s="449"/>
      <c r="BV1788" s="449"/>
      <c r="BW1788" s="449"/>
      <c r="BX1788" s="449"/>
      <c r="BY1788" s="449"/>
      <c r="BZ1788" s="449"/>
      <c r="CA1788" s="449"/>
      <c r="CB1788" s="449"/>
      <c r="CC1788" s="449"/>
      <c r="CD1788" s="449"/>
      <c r="CE1788" s="449"/>
      <c r="CF1788" s="449"/>
      <c r="CG1788" s="449"/>
      <c r="CH1788" s="449"/>
      <c r="CI1788" s="449"/>
      <c r="CJ1788" s="449"/>
      <c r="CK1788" s="449"/>
      <c r="CL1788" s="449"/>
      <c r="CM1788" s="449"/>
      <c r="CN1788" s="449"/>
      <c r="CO1788" s="449"/>
      <c r="CP1788" s="449"/>
      <c r="CQ1788" s="449"/>
      <c r="CR1788" s="449"/>
      <c r="CS1788" s="449"/>
      <c r="CT1788" s="449"/>
      <c r="CU1788" s="449"/>
      <c r="CV1788" s="449"/>
    </row>
    <row r="1789" spans="1:100" s="448" customFormat="1" ht="11.25" customHeight="1">
      <c r="A1789" s="432"/>
      <c r="B1789" s="517"/>
      <c r="C1789" s="45"/>
      <c r="D1789" s="45">
        <v>15</v>
      </c>
      <c r="E1789" s="599" t="s">
        <v>141</v>
      </c>
      <c r="F1789" s="600"/>
      <c r="G1789" s="599" t="s">
        <v>219</v>
      </c>
      <c r="H1789" s="600"/>
      <c r="I1789" s="600"/>
      <c r="J1789" s="601" t="s">
        <v>218</v>
      </c>
      <c r="K1789" s="880">
        <v>5.2808964943941439E-2</v>
      </c>
      <c r="L1789" s="881">
        <v>0</v>
      </c>
      <c r="M1789" s="880">
        <v>7.4634334719620832E-2</v>
      </c>
      <c r="N1789" s="881">
        <v>0</v>
      </c>
      <c r="O1789" s="880">
        <v>5.1901553403459255E-2</v>
      </c>
      <c r="P1789" s="881">
        <v>0</v>
      </c>
      <c r="Q1789" s="880">
        <v>0.1077277237250584</v>
      </c>
      <c r="R1789" s="881">
        <v>0</v>
      </c>
      <c r="S1789" s="880">
        <v>6.1936848352987517E-2</v>
      </c>
      <c r="T1789" s="881">
        <v>0</v>
      </c>
      <c r="U1789" s="880">
        <v>8.168819037896119E-2</v>
      </c>
      <c r="V1789" s="881">
        <v>0</v>
      </c>
      <c r="W1789" s="880" t="s">
        <v>154</v>
      </c>
      <c r="X1789" s="881">
        <v>0</v>
      </c>
      <c r="Y1789" s="880" t="s">
        <v>154</v>
      </c>
      <c r="Z1789" s="881">
        <v>0</v>
      </c>
      <c r="AA1789" s="880" t="s">
        <v>154</v>
      </c>
      <c r="AB1789" s="881">
        <v>0</v>
      </c>
      <c r="AC1789" s="880" t="s">
        <v>154</v>
      </c>
      <c r="AD1789" s="881">
        <v>0</v>
      </c>
      <c r="AE1789" s="45"/>
      <c r="AF1789" s="17"/>
      <c r="AG1789" s="518"/>
      <c r="AI1789" s="449"/>
      <c r="AJ1789" s="449"/>
      <c r="AK1789" s="449"/>
      <c r="AL1789" s="449"/>
      <c r="AM1789" s="449"/>
      <c r="AN1789" s="449"/>
      <c r="AO1789" s="449"/>
      <c r="AP1789" s="449"/>
      <c r="AQ1789" s="449"/>
      <c r="AR1789" s="449"/>
      <c r="AS1789" s="449"/>
      <c r="AT1789" s="449"/>
      <c r="AU1789" s="449"/>
      <c r="AV1789" s="449"/>
      <c r="AW1789" s="449"/>
      <c r="AX1789" s="449"/>
      <c r="AY1789" s="449"/>
      <c r="AZ1789" s="449"/>
      <c r="BA1789" s="449"/>
      <c r="BB1789" s="449"/>
      <c r="BC1789" s="449"/>
      <c r="BD1789" s="449"/>
      <c r="BE1789" s="449"/>
      <c r="BF1789" s="449"/>
      <c r="BG1789" s="449"/>
      <c r="BH1789" s="449"/>
      <c r="BI1789" s="449"/>
      <c r="BJ1789" s="449"/>
      <c r="BK1789" s="449"/>
      <c r="BL1789" s="449"/>
      <c r="BM1789" s="449"/>
      <c r="BN1789" s="449"/>
      <c r="BO1789" s="449"/>
      <c r="BP1789" s="449"/>
      <c r="BQ1789" s="449"/>
      <c r="BR1789" s="449"/>
      <c r="BS1789" s="449"/>
      <c r="BT1789" s="449"/>
      <c r="BU1789" s="449"/>
      <c r="BV1789" s="449"/>
      <c r="BW1789" s="449"/>
      <c r="BX1789" s="449"/>
      <c r="BY1789" s="449"/>
      <c r="BZ1789" s="449"/>
      <c r="CA1789" s="449"/>
      <c r="CB1789" s="449"/>
      <c r="CC1789" s="449"/>
      <c r="CD1789" s="449"/>
      <c r="CE1789" s="449"/>
      <c r="CF1789" s="449"/>
      <c r="CG1789" s="449"/>
      <c r="CH1789" s="449"/>
      <c r="CI1789" s="449"/>
      <c r="CJ1789" s="449"/>
      <c r="CK1789" s="449"/>
      <c r="CL1789" s="449"/>
      <c r="CM1789" s="449"/>
      <c r="CN1789" s="449"/>
      <c r="CO1789" s="449"/>
      <c r="CP1789" s="449"/>
      <c r="CQ1789" s="449"/>
      <c r="CR1789" s="449"/>
      <c r="CS1789" s="449"/>
      <c r="CT1789" s="449"/>
      <c r="CU1789" s="449"/>
      <c r="CV1789" s="449"/>
    </row>
    <row r="1790" spans="1:100" s="448" customFormat="1" ht="11.25" customHeight="1">
      <c r="A1790" s="432"/>
      <c r="B1790" s="517"/>
      <c r="C1790" s="45"/>
      <c r="D1790" s="45">
        <v>16</v>
      </c>
      <c r="E1790" s="599" t="s">
        <v>154</v>
      </c>
      <c r="F1790" s="600"/>
      <c r="G1790" s="599" t="s">
        <v>154</v>
      </c>
      <c r="H1790" s="600"/>
      <c r="I1790" s="600"/>
      <c r="J1790" s="601" t="s">
        <v>154</v>
      </c>
      <c r="K1790" s="880" t="s">
        <v>154</v>
      </c>
      <c r="L1790" s="881">
        <v>0</v>
      </c>
      <c r="M1790" s="880" t="s">
        <v>154</v>
      </c>
      <c r="N1790" s="881">
        <v>0</v>
      </c>
      <c r="O1790" s="880" t="s">
        <v>154</v>
      </c>
      <c r="P1790" s="881">
        <v>0</v>
      </c>
      <c r="Q1790" s="880" t="s">
        <v>154</v>
      </c>
      <c r="R1790" s="881">
        <v>0</v>
      </c>
      <c r="S1790" s="880" t="s">
        <v>154</v>
      </c>
      <c r="T1790" s="881">
        <v>0</v>
      </c>
      <c r="U1790" s="880" t="s">
        <v>154</v>
      </c>
      <c r="V1790" s="881">
        <v>0</v>
      </c>
      <c r="W1790" s="880" t="s">
        <v>154</v>
      </c>
      <c r="X1790" s="881">
        <v>0</v>
      </c>
      <c r="Y1790" s="880" t="s">
        <v>154</v>
      </c>
      <c r="Z1790" s="881">
        <v>0</v>
      </c>
      <c r="AA1790" s="880" t="s">
        <v>154</v>
      </c>
      <c r="AB1790" s="881">
        <v>0</v>
      </c>
      <c r="AC1790" s="880" t="s">
        <v>154</v>
      </c>
      <c r="AD1790" s="881">
        <v>0</v>
      </c>
      <c r="AE1790" s="45"/>
      <c r="AF1790" s="17"/>
      <c r="AG1790" s="518"/>
      <c r="AI1790" s="449"/>
      <c r="AJ1790" s="449"/>
      <c r="AK1790" s="449"/>
      <c r="AL1790" s="449"/>
      <c r="AM1790" s="449"/>
      <c r="AN1790" s="449"/>
      <c r="AO1790" s="449"/>
      <c r="AP1790" s="449"/>
      <c r="AQ1790" s="449"/>
      <c r="AR1790" s="449"/>
      <c r="AS1790" s="449"/>
      <c r="AT1790" s="449"/>
      <c r="AU1790" s="449"/>
      <c r="AV1790" s="449"/>
      <c r="AW1790" s="449"/>
      <c r="AX1790" s="449"/>
      <c r="AY1790" s="449"/>
      <c r="AZ1790" s="449"/>
      <c r="BA1790" s="449"/>
      <c r="BB1790" s="449"/>
      <c r="BC1790" s="449"/>
      <c r="BD1790" s="449"/>
      <c r="BE1790" s="449"/>
      <c r="BF1790" s="449"/>
      <c r="BG1790" s="449"/>
      <c r="BH1790" s="449"/>
      <c r="BI1790" s="449"/>
      <c r="BJ1790" s="449"/>
      <c r="BK1790" s="449"/>
      <c r="BL1790" s="449"/>
      <c r="BM1790" s="449"/>
      <c r="BN1790" s="449"/>
      <c r="BO1790" s="449"/>
      <c r="BP1790" s="449"/>
      <c r="BQ1790" s="449"/>
      <c r="BR1790" s="449"/>
      <c r="BS1790" s="449"/>
      <c r="BT1790" s="449"/>
      <c r="BU1790" s="449"/>
      <c r="BV1790" s="449"/>
      <c r="BW1790" s="449"/>
      <c r="BX1790" s="449"/>
      <c r="BY1790" s="449"/>
      <c r="BZ1790" s="449"/>
      <c r="CA1790" s="449"/>
      <c r="CB1790" s="449"/>
      <c r="CC1790" s="449"/>
      <c r="CD1790" s="449"/>
      <c r="CE1790" s="449"/>
      <c r="CF1790" s="449"/>
      <c r="CG1790" s="449"/>
      <c r="CH1790" s="449"/>
      <c r="CI1790" s="449"/>
      <c r="CJ1790" s="449"/>
      <c r="CK1790" s="449"/>
      <c r="CL1790" s="449"/>
      <c r="CM1790" s="449"/>
      <c r="CN1790" s="449"/>
      <c r="CO1790" s="449"/>
      <c r="CP1790" s="449"/>
      <c r="CQ1790" s="449"/>
      <c r="CR1790" s="449"/>
      <c r="CS1790" s="449"/>
      <c r="CT1790" s="449"/>
      <c r="CU1790" s="449"/>
      <c r="CV1790" s="449"/>
    </row>
    <row r="1791" spans="1:100" s="448" customFormat="1" ht="11.25" customHeight="1">
      <c r="A1791" s="432"/>
      <c r="B1791" s="517"/>
      <c r="C1791" s="45"/>
      <c r="D1791" s="45">
        <v>17</v>
      </c>
      <c r="E1791" s="599" t="s">
        <v>154</v>
      </c>
      <c r="F1791" s="600"/>
      <c r="G1791" s="599" t="s">
        <v>154</v>
      </c>
      <c r="H1791" s="600"/>
      <c r="I1791" s="600"/>
      <c r="J1791" s="601" t="s">
        <v>154</v>
      </c>
      <c r="K1791" s="880" t="s">
        <v>154</v>
      </c>
      <c r="L1791" s="881">
        <v>0</v>
      </c>
      <c r="M1791" s="880" t="s">
        <v>154</v>
      </c>
      <c r="N1791" s="881">
        <v>0</v>
      </c>
      <c r="O1791" s="880" t="s">
        <v>154</v>
      </c>
      <c r="P1791" s="881">
        <v>0</v>
      </c>
      <c r="Q1791" s="880" t="s">
        <v>154</v>
      </c>
      <c r="R1791" s="881">
        <v>0</v>
      </c>
      <c r="S1791" s="880" t="s">
        <v>154</v>
      </c>
      <c r="T1791" s="881">
        <v>0</v>
      </c>
      <c r="U1791" s="880" t="s">
        <v>154</v>
      </c>
      <c r="V1791" s="881">
        <v>0</v>
      </c>
      <c r="W1791" s="880" t="s">
        <v>154</v>
      </c>
      <c r="X1791" s="881">
        <v>0</v>
      </c>
      <c r="Y1791" s="880" t="s">
        <v>154</v>
      </c>
      <c r="Z1791" s="881">
        <v>0</v>
      </c>
      <c r="AA1791" s="880" t="s">
        <v>154</v>
      </c>
      <c r="AB1791" s="881">
        <v>0</v>
      </c>
      <c r="AC1791" s="880" t="s">
        <v>154</v>
      </c>
      <c r="AD1791" s="881">
        <v>0</v>
      </c>
      <c r="AE1791" s="45"/>
      <c r="AF1791" s="17"/>
      <c r="AG1791" s="518"/>
      <c r="AI1791" s="449"/>
      <c r="AJ1791" s="449"/>
      <c r="AK1791" s="449"/>
      <c r="AL1791" s="449"/>
      <c r="AM1791" s="449"/>
      <c r="AN1791" s="449"/>
      <c r="AO1791" s="449"/>
      <c r="AP1791" s="449"/>
      <c r="AQ1791" s="449"/>
      <c r="AR1791" s="449"/>
      <c r="AS1791" s="449"/>
      <c r="AT1791" s="449"/>
      <c r="AU1791" s="449"/>
      <c r="AV1791" s="449"/>
      <c r="AW1791" s="449"/>
      <c r="AX1791" s="449"/>
      <c r="AY1791" s="449"/>
      <c r="AZ1791" s="449"/>
      <c r="BA1791" s="449"/>
      <c r="BB1791" s="449"/>
      <c r="BC1791" s="449"/>
      <c r="BD1791" s="449"/>
      <c r="BE1791" s="449"/>
      <c r="BF1791" s="449"/>
      <c r="BG1791" s="449"/>
      <c r="BH1791" s="449"/>
      <c r="BI1791" s="449"/>
      <c r="BJ1791" s="449"/>
      <c r="BK1791" s="449"/>
      <c r="BL1791" s="449"/>
      <c r="BM1791" s="449"/>
      <c r="BN1791" s="449"/>
      <c r="BO1791" s="449"/>
      <c r="BP1791" s="449"/>
      <c r="BQ1791" s="449"/>
      <c r="BR1791" s="449"/>
      <c r="BS1791" s="449"/>
      <c r="BT1791" s="449"/>
      <c r="BU1791" s="449"/>
      <c r="BV1791" s="449"/>
      <c r="BW1791" s="449"/>
      <c r="BX1791" s="449"/>
      <c r="BY1791" s="449"/>
      <c r="BZ1791" s="449"/>
      <c r="CA1791" s="449"/>
      <c r="CB1791" s="449"/>
      <c r="CC1791" s="449"/>
      <c r="CD1791" s="449"/>
      <c r="CE1791" s="449"/>
      <c r="CF1791" s="449"/>
      <c r="CG1791" s="449"/>
      <c r="CH1791" s="449"/>
      <c r="CI1791" s="449"/>
      <c r="CJ1791" s="449"/>
      <c r="CK1791" s="449"/>
      <c r="CL1791" s="449"/>
      <c r="CM1791" s="449"/>
      <c r="CN1791" s="449"/>
      <c r="CO1791" s="449"/>
      <c r="CP1791" s="449"/>
      <c r="CQ1791" s="449"/>
      <c r="CR1791" s="449"/>
      <c r="CS1791" s="449"/>
      <c r="CT1791" s="449"/>
      <c r="CU1791" s="449"/>
      <c r="CV1791" s="449"/>
    </row>
    <row r="1792" spans="1:100" s="448" customFormat="1" ht="11.25" customHeight="1">
      <c r="A1792" s="432"/>
      <c r="B1792" s="517"/>
      <c r="C1792" s="45"/>
      <c r="D1792" s="45">
        <v>18</v>
      </c>
      <c r="E1792" s="599" t="s">
        <v>154</v>
      </c>
      <c r="F1792" s="600"/>
      <c r="G1792" s="599" t="s">
        <v>154</v>
      </c>
      <c r="H1792" s="600"/>
      <c r="I1792" s="600"/>
      <c r="J1792" s="601" t="s">
        <v>154</v>
      </c>
      <c r="K1792" s="880" t="s">
        <v>154</v>
      </c>
      <c r="L1792" s="881">
        <v>0</v>
      </c>
      <c r="M1792" s="880" t="s">
        <v>154</v>
      </c>
      <c r="N1792" s="881">
        <v>0</v>
      </c>
      <c r="O1792" s="880" t="s">
        <v>154</v>
      </c>
      <c r="P1792" s="881">
        <v>0</v>
      </c>
      <c r="Q1792" s="880" t="s">
        <v>154</v>
      </c>
      <c r="R1792" s="881">
        <v>0</v>
      </c>
      <c r="S1792" s="880" t="s">
        <v>154</v>
      </c>
      <c r="T1792" s="881">
        <v>0</v>
      </c>
      <c r="U1792" s="880" t="s">
        <v>154</v>
      </c>
      <c r="V1792" s="881">
        <v>0</v>
      </c>
      <c r="W1792" s="880" t="s">
        <v>154</v>
      </c>
      <c r="X1792" s="881">
        <v>0</v>
      </c>
      <c r="Y1792" s="880" t="s">
        <v>154</v>
      </c>
      <c r="Z1792" s="881">
        <v>0</v>
      </c>
      <c r="AA1792" s="880" t="s">
        <v>154</v>
      </c>
      <c r="AB1792" s="881">
        <v>0</v>
      </c>
      <c r="AC1792" s="880" t="s">
        <v>154</v>
      </c>
      <c r="AD1792" s="881">
        <v>0</v>
      </c>
      <c r="AE1792" s="45"/>
      <c r="AF1792" s="17"/>
      <c r="AG1792" s="518"/>
      <c r="AI1792" s="449"/>
      <c r="AJ1792" s="449"/>
      <c r="AK1792" s="449"/>
      <c r="AL1792" s="449"/>
      <c r="AM1792" s="449"/>
      <c r="AN1792" s="449"/>
      <c r="AO1792" s="449"/>
      <c r="AP1792" s="449"/>
      <c r="AQ1792" s="449"/>
      <c r="AR1792" s="449"/>
      <c r="AS1792" s="449"/>
      <c r="AT1792" s="449"/>
      <c r="AU1792" s="449"/>
      <c r="AV1792" s="449"/>
      <c r="AW1792" s="449"/>
      <c r="AX1792" s="449"/>
      <c r="AY1792" s="449"/>
      <c r="AZ1792" s="449"/>
      <c r="BA1792" s="449"/>
      <c r="BB1792" s="449"/>
      <c r="BC1792" s="449"/>
      <c r="BD1792" s="449"/>
      <c r="BE1792" s="449"/>
      <c r="BF1792" s="449"/>
      <c r="BG1792" s="449"/>
      <c r="BH1792" s="449"/>
      <c r="BI1792" s="449"/>
      <c r="BJ1792" s="449"/>
      <c r="BK1792" s="449"/>
      <c r="BL1792" s="449"/>
      <c r="BM1792" s="449"/>
      <c r="BN1792" s="449"/>
      <c r="BO1792" s="449"/>
      <c r="BP1792" s="449"/>
      <c r="BQ1792" s="449"/>
      <c r="BR1792" s="449"/>
      <c r="BS1792" s="449"/>
      <c r="BT1792" s="449"/>
      <c r="BU1792" s="449"/>
      <c r="BV1792" s="449"/>
      <c r="BW1792" s="449"/>
      <c r="BX1792" s="449"/>
      <c r="BY1792" s="449"/>
      <c r="BZ1792" s="449"/>
      <c r="CA1792" s="449"/>
      <c r="CB1792" s="449"/>
      <c r="CC1792" s="449"/>
      <c r="CD1792" s="449"/>
      <c r="CE1792" s="449"/>
      <c r="CF1792" s="449"/>
      <c r="CG1792" s="449"/>
      <c r="CH1792" s="449"/>
      <c r="CI1792" s="449"/>
      <c r="CJ1792" s="449"/>
      <c r="CK1792" s="449"/>
      <c r="CL1792" s="449"/>
      <c r="CM1792" s="449"/>
      <c r="CN1792" s="449"/>
      <c r="CO1792" s="449"/>
      <c r="CP1792" s="449"/>
      <c r="CQ1792" s="449"/>
      <c r="CR1792" s="449"/>
      <c r="CS1792" s="449"/>
      <c r="CT1792" s="449"/>
      <c r="CU1792" s="449"/>
      <c r="CV1792" s="449"/>
    </row>
    <row r="1793" spans="1:100" s="448" customFormat="1" ht="11.25" customHeight="1">
      <c r="A1793" s="432"/>
      <c r="B1793" s="517"/>
      <c r="C1793" s="45"/>
      <c r="D1793" s="45">
        <v>19</v>
      </c>
      <c r="E1793" s="599" t="s">
        <v>154</v>
      </c>
      <c r="F1793" s="600"/>
      <c r="G1793" s="599" t="s">
        <v>154</v>
      </c>
      <c r="H1793" s="600"/>
      <c r="I1793" s="600"/>
      <c r="J1793" s="601" t="s">
        <v>154</v>
      </c>
      <c r="K1793" s="880" t="s">
        <v>154</v>
      </c>
      <c r="L1793" s="881">
        <v>0</v>
      </c>
      <c r="M1793" s="880" t="s">
        <v>154</v>
      </c>
      <c r="N1793" s="881">
        <v>0</v>
      </c>
      <c r="O1793" s="880" t="s">
        <v>154</v>
      </c>
      <c r="P1793" s="881">
        <v>0</v>
      </c>
      <c r="Q1793" s="880" t="s">
        <v>154</v>
      </c>
      <c r="R1793" s="881">
        <v>0</v>
      </c>
      <c r="S1793" s="880" t="s">
        <v>154</v>
      </c>
      <c r="T1793" s="881">
        <v>0</v>
      </c>
      <c r="U1793" s="880" t="s">
        <v>154</v>
      </c>
      <c r="V1793" s="881">
        <v>0</v>
      </c>
      <c r="W1793" s="880" t="s">
        <v>154</v>
      </c>
      <c r="X1793" s="881">
        <v>0</v>
      </c>
      <c r="Y1793" s="880" t="s">
        <v>154</v>
      </c>
      <c r="Z1793" s="881">
        <v>0</v>
      </c>
      <c r="AA1793" s="880" t="s">
        <v>154</v>
      </c>
      <c r="AB1793" s="881">
        <v>0</v>
      </c>
      <c r="AC1793" s="880" t="s">
        <v>154</v>
      </c>
      <c r="AD1793" s="881">
        <v>0</v>
      </c>
      <c r="AE1793" s="45"/>
      <c r="AF1793" s="17"/>
      <c r="AG1793" s="518"/>
      <c r="AI1793" s="449"/>
      <c r="AJ1793" s="449"/>
      <c r="AK1793" s="449"/>
      <c r="AL1793" s="449"/>
      <c r="AM1793" s="449"/>
      <c r="AN1793" s="449"/>
      <c r="AO1793" s="449"/>
      <c r="AP1793" s="449"/>
      <c r="AQ1793" s="449"/>
      <c r="AR1793" s="449"/>
      <c r="AS1793" s="449"/>
      <c r="AT1793" s="449"/>
      <c r="AU1793" s="449"/>
      <c r="AV1793" s="449"/>
      <c r="AW1793" s="449"/>
      <c r="AX1793" s="449"/>
      <c r="AY1793" s="449"/>
      <c r="AZ1793" s="449"/>
      <c r="BA1793" s="449"/>
      <c r="BB1793" s="449"/>
      <c r="BC1793" s="449"/>
      <c r="BD1793" s="449"/>
      <c r="BE1793" s="449"/>
      <c r="BF1793" s="449"/>
      <c r="BG1793" s="449"/>
      <c r="BH1793" s="449"/>
      <c r="BI1793" s="449"/>
      <c r="BJ1793" s="449"/>
      <c r="BK1793" s="449"/>
      <c r="BL1793" s="449"/>
      <c r="BM1793" s="449"/>
      <c r="BN1793" s="449"/>
      <c r="BO1793" s="449"/>
      <c r="BP1793" s="449"/>
      <c r="BQ1793" s="449"/>
      <c r="BR1793" s="449"/>
      <c r="BS1793" s="449"/>
      <c r="BT1793" s="449"/>
      <c r="BU1793" s="449"/>
      <c r="BV1793" s="449"/>
      <c r="BW1793" s="449"/>
      <c r="BX1793" s="449"/>
      <c r="BY1793" s="449"/>
      <c r="BZ1793" s="449"/>
      <c r="CA1793" s="449"/>
      <c r="CB1793" s="449"/>
      <c r="CC1793" s="449"/>
      <c r="CD1793" s="449"/>
      <c r="CE1793" s="449"/>
      <c r="CF1793" s="449"/>
      <c r="CG1793" s="449"/>
      <c r="CH1793" s="449"/>
      <c r="CI1793" s="449"/>
      <c r="CJ1793" s="449"/>
      <c r="CK1793" s="449"/>
      <c r="CL1793" s="449"/>
      <c r="CM1793" s="449"/>
      <c r="CN1793" s="449"/>
      <c r="CO1793" s="449"/>
      <c r="CP1793" s="449"/>
      <c r="CQ1793" s="449"/>
      <c r="CR1793" s="449"/>
      <c r="CS1793" s="449"/>
      <c r="CT1793" s="449"/>
      <c r="CU1793" s="449"/>
      <c r="CV1793" s="449"/>
    </row>
    <row r="1794" spans="1:100" s="448" customFormat="1" ht="11.25" customHeight="1">
      <c r="A1794" s="432"/>
      <c r="B1794" s="517"/>
      <c r="C1794" s="45"/>
      <c r="D1794" s="45">
        <v>20</v>
      </c>
      <c r="E1794" s="494" t="s">
        <v>154</v>
      </c>
      <c r="F1794" s="495"/>
      <c r="G1794" s="494" t="s">
        <v>154</v>
      </c>
      <c r="H1794" s="495"/>
      <c r="I1794" s="495"/>
      <c r="J1794" s="496" t="s">
        <v>154</v>
      </c>
      <c r="K1794" s="796" t="s">
        <v>154</v>
      </c>
      <c r="L1794" s="797">
        <v>0</v>
      </c>
      <c r="M1794" s="796" t="s">
        <v>154</v>
      </c>
      <c r="N1794" s="797">
        <v>0</v>
      </c>
      <c r="O1794" s="796" t="s">
        <v>154</v>
      </c>
      <c r="P1794" s="797">
        <v>0</v>
      </c>
      <c r="Q1794" s="796" t="s">
        <v>154</v>
      </c>
      <c r="R1794" s="797">
        <v>0</v>
      </c>
      <c r="S1794" s="796" t="s">
        <v>154</v>
      </c>
      <c r="T1794" s="797">
        <v>0</v>
      </c>
      <c r="U1794" s="796" t="s">
        <v>154</v>
      </c>
      <c r="V1794" s="797">
        <v>0</v>
      </c>
      <c r="W1794" s="796" t="s">
        <v>154</v>
      </c>
      <c r="X1794" s="797">
        <v>0</v>
      </c>
      <c r="Y1794" s="796" t="s">
        <v>154</v>
      </c>
      <c r="Z1794" s="797">
        <v>0</v>
      </c>
      <c r="AA1794" s="796" t="s">
        <v>154</v>
      </c>
      <c r="AB1794" s="797">
        <v>0</v>
      </c>
      <c r="AC1794" s="796" t="s">
        <v>154</v>
      </c>
      <c r="AD1794" s="797">
        <v>0</v>
      </c>
      <c r="AE1794" s="45"/>
      <c r="AF1794" s="17"/>
      <c r="AG1794" s="518"/>
      <c r="AI1794" s="449"/>
      <c r="AJ1794" s="449"/>
      <c r="AK1794" s="449"/>
      <c r="AL1794" s="449"/>
      <c r="AM1794" s="449"/>
      <c r="AN1794" s="449"/>
      <c r="AO1794" s="449"/>
      <c r="AP1794" s="449"/>
      <c r="AQ1794" s="449"/>
      <c r="AR1794" s="449"/>
      <c r="AS1794" s="449"/>
      <c r="AT1794" s="449"/>
      <c r="AU1794" s="449"/>
      <c r="AV1794" s="449"/>
      <c r="AW1794" s="449"/>
      <c r="AX1794" s="449"/>
      <c r="AY1794" s="449"/>
      <c r="AZ1794" s="449"/>
      <c r="BA1794" s="449"/>
      <c r="BB1794" s="449"/>
      <c r="BC1794" s="449"/>
      <c r="BD1794" s="449"/>
      <c r="BE1794" s="449"/>
      <c r="BF1794" s="449"/>
      <c r="BG1794" s="449"/>
      <c r="BH1794" s="449"/>
      <c r="BI1794" s="449"/>
      <c r="BJ1794" s="449"/>
      <c r="BK1794" s="449"/>
      <c r="BL1794" s="449"/>
      <c r="BM1794" s="449"/>
      <c r="BN1794" s="449"/>
      <c r="BO1794" s="449"/>
      <c r="BP1794" s="449"/>
      <c r="BQ1794" s="449"/>
      <c r="BR1794" s="449"/>
      <c r="BS1794" s="449"/>
      <c r="BT1794" s="449"/>
      <c r="BU1794" s="449"/>
      <c r="BV1794" s="449"/>
      <c r="BW1794" s="449"/>
      <c r="BX1794" s="449"/>
      <c r="BY1794" s="449"/>
      <c r="BZ1794" s="449"/>
      <c r="CA1794" s="449"/>
      <c r="CB1794" s="449"/>
      <c r="CC1794" s="449"/>
      <c r="CD1794" s="449"/>
      <c r="CE1794" s="449"/>
      <c r="CF1794" s="449"/>
      <c r="CG1794" s="449"/>
      <c r="CH1794" s="449"/>
      <c r="CI1794" s="449"/>
      <c r="CJ1794" s="449"/>
      <c r="CK1794" s="449"/>
      <c r="CL1794" s="449"/>
      <c r="CM1794" s="449"/>
      <c r="CN1794" s="449"/>
      <c r="CO1794" s="449"/>
      <c r="CP1794" s="449"/>
      <c r="CQ1794" s="449"/>
      <c r="CR1794" s="449"/>
      <c r="CS1794" s="449"/>
      <c r="CT1794" s="449"/>
      <c r="CU1794" s="449"/>
      <c r="CV1794" s="449"/>
    </row>
    <row r="1795" spans="1:100" s="448" customFormat="1" ht="11.25" customHeight="1">
      <c r="A1795" s="432"/>
      <c r="B1795" s="517"/>
      <c r="C1795" s="45"/>
      <c r="D1795" s="479"/>
      <c r="E1795" s="497" t="s">
        <v>192</v>
      </c>
      <c r="F1795" s="497"/>
      <c r="G1795" s="497"/>
      <c r="H1795" s="497"/>
      <c r="I1795" s="497"/>
      <c r="J1795" s="497"/>
      <c r="K1795" s="798">
        <v>1</v>
      </c>
      <c r="L1795" s="799">
        <v>0</v>
      </c>
      <c r="M1795" s="798">
        <v>1</v>
      </c>
      <c r="N1795" s="799">
        <v>0</v>
      </c>
      <c r="O1795" s="798">
        <v>1</v>
      </c>
      <c r="P1795" s="799">
        <v>0</v>
      </c>
      <c r="Q1795" s="798">
        <v>1</v>
      </c>
      <c r="R1795" s="799">
        <v>0</v>
      </c>
      <c r="S1795" s="798">
        <v>1</v>
      </c>
      <c r="T1795" s="799">
        <v>0</v>
      </c>
      <c r="U1795" s="798">
        <v>1.01128375</v>
      </c>
      <c r="V1795" s="799">
        <v>0</v>
      </c>
      <c r="W1795" s="798" t="s">
        <v>154</v>
      </c>
      <c r="X1795" s="799">
        <v>0</v>
      </c>
      <c r="Y1795" s="798" t="s">
        <v>154</v>
      </c>
      <c r="Z1795" s="799">
        <v>0</v>
      </c>
      <c r="AA1795" s="798" t="s">
        <v>154</v>
      </c>
      <c r="AB1795" s="799">
        <v>0</v>
      </c>
      <c r="AC1795" s="798" t="s">
        <v>154</v>
      </c>
      <c r="AD1795" s="799">
        <v>0</v>
      </c>
      <c r="AE1795" s="45"/>
      <c r="AF1795" s="17"/>
      <c r="AG1795" s="518"/>
      <c r="AI1795" s="449"/>
      <c r="AJ1795" s="449"/>
      <c r="AK1795" s="449"/>
      <c r="AL1795" s="449"/>
      <c r="AM1795" s="449"/>
      <c r="AN1795" s="449"/>
      <c r="AO1795" s="449"/>
      <c r="AP1795" s="449"/>
      <c r="AQ1795" s="449"/>
      <c r="AR1795" s="449"/>
      <c r="AS1795" s="449"/>
      <c r="AT1795" s="449"/>
      <c r="AU1795" s="449"/>
      <c r="AV1795" s="449"/>
      <c r="AW1795" s="449"/>
      <c r="AX1795" s="449"/>
      <c r="AY1795" s="449"/>
      <c r="AZ1795" s="449"/>
      <c r="BA1795" s="449"/>
      <c r="BB1795" s="449"/>
      <c r="BC1795" s="449"/>
      <c r="BD1795" s="449"/>
      <c r="BE1795" s="449"/>
      <c r="BF1795" s="449"/>
      <c r="BG1795" s="449"/>
      <c r="BH1795" s="449"/>
      <c r="BI1795" s="449"/>
      <c r="BJ1795" s="449"/>
      <c r="BK1795" s="449"/>
      <c r="BL1795" s="449"/>
      <c r="BM1795" s="449"/>
      <c r="BN1795" s="449"/>
      <c r="BO1795" s="449"/>
      <c r="BP1795" s="449"/>
      <c r="BQ1795" s="449"/>
      <c r="BR1795" s="449"/>
      <c r="BS1795" s="449"/>
      <c r="BT1795" s="449"/>
      <c r="BU1795" s="449"/>
      <c r="BV1795" s="449"/>
      <c r="BW1795" s="449"/>
      <c r="BX1795" s="449"/>
      <c r="BY1795" s="449"/>
      <c r="BZ1795" s="449"/>
      <c r="CA1795" s="449"/>
      <c r="CB1795" s="449"/>
      <c r="CC1795" s="449"/>
      <c r="CD1795" s="449"/>
      <c r="CE1795" s="449"/>
      <c r="CF1795" s="449"/>
      <c r="CG1795" s="449"/>
      <c r="CH1795" s="449"/>
      <c r="CI1795" s="449"/>
      <c r="CJ1795" s="449"/>
      <c r="CK1795" s="449"/>
      <c r="CL1795" s="449"/>
      <c r="CM1795" s="449"/>
      <c r="CN1795" s="449"/>
      <c r="CO1795" s="449"/>
      <c r="CP1795" s="449"/>
      <c r="CQ1795" s="449"/>
      <c r="CR1795" s="449"/>
      <c r="CS1795" s="449"/>
      <c r="CT1795" s="449"/>
      <c r="CU1795" s="449"/>
      <c r="CV1795" s="449"/>
    </row>
    <row r="1796" spans="1:100" s="448" customFormat="1" ht="11.25" customHeight="1">
      <c r="A1796" s="432"/>
      <c r="B1796" s="517"/>
      <c r="C1796" s="45"/>
      <c r="D1796" s="479"/>
      <c r="E1796" s="483"/>
      <c r="F1796" s="483" t="s">
        <v>193</v>
      </c>
      <c r="G1796" s="483"/>
      <c r="H1796" s="483" t="s">
        <v>194</v>
      </c>
      <c r="I1796" s="479"/>
      <c r="J1796" s="479"/>
      <c r="K1796" s="880">
        <v>0.82410510093096678</v>
      </c>
      <c r="L1796" s="881">
        <v>0</v>
      </c>
      <c r="M1796" s="880">
        <v>0.82346851616029038</v>
      </c>
      <c r="N1796" s="881">
        <v>0</v>
      </c>
      <c r="O1796" s="880">
        <v>0.86718181581821541</v>
      </c>
      <c r="P1796" s="881">
        <v>0</v>
      </c>
      <c r="Q1796" s="880">
        <v>0.68705350914333807</v>
      </c>
      <c r="R1796" s="881">
        <v>0</v>
      </c>
      <c r="S1796" s="880">
        <v>0.67393701797871897</v>
      </c>
      <c r="T1796" s="881">
        <v>0</v>
      </c>
      <c r="U1796" s="880">
        <v>0.79955857755575965</v>
      </c>
      <c r="V1796" s="881">
        <v>0</v>
      </c>
      <c r="W1796" s="880">
        <v>0</v>
      </c>
      <c r="X1796" s="881">
        <v>0</v>
      </c>
      <c r="Y1796" s="880">
        <v>0</v>
      </c>
      <c r="Z1796" s="881">
        <v>0</v>
      </c>
      <c r="AA1796" s="880">
        <v>0</v>
      </c>
      <c r="AB1796" s="881">
        <v>0</v>
      </c>
      <c r="AC1796" s="880">
        <v>0</v>
      </c>
      <c r="AD1796" s="881">
        <v>0</v>
      </c>
      <c r="AE1796" s="45"/>
      <c r="AF1796" s="17"/>
      <c r="AG1796" s="518"/>
      <c r="AI1796" s="449"/>
      <c r="AJ1796" s="449"/>
      <c r="AK1796" s="449"/>
      <c r="AL1796" s="449"/>
      <c r="AM1796" s="449"/>
      <c r="AN1796" s="449"/>
      <c r="AO1796" s="449"/>
      <c r="AP1796" s="449"/>
      <c r="AQ1796" s="449"/>
      <c r="AR1796" s="449"/>
      <c r="AS1796" s="449"/>
      <c r="AT1796" s="449"/>
      <c r="AU1796" s="449"/>
      <c r="AV1796" s="449"/>
      <c r="AW1796" s="449"/>
      <c r="AX1796" s="449"/>
      <c r="AY1796" s="449"/>
      <c r="AZ1796" s="449"/>
      <c r="BA1796" s="449"/>
      <c r="BB1796" s="449"/>
      <c r="BC1796" s="449"/>
      <c r="BD1796" s="449"/>
      <c r="BE1796" s="449"/>
      <c r="BF1796" s="449"/>
      <c r="BG1796" s="449"/>
      <c r="BH1796" s="449"/>
      <c r="BI1796" s="449"/>
      <c r="BJ1796" s="449"/>
      <c r="BK1796" s="449"/>
      <c r="BL1796" s="449"/>
      <c r="BM1796" s="449"/>
      <c r="BN1796" s="449"/>
      <c r="BO1796" s="449"/>
      <c r="BP1796" s="449"/>
      <c r="BQ1796" s="449"/>
      <c r="BR1796" s="449"/>
      <c r="BS1796" s="449"/>
      <c r="BT1796" s="449"/>
      <c r="BU1796" s="449"/>
      <c r="BV1796" s="449"/>
      <c r="BW1796" s="449"/>
      <c r="BX1796" s="449"/>
      <c r="BY1796" s="449"/>
      <c r="BZ1796" s="449"/>
      <c r="CA1796" s="449"/>
      <c r="CB1796" s="449"/>
      <c r="CC1796" s="449"/>
      <c r="CD1796" s="449"/>
      <c r="CE1796" s="449"/>
      <c r="CF1796" s="449"/>
      <c r="CG1796" s="449"/>
      <c r="CH1796" s="449"/>
      <c r="CI1796" s="449"/>
      <c r="CJ1796" s="449"/>
      <c r="CK1796" s="449"/>
      <c r="CL1796" s="449"/>
      <c r="CM1796" s="449"/>
      <c r="CN1796" s="449"/>
      <c r="CO1796" s="449"/>
      <c r="CP1796" s="449"/>
      <c r="CQ1796" s="449"/>
      <c r="CR1796" s="449"/>
      <c r="CS1796" s="449"/>
      <c r="CT1796" s="449"/>
      <c r="CU1796" s="449"/>
      <c r="CV1796" s="449"/>
    </row>
    <row r="1797" spans="1:100" s="448" customFormat="1" ht="11.25" customHeight="1">
      <c r="A1797" s="432"/>
      <c r="B1797" s="517"/>
      <c r="C1797" s="45"/>
      <c r="D1797" s="479"/>
      <c r="E1797" s="498"/>
      <c r="F1797" s="498"/>
      <c r="G1797" s="498"/>
      <c r="H1797" s="498" t="s">
        <v>195</v>
      </c>
      <c r="I1797" s="499"/>
      <c r="J1797" s="499"/>
      <c r="K1797" s="882">
        <v>0.17589489906903319</v>
      </c>
      <c r="L1797" s="795">
        <v>0</v>
      </c>
      <c r="M1797" s="882">
        <v>0.17653148383970962</v>
      </c>
      <c r="N1797" s="795">
        <v>0</v>
      </c>
      <c r="O1797" s="882">
        <v>0.13281818418178473</v>
      </c>
      <c r="P1797" s="795">
        <v>0</v>
      </c>
      <c r="Q1797" s="882">
        <v>0.31294649085666193</v>
      </c>
      <c r="R1797" s="795">
        <v>0</v>
      </c>
      <c r="S1797" s="882">
        <v>0.32606298202128092</v>
      </c>
      <c r="T1797" s="795">
        <v>0</v>
      </c>
      <c r="U1797" s="882">
        <v>0.21172517244424033</v>
      </c>
      <c r="V1797" s="795">
        <v>0</v>
      </c>
      <c r="W1797" s="882">
        <v>0</v>
      </c>
      <c r="X1797" s="795">
        <v>0</v>
      </c>
      <c r="Y1797" s="882">
        <v>0</v>
      </c>
      <c r="Z1797" s="795">
        <v>0</v>
      </c>
      <c r="AA1797" s="882">
        <v>0</v>
      </c>
      <c r="AB1797" s="795">
        <v>0</v>
      </c>
      <c r="AC1797" s="882">
        <v>0</v>
      </c>
      <c r="AD1797" s="795">
        <v>0</v>
      </c>
      <c r="AE1797" s="45"/>
      <c r="AF1797" s="17"/>
      <c r="AG1797" s="518"/>
      <c r="AI1797" s="449"/>
      <c r="AJ1797" s="449"/>
      <c r="AK1797" s="449"/>
      <c r="AL1797" s="449"/>
      <c r="AM1797" s="449"/>
      <c r="AN1797" s="449"/>
      <c r="AO1797" s="449"/>
      <c r="AP1797" s="449"/>
      <c r="AQ1797" s="449"/>
      <c r="AR1797" s="449"/>
      <c r="AS1797" s="449"/>
      <c r="AT1797" s="449"/>
      <c r="AU1797" s="449"/>
      <c r="AV1797" s="449"/>
      <c r="AW1797" s="449"/>
      <c r="AX1797" s="449"/>
      <c r="AY1797" s="449"/>
      <c r="AZ1797" s="449"/>
      <c r="BA1797" s="449"/>
      <c r="BB1797" s="449"/>
      <c r="BC1797" s="449"/>
      <c r="BD1797" s="449"/>
      <c r="BE1797" s="449"/>
      <c r="BF1797" s="449"/>
      <c r="BG1797" s="449"/>
      <c r="BH1797" s="449"/>
      <c r="BI1797" s="449"/>
      <c r="BJ1797" s="449"/>
      <c r="BK1797" s="449"/>
      <c r="BL1797" s="449"/>
      <c r="BM1797" s="449"/>
      <c r="BN1797" s="449"/>
      <c r="BO1797" s="449"/>
      <c r="BP1797" s="449"/>
      <c r="BQ1797" s="449"/>
      <c r="BR1797" s="449"/>
      <c r="BS1797" s="449"/>
      <c r="BT1797" s="449"/>
      <c r="BU1797" s="449"/>
      <c r="BV1797" s="449"/>
      <c r="BW1797" s="449"/>
      <c r="BX1797" s="449"/>
      <c r="BY1797" s="449"/>
      <c r="BZ1797" s="449"/>
      <c r="CA1797" s="449"/>
      <c r="CB1797" s="449"/>
      <c r="CC1797" s="449"/>
      <c r="CD1797" s="449"/>
      <c r="CE1797" s="449"/>
      <c r="CF1797" s="449"/>
      <c r="CG1797" s="449"/>
      <c r="CH1797" s="449"/>
      <c r="CI1797" s="449"/>
      <c r="CJ1797" s="449"/>
      <c r="CK1797" s="449"/>
      <c r="CL1797" s="449"/>
      <c r="CM1797" s="449"/>
      <c r="CN1797" s="449"/>
      <c r="CO1797" s="449"/>
      <c r="CP1797" s="449"/>
      <c r="CQ1797" s="449"/>
      <c r="CR1797" s="449"/>
      <c r="CS1797" s="449"/>
      <c r="CT1797" s="449"/>
      <c r="CU1797" s="449"/>
      <c r="CV1797" s="449"/>
    </row>
    <row r="1798" spans="1:100" s="448" customFormat="1" ht="11.25" customHeight="1">
      <c r="A1798" s="432"/>
      <c r="B1798" s="517"/>
      <c r="C1798" s="45"/>
      <c r="D1798" s="479"/>
      <c r="E1798" s="500" t="s">
        <v>196</v>
      </c>
      <c r="F1798" s="501"/>
      <c r="G1798" s="501"/>
      <c r="H1798" s="501"/>
      <c r="I1798" s="501"/>
      <c r="J1798" s="502"/>
      <c r="K1798" s="801">
        <v>0</v>
      </c>
      <c r="L1798" s="801">
        <v>0</v>
      </c>
      <c r="M1798" s="801">
        <v>0</v>
      </c>
      <c r="N1798" s="801">
        <v>0</v>
      </c>
      <c r="O1798" s="801">
        <v>0</v>
      </c>
      <c r="P1798" s="801">
        <v>0</v>
      </c>
      <c r="Q1798" s="801">
        <v>0</v>
      </c>
      <c r="R1798" s="801">
        <v>0</v>
      </c>
      <c r="S1798" s="801">
        <v>0</v>
      </c>
      <c r="T1798" s="801">
        <v>0</v>
      </c>
      <c r="U1798" s="801">
        <v>-1.1283750000000037E-2</v>
      </c>
      <c r="V1798" s="801">
        <v>0</v>
      </c>
      <c r="W1798" s="801" t="s">
        <v>154</v>
      </c>
      <c r="X1798" s="801">
        <v>0</v>
      </c>
      <c r="Y1798" s="801" t="s">
        <v>154</v>
      </c>
      <c r="Z1798" s="801">
        <v>0</v>
      </c>
      <c r="AA1798" s="801" t="s">
        <v>154</v>
      </c>
      <c r="AB1798" s="801">
        <v>0</v>
      </c>
      <c r="AC1798" s="801" t="s">
        <v>154</v>
      </c>
      <c r="AD1798" s="801">
        <v>0</v>
      </c>
      <c r="AE1798" s="45"/>
      <c r="AF1798" s="17"/>
      <c r="AG1798" s="518"/>
      <c r="AI1798" s="449"/>
      <c r="AJ1798" s="449"/>
    </row>
    <row r="1799" spans="1:100" s="448" customFormat="1" ht="24.75" customHeight="1">
      <c r="A1799" s="432"/>
      <c r="B1799" s="517"/>
      <c r="C1799" s="45"/>
      <c r="D1799" s="479"/>
      <c r="E1799" s="45"/>
      <c r="F1799" s="45"/>
      <c r="G1799" s="45"/>
      <c r="H1799" s="45"/>
      <c r="I1799" s="45"/>
      <c r="J1799" s="45"/>
      <c r="K1799" s="17"/>
      <c r="L1799" s="17"/>
      <c r="M1799" s="17"/>
      <c r="N1799" s="17"/>
      <c r="O1799" s="17"/>
      <c r="P1799" s="17"/>
      <c r="Q1799" s="17"/>
      <c r="R1799" s="17"/>
      <c r="S1799" s="17"/>
      <c r="T1799" s="17"/>
      <c r="U1799" s="17"/>
      <c r="V1799" s="17"/>
      <c r="W1799" s="17"/>
      <c r="X1799" s="17"/>
      <c r="Y1799" s="17"/>
      <c r="Z1799" s="17"/>
      <c r="AA1799" s="17"/>
      <c r="AB1799" s="17"/>
      <c r="AC1799" s="17"/>
      <c r="AD1799" s="17"/>
      <c r="AE1799" s="45"/>
      <c r="AF1799" s="17"/>
      <c r="AG1799" s="518"/>
      <c r="AI1799" s="449"/>
      <c r="AJ1799" s="449"/>
    </row>
    <row r="1800" spans="1:100" s="448" customFormat="1" ht="12.75" customHeight="1">
      <c r="A1800" s="432"/>
      <c r="B1800" s="517"/>
      <c r="C1800" s="476" t="s">
        <v>198</v>
      </c>
      <c r="D1800" s="479"/>
      <c r="E1800" s="45"/>
      <c r="F1800" s="45"/>
      <c r="G1800" s="45"/>
      <c r="H1800" s="45"/>
      <c r="I1800" s="45"/>
      <c r="J1800" s="45"/>
      <c r="K1800" s="17"/>
      <c r="L1800" s="17"/>
      <c r="M1800" s="17"/>
      <c r="N1800" s="17"/>
      <c r="O1800" s="17"/>
      <c r="P1800" s="17"/>
      <c r="Q1800" s="17"/>
      <c r="R1800" s="17"/>
      <c r="S1800" s="17"/>
      <c r="T1800" s="484" t="s">
        <v>199</v>
      </c>
      <c r="U1800" s="875" t="s">
        <v>233</v>
      </c>
      <c r="V1800" s="876"/>
      <c r="W1800" s="876"/>
      <c r="X1800" s="877"/>
      <c r="Y1800" s="485" t="s">
        <v>200</v>
      </c>
      <c r="Z1800" s="17"/>
      <c r="AA1800" s="17"/>
      <c r="AB1800" s="17"/>
      <c r="AC1800" s="17"/>
      <c r="AD1800" s="17"/>
      <c r="AE1800" s="17"/>
      <c r="AF1800" s="17"/>
      <c r="AG1800" s="518"/>
      <c r="AI1800" s="449"/>
    </row>
    <row r="1801" spans="1:100" s="448" customFormat="1" ht="5.25" customHeight="1">
      <c r="A1801" s="432"/>
      <c r="B1801" s="517"/>
      <c r="C1801" s="486"/>
      <c r="D1801" s="479"/>
      <c r="E1801" s="45"/>
      <c r="F1801" s="45"/>
      <c r="G1801" s="45"/>
      <c r="H1801" s="45"/>
      <c r="I1801" s="45"/>
      <c r="J1801" s="45"/>
      <c r="K1801" s="17"/>
      <c r="L1801" s="17"/>
      <c r="M1801" s="17"/>
      <c r="N1801" s="17"/>
      <c r="O1801" s="17"/>
      <c r="P1801" s="17"/>
      <c r="Q1801" s="17"/>
      <c r="R1801" s="17"/>
      <c r="S1801" s="17"/>
      <c r="T1801" s="17"/>
      <c r="U1801" s="17"/>
      <c r="V1801" s="17"/>
      <c r="W1801" s="17"/>
      <c r="X1801" s="17"/>
      <c r="Y1801" s="17"/>
      <c r="Z1801" s="17"/>
      <c r="AA1801" s="17"/>
      <c r="AB1801" s="17"/>
      <c r="AC1801" s="17"/>
      <c r="AD1801" s="17"/>
      <c r="AE1801" s="17"/>
      <c r="AF1801" s="17"/>
      <c r="AG1801" s="518"/>
      <c r="AI1801" s="449"/>
    </row>
    <row r="1802" spans="1:100" s="448" customFormat="1" ht="12.75" customHeight="1">
      <c r="A1802" s="432"/>
      <c r="B1802" s="517"/>
      <c r="C1802" s="45"/>
      <c r="D1802" s="45"/>
      <c r="E1802" s="45"/>
      <c r="F1802" s="45"/>
      <c r="G1802" s="45"/>
      <c r="H1802" s="45"/>
      <c r="I1802" s="602" t="s">
        <v>154</v>
      </c>
      <c r="J1802" s="603"/>
      <c r="K1802" s="603"/>
      <c r="L1802" s="603"/>
      <c r="M1802" s="603"/>
      <c r="N1802" s="603"/>
      <c r="O1802" s="603"/>
      <c r="P1802" s="603"/>
      <c r="Q1802" s="603"/>
      <c r="R1802" s="603"/>
      <c r="S1802" s="603"/>
      <c r="T1802" s="603"/>
      <c r="U1802" s="603"/>
      <c r="V1802" s="603"/>
      <c r="W1802" s="603"/>
      <c r="X1802" s="603"/>
      <c r="Y1802" s="603"/>
      <c r="Z1802" s="603"/>
      <c r="AA1802" s="603"/>
      <c r="AB1802" s="604"/>
      <c r="AC1802" s="17"/>
      <c r="AD1802" s="17"/>
      <c r="AE1802" s="17"/>
      <c r="AF1802" s="17"/>
      <c r="AG1802" s="518"/>
      <c r="AI1802" s="449"/>
      <c r="AJ1802" s="453"/>
    </row>
    <row r="1803" spans="1:100" s="448" customFormat="1" ht="3.75" customHeight="1">
      <c r="A1803" s="432"/>
      <c r="B1803" s="517"/>
      <c r="C1803" s="17"/>
      <c r="D1803" s="17"/>
      <c r="E1803" s="17"/>
      <c r="F1803" s="17"/>
      <c r="G1803" s="17"/>
      <c r="H1803" s="17"/>
      <c r="I1803" s="487"/>
      <c r="J1803" s="487"/>
      <c r="K1803" s="487"/>
      <c r="L1803" s="487"/>
      <c r="M1803" s="487"/>
      <c r="N1803" s="487"/>
      <c r="O1803" s="487"/>
      <c r="P1803" s="487"/>
      <c r="Q1803" s="487"/>
      <c r="R1803" s="487"/>
      <c r="S1803" s="487"/>
      <c r="T1803" s="487"/>
      <c r="U1803" s="487"/>
      <c r="V1803" s="487"/>
      <c r="W1803" s="487"/>
      <c r="X1803" s="487"/>
      <c r="Y1803" s="487"/>
      <c r="Z1803" s="487"/>
      <c r="AA1803" s="487"/>
      <c r="AB1803" s="487"/>
      <c r="AC1803" s="17"/>
      <c r="AD1803" s="17"/>
      <c r="AE1803" s="17"/>
      <c r="AF1803" s="17"/>
      <c r="AG1803" s="518"/>
      <c r="AI1803" s="449"/>
      <c r="AJ1803" s="453"/>
    </row>
    <row r="1804" spans="1:100" s="448" customFormat="1" ht="12.75" customHeight="1">
      <c r="A1804" s="432"/>
      <c r="B1804" s="517"/>
      <c r="C1804" s="17"/>
      <c r="D1804" s="17"/>
      <c r="E1804" s="17"/>
      <c r="F1804" s="17"/>
      <c r="G1804" s="17"/>
      <c r="H1804" s="17"/>
      <c r="I1804" s="488" t="s">
        <v>201</v>
      </c>
      <c r="J1804" s="487"/>
      <c r="K1804" s="463"/>
      <c r="L1804" s="878" t="s">
        <v>239</v>
      </c>
      <c r="M1804" s="879">
        <v>0</v>
      </c>
      <c r="N1804" s="488" t="s">
        <v>202</v>
      </c>
      <c r="O1804" s="487"/>
      <c r="P1804" s="487"/>
      <c r="Q1804" s="487"/>
      <c r="R1804" s="487"/>
      <c r="S1804" s="487"/>
      <c r="T1804" s="487"/>
      <c r="U1804" s="487"/>
      <c r="V1804" s="487"/>
      <c r="W1804" s="487"/>
      <c r="X1804" s="487"/>
      <c r="Y1804" s="487"/>
      <c r="Z1804" s="487"/>
      <c r="AA1804" s="487"/>
      <c r="AB1804" s="487"/>
      <c r="AC1804" s="17"/>
      <c r="AD1804" s="17"/>
      <c r="AE1804" s="17"/>
      <c r="AF1804" s="17"/>
      <c r="AG1804" s="518"/>
      <c r="AI1804" s="449"/>
      <c r="AJ1804" s="453"/>
    </row>
    <row r="1805" spans="1:100" s="448" customFormat="1" ht="12.75" customHeight="1">
      <c r="A1805" s="432"/>
      <c r="B1805" s="517"/>
      <c r="C1805" s="45"/>
      <c r="D1805" s="45"/>
      <c r="E1805" s="45"/>
      <c r="F1805" s="45"/>
      <c r="G1805" s="45"/>
      <c r="H1805" s="45"/>
      <c r="I1805" s="488"/>
      <c r="J1805" s="488"/>
      <c r="K1805" s="488"/>
      <c r="L1805" s="489"/>
      <c r="M1805" s="489"/>
      <c r="N1805" s="489"/>
      <c r="O1805" s="489"/>
      <c r="P1805" s="489"/>
      <c r="Q1805" s="489"/>
      <c r="R1805" s="489"/>
      <c r="S1805" s="489"/>
      <c r="T1805" s="489"/>
      <c r="U1805" s="489"/>
      <c r="V1805" s="489"/>
      <c r="W1805" s="489"/>
      <c r="X1805" s="487"/>
      <c r="Y1805" s="487"/>
      <c r="Z1805" s="487"/>
      <c r="AA1805" s="487"/>
      <c r="AB1805" s="490"/>
      <c r="AC1805" s="802" t="s">
        <v>131</v>
      </c>
      <c r="AD1805" s="782"/>
      <c r="AE1805" s="781" t="s">
        <v>203</v>
      </c>
      <c r="AF1805" s="781"/>
      <c r="AG1805" s="518"/>
      <c r="AI1805" s="449"/>
      <c r="AJ1805" s="453"/>
    </row>
    <row r="1806" spans="1:100" s="448" customFormat="1" ht="15" customHeight="1">
      <c r="A1806" s="432"/>
      <c r="B1806" s="517"/>
      <c r="C1806" s="17"/>
      <c r="D1806" s="605" t="s">
        <v>204</v>
      </c>
      <c r="E1806" s="606"/>
      <c r="F1806" s="606"/>
      <c r="G1806" s="606"/>
      <c r="H1806" s="607"/>
      <c r="I1806" s="868">
        <v>2905.5654643572525</v>
      </c>
      <c r="J1806" s="872"/>
      <c r="K1806" s="868">
        <v>2721.2372069308976</v>
      </c>
      <c r="L1806" s="872"/>
      <c r="M1806" s="868">
        <v>283.71237073965096</v>
      </c>
      <c r="N1806" s="872"/>
      <c r="O1806" s="868">
        <v>868.48745331500834</v>
      </c>
      <c r="P1806" s="872"/>
      <c r="Q1806" s="868">
        <v>735.84800629542997</v>
      </c>
      <c r="R1806" s="872"/>
      <c r="S1806" s="868">
        <v>96.592312932521239</v>
      </c>
      <c r="T1806" s="872"/>
      <c r="U1806" s="868">
        <v>0</v>
      </c>
      <c r="V1806" s="872"/>
      <c r="W1806" s="868">
        <v>0</v>
      </c>
      <c r="X1806" s="872"/>
      <c r="Y1806" s="868">
        <v>0</v>
      </c>
      <c r="Z1806" s="872"/>
      <c r="AA1806" s="868">
        <v>0</v>
      </c>
      <c r="AB1806" s="869"/>
      <c r="AC1806" s="870">
        <v>7611.4428145707616</v>
      </c>
      <c r="AD1806" s="871"/>
      <c r="AE1806" s="869">
        <v>106.61777300141141</v>
      </c>
      <c r="AF1806" s="872"/>
      <c r="AG1806" s="518"/>
      <c r="AI1806" s="449"/>
      <c r="AJ1806" s="453"/>
    </row>
    <row r="1807" spans="1:100" s="448" customFormat="1" ht="15" customHeight="1">
      <c r="A1807" s="432"/>
      <c r="B1807" s="517"/>
      <c r="C1807" s="17"/>
      <c r="D1807" s="608" t="s">
        <v>205</v>
      </c>
      <c r="E1807" s="504"/>
      <c r="F1807" s="504"/>
      <c r="G1807" s="504"/>
      <c r="H1807" s="609"/>
      <c r="I1807" s="873">
        <v>3191.7184324773962</v>
      </c>
      <c r="J1807" s="806"/>
      <c r="K1807" s="873">
        <v>2969.9901438351853</v>
      </c>
      <c r="L1807" s="806"/>
      <c r="M1807" s="873">
        <v>313.58507206097079</v>
      </c>
      <c r="N1807" s="806"/>
      <c r="O1807" s="873">
        <v>1006.0955700148685</v>
      </c>
      <c r="P1807" s="806"/>
      <c r="Q1807" s="873">
        <v>793.94467086030761</v>
      </c>
      <c r="R1807" s="806"/>
      <c r="S1807" s="873">
        <v>103.20070685309223</v>
      </c>
      <c r="T1807" s="806"/>
      <c r="U1807" s="873">
        <v>0</v>
      </c>
      <c r="V1807" s="806"/>
      <c r="W1807" s="873">
        <v>0</v>
      </c>
      <c r="X1807" s="806"/>
      <c r="Y1807" s="873">
        <v>0</v>
      </c>
      <c r="Z1807" s="806"/>
      <c r="AA1807" s="873">
        <v>0</v>
      </c>
      <c r="AB1807" s="810"/>
      <c r="AC1807" s="874">
        <v>8378.5345961018211</v>
      </c>
      <c r="AD1807" s="812"/>
      <c r="AE1807" s="810">
        <v>117.36286028998207</v>
      </c>
      <c r="AF1807" s="806"/>
      <c r="AG1807" s="518"/>
      <c r="AH1807" s="464"/>
      <c r="AI1807" s="464"/>
      <c r="AJ1807" s="453"/>
    </row>
    <row r="1808" spans="1:100" s="448" customFormat="1" ht="15" customHeight="1">
      <c r="A1808" s="432"/>
      <c r="B1808" s="517"/>
      <c r="C1808" s="17"/>
      <c r="D1808" s="500" t="s">
        <v>161</v>
      </c>
      <c r="E1808" s="501"/>
      <c r="F1808" s="501"/>
      <c r="G1808" s="501"/>
      <c r="H1808" s="506">
        <v>1</v>
      </c>
      <c r="I1808" s="813">
        <v>419.91494819121863</v>
      </c>
      <c r="J1808" s="817"/>
      <c r="K1808" s="813">
        <v>505.57958573486576</v>
      </c>
      <c r="L1808" s="817"/>
      <c r="M1808" s="813">
        <v>136.37072181785504</v>
      </c>
      <c r="N1808" s="817"/>
      <c r="O1808" s="813">
        <v>167.19612365412556</v>
      </c>
      <c r="P1808" s="817"/>
      <c r="Q1808" s="813">
        <v>201.30492447969482</v>
      </c>
      <c r="R1808" s="817"/>
      <c r="S1808" s="813">
        <v>54.298271985968007</v>
      </c>
      <c r="T1808" s="817"/>
      <c r="U1808" s="813">
        <v>0</v>
      </c>
      <c r="V1808" s="817"/>
      <c r="W1808" s="813">
        <v>0</v>
      </c>
      <c r="X1808" s="817"/>
      <c r="Y1808" s="813">
        <v>0</v>
      </c>
      <c r="Z1808" s="817"/>
      <c r="AA1808" s="813">
        <v>0</v>
      </c>
      <c r="AB1808" s="814"/>
      <c r="AC1808" s="815">
        <v>1484.664575863728</v>
      </c>
      <c r="AD1808" s="816"/>
      <c r="AE1808" s="814">
        <v>20.796534190555089</v>
      </c>
      <c r="AF1808" s="817"/>
      <c r="AG1808" s="518"/>
      <c r="AI1808" s="449"/>
      <c r="AJ1808" s="453"/>
    </row>
    <row r="1809" spans="1:36" s="448" customFormat="1" ht="15" customHeight="1">
      <c r="A1809" s="432"/>
      <c r="B1809" s="517"/>
      <c r="C1809" s="17"/>
      <c r="D1809" s="605" t="s">
        <v>141</v>
      </c>
      <c r="E1809" s="606"/>
      <c r="F1809" s="606"/>
      <c r="G1809" s="606"/>
      <c r="H1809" s="610">
        <v>1</v>
      </c>
      <c r="I1809" s="868">
        <v>442.87975112621132</v>
      </c>
      <c r="J1809" s="872"/>
      <c r="K1809" s="868">
        <v>533.22931719684107</v>
      </c>
      <c r="L1809" s="872"/>
      <c r="M1809" s="868">
        <v>143.82872436370306</v>
      </c>
      <c r="N1809" s="872"/>
      <c r="O1809" s="868">
        <v>177.81781018588043</v>
      </c>
      <c r="P1809" s="872"/>
      <c r="Q1809" s="868">
        <v>214.09348535294285</v>
      </c>
      <c r="R1809" s="872"/>
      <c r="S1809" s="868">
        <v>57.747749232486015</v>
      </c>
      <c r="T1809" s="872"/>
      <c r="U1809" s="868">
        <v>0</v>
      </c>
      <c r="V1809" s="872"/>
      <c r="W1809" s="868">
        <v>0</v>
      </c>
      <c r="X1809" s="872"/>
      <c r="Y1809" s="868">
        <v>0</v>
      </c>
      <c r="Z1809" s="872"/>
      <c r="AA1809" s="868">
        <v>0</v>
      </c>
      <c r="AB1809" s="869"/>
      <c r="AC1809" s="870">
        <v>1569.596837458065</v>
      </c>
      <c r="AD1809" s="871"/>
      <c r="AE1809" s="869">
        <v>21.986228287688256</v>
      </c>
      <c r="AF1809" s="872"/>
      <c r="AG1809" s="518"/>
      <c r="AI1809" s="449"/>
      <c r="AJ1809" s="453"/>
    </row>
    <row r="1810" spans="1:36" s="448" customFormat="1" ht="15" customHeight="1">
      <c r="A1810" s="432"/>
      <c r="B1810" s="517"/>
      <c r="C1810" s="17"/>
      <c r="D1810" s="605" t="s">
        <v>142</v>
      </c>
      <c r="E1810" s="606"/>
      <c r="F1810" s="606"/>
      <c r="G1810" s="606"/>
      <c r="H1810" s="610">
        <v>1</v>
      </c>
      <c r="I1810" s="868">
        <v>0.60566944562769476</v>
      </c>
      <c r="J1810" s="872"/>
      <c r="K1810" s="868">
        <v>0.72922888011425013</v>
      </c>
      <c r="L1810" s="872"/>
      <c r="M1810" s="868">
        <v>0.19669597340854106</v>
      </c>
      <c r="N1810" s="872"/>
      <c r="O1810" s="868">
        <v>0.24019949702238186</v>
      </c>
      <c r="P1810" s="872"/>
      <c r="Q1810" s="868">
        <v>0.2892013316539479</v>
      </c>
      <c r="R1810" s="872"/>
      <c r="S1810" s="868">
        <v>7.8006698571520261E-2</v>
      </c>
      <c r="T1810" s="872"/>
      <c r="U1810" s="868">
        <v>0</v>
      </c>
      <c r="V1810" s="872"/>
      <c r="W1810" s="868">
        <v>0</v>
      </c>
      <c r="X1810" s="872"/>
      <c r="Y1810" s="868">
        <v>0</v>
      </c>
      <c r="Z1810" s="872"/>
      <c r="AA1810" s="868">
        <v>0</v>
      </c>
      <c r="AB1810" s="869"/>
      <c r="AC1810" s="870">
        <v>2.1390018263983364</v>
      </c>
      <c r="AD1810" s="871"/>
      <c r="AE1810" s="869">
        <v>2.9962205160363298E-2</v>
      </c>
      <c r="AF1810" s="872"/>
      <c r="AG1810" s="518"/>
      <c r="AI1810" s="449"/>
      <c r="AJ1810" s="453"/>
    </row>
    <row r="1811" spans="1:36" s="448" customFormat="1" ht="15" customHeight="1">
      <c r="A1811" s="432"/>
      <c r="B1811" s="517"/>
      <c r="C1811" s="17"/>
      <c r="D1811" s="605" t="s">
        <v>143</v>
      </c>
      <c r="E1811" s="606"/>
      <c r="F1811" s="606"/>
      <c r="G1811" s="606"/>
      <c r="H1811" s="610">
        <v>1</v>
      </c>
      <c r="I1811" s="868">
        <v>1476.5887540469573</v>
      </c>
      <c r="J1811" s="872"/>
      <c r="K1811" s="868">
        <v>1777.8198508710152</v>
      </c>
      <c r="L1811" s="872"/>
      <c r="M1811" s="868">
        <v>479.53395106528808</v>
      </c>
      <c r="N1811" s="872"/>
      <c r="O1811" s="868">
        <v>653.04290713245484</v>
      </c>
      <c r="P1811" s="872"/>
      <c r="Q1811" s="868">
        <v>786.26675205849108</v>
      </c>
      <c r="R1811" s="872"/>
      <c r="S1811" s="868">
        <v>212.08088211027334</v>
      </c>
      <c r="T1811" s="872"/>
      <c r="U1811" s="868">
        <v>0</v>
      </c>
      <c r="V1811" s="872"/>
      <c r="W1811" s="868">
        <v>0</v>
      </c>
      <c r="X1811" s="872"/>
      <c r="Y1811" s="868">
        <v>0</v>
      </c>
      <c r="Z1811" s="872"/>
      <c r="AA1811" s="868">
        <v>0</v>
      </c>
      <c r="AB1811" s="869"/>
      <c r="AC1811" s="870">
        <v>5385.3330972844797</v>
      </c>
      <c r="AD1811" s="871"/>
      <c r="AE1811" s="869">
        <v>75.435398477160362</v>
      </c>
      <c r="AF1811" s="872"/>
      <c r="AG1811" s="518"/>
      <c r="AI1811" s="449"/>
      <c r="AJ1811" s="453"/>
    </row>
    <row r="1812" spans="1:36" s="448" customFormat="1" ht="15" customHeight="1">
      <c r="A1812" s="432"/>
      <c r="B1812" s="517"/>
      <c r="C1812" s="17"/>
      <c r="D1812" s="605" t="s">
        <v>160</v>
      </c>
      <c r="E1812" s="606"/>
      <c r="F1812" s="606"/>
      <c r="G1812" s="606"/>
      <c r="H1812" s="610"/>
      <c r="I1812" s="868">
        <v>249.63287444570196</v>
      </c>
      <c r="J1812" s="872"/>
      <c r="K1812" s="868">
        <v>300.55916273451942</v>
      </c>
      <c r="L1812" s="872"/>
      <c r="M1812" s="868">
        <v>81.070262976502121</v>
      </c>
      <c r="N1812" s="872"/>
      <c r="O1812" s="868">
        <v>100.66504979409864</v>
      </c>
      <c r="P1812" s="872"/>
      <c r="Q1812" s="868">
        <v>121.20119655684202</v>
      </c>
      <c r="R1812" s="872"/>
      <c r="S1812" s="868">
        <v>32.691776183210017</v>
      </c>
      <c r="T1812" s="872"/>
      <c r="U1812" s="868">
        <v>0</v>
      </c>
      <c r="V1812" s="872"/>
      <c r="W1812" s="868">
        <v>0</v>
      </c>
      <c r="X1812" s="872"/>
      <c r="Y1812" s="868">
        <v>0</v>
      </c>
      <c r="Z1812" s="872"/>
      <c r="AA1812" s="868">
        <v>0</v>
      </c>
      <c r="AB1812" s="869"/>
      <c r="AC1812" s="870">
        <v>885.82032269087415</v>
      </c>
      <c r="AD1812" s="871"/>
      <c r="AE1812" s="869">
        <v>12.408184937538506</v>
      </c>
      <c r="AF1812" s="872"/>
      <c r="AG1812" s="518"/>
      <c r="AI1812" s="449"/>
      <c r="AJ1812" s="453"/>
    </row>
    <row r="1813" spans="1:36" s="448" customFormat="1" ht="15" customHeight="1">
      <c r="A1813" s="432"/>
      <c r="B1813" s="517"/>
      <c r="C1813" s="17"/>
      <c r="D1813" s="605" t="s">
        <v>162</v>
      </c>
      <c r="E1813" s="606"/>
      <c r="F1813" s="606"/>
      <c r="G1813" s="606"/>
      <c r="H1813" s="610"/>
      <c r="I1813" s="868">
        <v>287.46320796804088</v>
      </c>
      <c r="J1813" s="872"/>
      <c r="K1813" s="868">
        <v>346.10706340541037</v>
      </c>
      <c r="L1813" s="872"/>
      <c r="M1813" s="868">
        <v>93.355964905603969</v>
      </c>
      <c r="N1813" s="872"/>
      <c r="O1813" s="868">
        <v>122.36938082333367</v>
      </c>
      <c r="P1813" s="872"/>
      <c r="Q1813" s="868">
        <v>147.33331387650483</v>
      </c>
      <c r="R1813" s="872"/>
      <c r="S1813" s="868">
        <v>39.7404304446978</v>
      </c>
      <c r="T1813" s="872"/>
      <c r="U1813" s="868">
        <v>0</v>
      </c>
      <c r="V1813" s="872"/>
      <c r="W1813" s="868">
        <v>0</v>
      </c>
      <c r="X1813" s="872"/>
      <c r="Y1813" s="868">
        <v>0</v>
      </c>
      <c r="Z1813" s="872"/>
      <c r="AA1813" s="868">
        <v>0</v>
      </c>
      <c r="AB1813" s="869"/>
      <c r="AC1813" s="870">
        <v>1036.3693614235915</v>
      </c>
      <c r="AD1813" s="871"/>
      <c r="AE1813" s="869">
        <v>14.517010245462828</v>
      </c>
      <c r="AF1813" s="872"/>
      <c r="AG1813" s="518"/>
      <c r="AI1813" s="449"/>
      <c r="AJ1813" s="453"/>
    </row>
    <row r="1814" spans="1:36" s="448" customFormat="1" ht="15" customHeight="1">
      <c r="A1814" s="432"/>
      <c r="B1814" s="517"/>
      <c r="C1814" s="17"/>
      <c r="D1814" s="611" t="s">
        <v>206</v>
      </c>
      <c r="E1814" s="606"/>
      <c r="F1814" s="606"/>
      <c r="G1814" s="606"/>
      <c r="H1814" s="610"/>
      <c r="I1814" s="868">
        <v>136.23768200710057</v>
      </c>
      <c r="J1814" s="872"/>
      <c r="K1814" s="868">
        <v>164.03081416206825</v>
      </c>
      <c r="L1814" s="872"/>
      <c r="M1814" s="868">
        <v>44.244271641502472</v>
      </c>
      <c r="N1814" s="872"/>
      <c r="O1814" s="868">
        <v>31.947400148711978</v>
      </c>
      <c r="P1814" s="872"/>
      <c r="Q1814" s="868">
        <v>38.46482103594132</v>
      </c>
      <c r="R1814" s="872"/>
      <c r="S1814" s="868">
        <v>10.375172489691357</v>
      </c>
      <c r="T1814" s="872"/>
      <c r="U1814" s="868">
        <v>0</v>
      </c>
      <c r="V1814" s="872"/>
      <c r="W1814" s="868">
        <v>0</v>
      </c>
      <c r="X1814" s="872"/>
      <c r="Y1814" s="868">
        <v>0</v>
      </c>
      <c r="Z1814" s="872"/>
      <c r="AA1814" s="868">
        <v>0</v>
      </c>
      <c r="AB1814" s="869"/>
      <c r="AC1814" s="870">
        <v>425.30016148501596</v>
      </c>
      <c r="AD1814" s="871"/>
      <c r="AE1814" s="869">
        <v>5.9574192671945072</v>
      </c>
      <c r="AF1814" s="872"/>
      <c r="AG1814" s="518"/>
      <c r="AI1814" s="449"/>
      <c r="AJ1814" s="453"/>
    </row>
    <row r="1815" spans="1:36" s="448" customFormat="1" ht="15" customHeight="1">
      <c r="A1815" s="432"/>
      <c r="B1815" s="517"/>
      <c r="C1815" s="17"/>
      <c r="D1815" s="612" t="s">
        <v>207</v>
      </c>
      <c r="E1815" s="613"/>
      <c r="F1815" s="613"/>
      <c r="G1815" s="613"/>
      <c r="H1815" s="614"/>
      <c r="I1815" s="863">
        <v>3013.3228872308582</v>
      </c>
      <c r="J1815" s="867"/>
      <c r="K1815" s="863">
        <v>3628.0550229848341</v>
      </c>
      <c r="L1815" s="867"/>
      <c r="M1815" s="863">
        <v>978.60059274386333</v>
      </c>
      <c r="N1815" s="867"/>
      <c r="O1815" s="863">
        <v>1253.2788712356273</v>
      </c>
      <c r="P1815" s="867"/>
      <c r="Q1815" s="863">
        <v>1508.9536946920707</v>
      </c>
      <c r="R1815" s="867"/>
      <c r="S1815" s="863">
        <v>407.01228914489803</v>
      </c>
      <c r="T1815" s="867"/>
      <c r="U1815" s="863">
        <v>0</v>
      </c>
      <c r="V1815" s="867"/>
      <c r="W1815" s="863">
        <v>0</v>
      </c>
      <c r="X1815" s="867"/>
      <c r="Y1815" s="863">
        <v>0</v>
      </c>
      <c r="Z1815" s="867"/>
      <c r="AA1815" s="863">
        <v>0</v>
      </c>
      <c r="AB1815" s="864"/>
      <c r="AC1815" s="865">
        <v>10789.223358032152</v>
      </c>
      <c r="AD1815" s="866"/>
      <c r="AE1815" s="864">
        <v>151.13073761075989</v>
      </c>
      <c r="AF1815" s="867"/>
      <c r="AG1815" s="518"/>
      <c r="AI1815" s="449"/>
      <c r="AJ1815" s="453"/>
    </row>
    <row r="1816" spans="1:36" s="448" customFormat="1" ht="15" customHeight="1">
      <c r="A1816" s="432"/>
      <c r="B1816" s="517"/>
      <c r="C1816" s="17"/>
      <c r="D1816" s="508" t="s">
        <v>203</v>
      </c>
      <c r="E1816" s="507"/>
      <c r="F1816" s="507"/>
      <c r="G1816" s="507"/>
      <c r="H1816" s="615"/>
      <c r="I1816" s="825">
        <v>145.82052820915277</v>
      </c>
      <c r="J1816" s="832"/>
      <c r="K1816" s="825">
        <v>145.81687249998325</v>
      </c>
      <c r="L1816" s="832"/>
      <c r="M1816" s="825">
        <v>145.81821053834145</v>
      </c>
      <c r="N1816" s="832"/>
      <c r="O1816" s="825">
        <v>151.56903397579151</v>
      </c>
      <c r="P1816" s="832"/>
      <c r="Q1816" s="825">
        <v>174.70403541565216</v>
      </c>
      <c r="R1816" s="832"/>
      <c r="S1816" s="825">
        <v>182.72156639501594</v>
      </c>
      <c r="T1816" s="832"/>
      <c r="U1816" s="825" t="s">
        <v>154</v>
      </c>
      <c r="V1816" s="832"/>
      <c r="W1816" s="825" t="s">
        <v>154</v>
      </c>
      <c r="X1816" s="832"/>
      <c r="Y1816" s="825" t="s">
        <v>154</v>
      </c>
      <c r="Z1816" s="832"/>
      <c r="AA1816" s="825" t="s">
        <v>154</v>
      </c>
      <c r="AB1816" s="826"/>
      <c r="AC1816" s="827"/>
      <c r="AD1816" s="828"/>
      <c r="AE1816" s="829"/>
      <c r="AF1816" s="830"/>
      <c r="AG1816" s="518"/>
      <c r="AI1816" s="449"/>
      <c r="AJ1816" s="453"/>
    </row>
    <row r="1817" spans="1:36" s="448" customFormat="1" ht="15" customHeight="1">
      <c r="A1817" s="432"/>
      <c r="B1817" s="517"/>
      <c r="C1817" s="17"/>
      <c r="D1817" s="500" t="s">
        <v>208</v>
      </c>
      <c r="E1817" s="501"/>
      <c r="F1817" s="501"/>
      <c r="G1817" s="501"/>
      <c r="H1817" s="502"/>
      <c r="I1817" s="813">
        <v>0</v>
      </c>
      <c r="J1817" s="817"/>
      <c r="K1817" s="813">
        <v>0</v>
      </c>
      <c r="L1817" s="817"/>
      <c r="M1817" s="813">
        <v>0</v>
      </c>
      <c r="N1817" s="817"/>
      <c r="O1817" s="813">
        <v>0</v>
      </c>
      <c r="P1817" s="817"/>
      <c r="Q1817" s="813">
        <v>0</v>
      </c>
      <c r="R1817" s="817"/>
      <c r="S1817" s="813">
        <v>0</v>
      </c>
      <c r="T1817" s="817"/>
      <c r="U1817" s="813">
        <v>0</v>
      </c>
      <c r="V1817" s="817"/>
      <c r="W1817" s="813">
        <v>0</v>
      </c>
      <c r="X1817" s="817"/>
      <c r="Y1817" s="813">
        <v>0</v>
      </c>
      <c r="Z1817" s="817"/>
      <c r="AA1817" s="813">
        <v>0</v>
      </c>
      <c r="AB1817" s="814"/>
      <c r="AC1817" s="815">
        <v>0</v>
      </c>
      <c r="AD1817" s="816"/>
      <c r="AE1817" s="814">
        <v>0</v>
      </c>
      <c r="AF1817" s="817"/>
      <c r="AG1817" s="518"/>
      <c r="AI1817" s="449"/>
      <c r="AJ1817" s="453"/>
    </row>
    <row r="1818" spans="1:36" s="470" customFormat="1" ht="7.5" customHeight="1">
      <c r="B1818" s="519"/>
      <c r="C1818" s="491"/>
      <c r="D1818" s="491"/>
      <c r="E1818" s="491"/>
      <c r="F1818" s="491"/>
      <c r="G1818" s="491"/>
      <c r="H1818" s="491"/>
      <c r="I1818" s="492"/>
      <c r="J1818" s="492"/>
      <c r="K1818" s="492"/>
      <c r="L1818" s="492"/>
      <c r="M1818" s="492"/>
      <c r="N1818" s="492"/>
      <c r="O1818" s="492"/>
      <c r="P1818" s="492"/>
      <c r="Q1818" s="492"/>
      <c r="R1818" s="492"/>
      <c r="S1818" s="492"/>
      <c r="T1818" s="492"/>
      <c r="U1818" s="492"/>
      <c r="V1818" s="492"/>
      <c r="W1818" s="492"/>
      <c r="X1818" s="492"/>
      <c r="Y1818" s="492"/>
      <c r="Z1818" s="492"/>
      <c r="AA1818" s="492"/>
      <c r="AB1818" s="492"/>
      <c r="AC1818" s="491"/>
      <c r="AD1818" s="491"/>
      <c r="AE1818" s="491"/>
      <c r="AF1818" s="491"/>
      <c r="AG1818" s="520"/>
      <c r="AI1818" s="471"/>
      <c r="AJ1818" s="448"/>
    </row>
    <row r="1819" spans="1:36" s="448" customFormat="1" ht="12" customHeight="1">
      <c r="A1819" s="432"/>
      <c r="B1819" s="837" t="s">
        <v>209</v>
      </c>
      <c r="C1819" s="838"/>
      <c r="D1819" s="839">
        <v>42390</v>
      </c>
      <c r="E1819" s="839"/>
      <c r="F1819" s="839"/>
      <c r="G1819" s="521"/>
      <c r="H1819" s="521"/>
      <c r="I1819" s="521"/>
      <c r="J1819" s="521"/>
      <c r="K1819" s="521"/>
      <c r="L1819" s="521"/>
      <c r="M1819" s="521"/>
      <c r="N1819" s="522"/>
      <c r="O1819" s="521"/>
      <c r="P1819" s="521"/>
      <c r="Q1819" s="521"/>
      <c r="R1819" s="521"/>
      <c r="S1819" s="523"/>
      <c r="T1819" s="523"/>
      <c r="U1819" s="521"/>
      <c r="V1819" s="521"/>
      <c r="W1819" s="521"/>
      <c r="X1819" s="521"/>
      <c r="Y1819" s="521"/>
      <c r="Z1819" s="523"/>
      <c r="AA1819" s="521"/>
      <c r="AB1819" s="521"/>
      <c r="AC1819" s="523"/>
      <c r="AD1819" s="523"/>
      <c r="AE1819" s="521"/>
      <c r="AF1819" s="524"/>
      <c r="AG1819" s="525"/>
      <c r="AI1819" s="449"/>
      <c r="AJ1819" s="449"/>
    </row>
    <row r="1820" spans="1:36" s="432" customFormat="1" ht="9" customHeight="1">
      <c r="B1820" s="472"/>
      <c r="C1820" s="473"/>
      <c r="D1820" s="473"/>
      <c r="E1820" s="473"/>
      <c r="F1820" s="473"/>
      <c r="G1820" s="473"/>
      <c r="H1820" s="473"/>
      <c r="I1820" s="473"/>
      <c r="J1820" s="473"/>
      <c r="K1820" s="473"/>
      <c r="L1820" s="473"/>
      <c r="M1820" s="473"/>
      <c r="N1820" s="473"/>
      <c r="O1820" s="473"/>
      <c r="P1820" s="473"/>
      <c r="Q1820" s="473"/>
      <c r="R1820" s="473"/>
      <c r="S1820" s="473"/>
      <c r="T1820" s="473"/>
      <c r="U1820" s="473"/>
      <c r="V1820" s="473"/>
      <c r="W1820" s="473"/>
      <c r="X1820" s="473"/>
      <c r="Y1820" s="473"/>
      <c r="Z1820" s="473"/>
      <c r="AA1820" s="473"/>
      <c r="AB1820" s="473"/>
      <c r="AC1820" s="473"/>
      <c r="AD1820" s="473"/>
      <c r="AE1820" s="473"/>
      <c r="AF1820" s="473"/>
      <c r="AG1820" s="473"/>
      <c r="AH1820" s="474"/>
      <c r="AI1820" s="438"/>
      <c r="AJ1820" s="438"/>
    </row>
    <row r="1821" spans="1:36" s="432" customFormat="1" ht="7.5" customHeight="1">
      <c r="AI1821" s="438"/>
      <c r="AJ1821" s="453"/>
    </row>
  </sheetData>
  <customSheetViews>
    <customSheetView guid="{58B47E16-6249-41A4-8180-A5063E9E97F8}" showGridLines="0">
      <selection activeCell="AK36" sqref="AK36"/>
      <pageMargins left="0.7" right="0.7" top="0.75" bottom="0.75" header="0.3" footer="0.3"/>
      <pageSetup paperSize="9" orientation="portrait" r:id="rId1"/>
    </customSheetView>
  </customSheetViews>
  <mergeCells count="12870">
    <mergeCell ref="B609:C609"/>
    <mergeCell ref="D609:F609"/>
    <mergeCell ref="U607:V607"/>
    <mergeCell ref="W607:X607"/>
    <mergeCell ref="Y607:Z607"/>
    <mergeCell ref="AA607:AB607"/>
    <mergeCell ref="AC607:AD607"/>
    <mergeCell ref="AE607:AF607"/>
    <mergeCell ref="AA529:AB529"/>
    <mergeCell ref="AC529:AD529"/>
    <mergeCell ref="K588:L588"/>
    <mergeCell ref="M588:N588"/>
    <mergeCell ref="O588:P588"/>
    <mergeCell ref="Q588:R588"/>
    <mergeCell ref="S588:T588"/>
    <mergeCell ref="U588:V588"/>
    <mergeCell ref="W588:X588"/>
    <mergeCell ref="Y588:Z588"/>
    <mergeCell ref="L594:M594"/>
    <mergeCell ref="I607:J607"/>
    <mergeCell ref="K607:L607"/>
    <mergeCell ref="M607:N607"/>
    <mergeCell ref="U606:V606"/>
    <mergeCell ref="W606:X606"/>
    <mergeCell ref="I604:J604"/>
    <mergeCell ref="K604:L604"/>
    <mergeCell ref="M604:N604"/>
    <mergeCell ref="O604:P604"/>
    <mergeCell ref="Q604:R604"/>
    <mergeCell ref="S604:T604"/>
    <mergeCell ref="U605:V605"/>
    <mergeCell ref="W605:X605"/>
    <mergeCell ref="Y605:Z605"/>
    <mergeCell ref="I605:J605"/>
    <mergeCell ref="K605:L605"/>
    <mergeCell ref="M605:N605"/>
    <mergeCell ref="O605:P605"/>
    <mergeCell ref="Q605:R605"/>
    <mergeCell ref="S605:T605"/>
    <mergeCell ref="I606:J606"/>
    <mergeCell ref="K606:L606"/>
    <mergeCell ref="M606:N606"/>
    <mergeCell ref="O606:P606"/>
    <mergeCell ref="Q606:R606"/>
    <mergeCell ref="S606:T606"/>
    <mergeCell ref="AC556:AD556"/>
    <mergeCell ref="K556:L556"/>
    <mergeCell ref="W559:X559"/>
    <mergeCell ref="Y559:Z559"/>
    <mergeCell ref="AA559:AB559"/>
    <mergeCell ref="AC559:AD559"/>
    <mergeCell ref="K560:L560"/>
    <mergeCell ref="M560:N560"/>
    <mergeCell ref="O560:P560"/>
    <mergeCell ref="Q560:R560"/>
    <mergeCell ref="S560:T560"/>
    <mergeCell ref="U560:V560"/>
    <mergeCell ref="W560:X560"/>
    <mergeCell ref="Y560:Z560"/>
    <mergeCell ref="AA560:AB560"/>
    <mergeCell ref="AC560:AD560"/>
    <mergeCell ref="Q559:R559"/>
    <mergeCell ref="S559:T559"/>
    <mergeCell ref="U559:V559"/>
    <mergeCell ref="AE495:AF495"/>
    <mergeCell ref="J496:AF496"/>
    <mergeCell ref="J498:AF498"/>
    <mergeCell ref="I509:J509"/>
    <mergeCell ref="K509:L509"/>
    <mergeCell ref="M509:N509"/>
    <mergeCell ref="O509:P509"/>
    <mergeCell ref="Q509:R509"/>
    <mergeCell ref="W501:X501"/>
    <mergeCell ref="Y501:Z501"/>
    <mergeCell ref="AA501:AB501"/>
    <mergeCell ref="AC501:AD501"/>
    <mergeCell ref="S509:T509"/>
    <mergeCell ref="U509:V509"/>
    <mergeCell ref="W509:X509"/>
    <mergeCell ref="Y509:Z509"/>
    <mergeCell ref="M501:N501"/>
    <mergeCell ref="O501:P501"/>
    <mergeCell ref="Q501:R501"/>
    <mergeCell ref="S501:T501"/>
    <mergeCell ref="U501:V501"/>
    <mergeCell ref="S508:T508"/>
    <mergeCell ref="U508:V508"/>
    <mergeCell ref="W508:X508"/>
    <mergeCell ref="AA509:AB509"/>
    <mergeCell ref="AC509:AD509"/>
    <mergeCell ref="K529:L529"/>
    <mergeCell ref="M529:N529"/>
    <mergeCell ref="O529:P529"/>
    <mergeCell ref="Q529:R529"/>
    <mergeCell ref="S529:T529"/>
    <mergeCell ref="U529:V529"/>
    <mergeCell ref="W529:X529"/>
    <mergeCell ref="Y529:Z529"/>
    <mergeCell ref="W528:X528"/>
    <mergeCell ref="Y528:Z528"/>
    <mergeCell ref="AA528:AB528"/>
    <mergeCell ref="AC528:AD528"/>
    <mergeCell ref="W527:X527"/>
    <mergeCell ref="Y527:Z527"/>
    <mergeCell ref="AA527:AB527"/>
    <mergeCell ref="AC527:AD527"/>
    <mergeCell ref="M528:N528"/>
    <mergeCell ref="O528:P528"/>
    <mergeCell ref="Q528:R528"/>
    <mergeCell ref="S528:T528"/>
    <mergeCell ref="U528:V528"/>
    <mergeCell ref="K514:L514"/>
    <mergeCell ref="M514:N514"/>
    <mergeCell ref="O514:P514"/>
    <mergeCell ref="Q514:R514"/>
    <mergeCell ref="S514:T514"/>
    <mergeCell ref="U514:V514"/>
    <mergeCell ref="Q522:R522"/>
    <mergeCell ref="S522:T522"/>
    <mergeCell ref="U522:V522"/>
    <mergeCell ref="W524:X524"/>
    <mergeCell ref="Y524:Z524"/>
    <mergeCell ref="AA524:AB524"/>
    <mergeCell ref="AC524:AD524"/>
    <mergeCell ref="W523:X523"/>
    <mergeCell ref="Y523:Z523"/>
    <mergeCell ref="AA523:AB523"/>
    <mergeCell ref="AC523:AD523"/>
    <mergeCell ref="W583:X583"/>
    <mergeCell ref="Y583:Z583"/>
    <mergeCell ref="AA583:AB583"/>
    <mergeCell ref="K583:L583"/>
    <mergeCell ref="M583:N583"/>
    <mergeCell ref="O583:P583"/>
    <mergeCell ref="Q583:R583"/>
    <mergeCell ref="S583:T583"/>
    <mergeCell ref="U583:V583"/>
    <mergeCell ref="AC583:AD583"/>
    <mergeCell ref="K584:L584"/>
    <mergeCell ref="M584:N584"/>
    <mergeCell ref="O584:P584"/>
    <mergeCell ref="Q584:R584"/>
    <mergeCell ref="S584:T584"/>
    <mergeCell ref="U584:V584"/>
    <mergeCell ref="W582:X582"/>
    <mergeCell ref="Y582:Z582"/>
    <mergeCell ref="AA582:AB582"/>
    <mergeCell ref="AC582:AD582"/>
    <mergeCell ref="K582:L582"/>
    <mergeCell ref="M582:N582"/>
    <mergeCell ref="O582:P582"/>
    <mergeCell ref="Q582:R582"/>
    <mergeCell ref="S582:T582"/>
    <mergeCell ref="U582:V582"/>
    <mergeCell ref="O515:P515"/>
    <mergeCell ref="Q515:R515"/>
    <mergeCell ref="S515:T515"/>
    <mergeCell ref="U515:V515"/>
    <mergeCell ref="W515:X515"/>
    <mergeCell ref="Y515:Z515"/>
    <mergeCell ref="AA515:AB515"/>
    <mergeCell ref="AC515:AD515"/>
    <mergeCell ref="K521:L521"/>
    <mergeCell ref="M521:N521"/>
    <mergeCell ref="O521:P521"/>
    <mergeCell ref="Q521:R521"/>
    <mergeCell ref="S521:T521"/>
    <mergeCell ref="U521:V521"/>
    <mergeCell ref="W520:X520"/>
    <mergeCell ref="Y520:Z520"/>
    <mergeCell ref="AA520:AB520"/>
    <mergeCell ref="W521:X521"/>
    <mergeCell ref="Y521:Z521"/>
    <mergeCell ref="AA521:AB521"/>
    <mergeCell ref="AC520:AD520"/>
    <mergeCell ref="K520:L520"/>
    <mergeCell ref="M520:N520"/>
    <mergeCell ref="O520:P520"/>
    <mergeCell ref="Q520:R520"/>
    <mergeCell ref="S520:T520"/>
    <mergeCell ref="U520:V520"/>
    <mergeCell ref="W517:X517"/>
    <mergeCell ref="Y517:Z517"/>
    <mergeCell ref="AA517:AB517"/>
    <mergeCell ref="AC517:AD517"/>
    <mergeCell ref="AC521:AD521"/>
    <mergeCell ref="Q579:R579"/>
    <mergeCell ref="S579:T579"/>
    <mergeCell ref="U579:V579"/>
    <mergeCell ref="W579:X579"/>
    <mergeCell ref="Y579:Z579"/>
    <mergeCell ref="AA579:AB579"/>
    <mergeCell ref="I603:J603"/>
    <mergeCell ref="K603:L603"/>
    <mergeCell ref="M603:N603"/>
    <mergeCell ref="O603:P603"/>
    <mergeCell ref="Q603:R603"/>
    <mergeCell ref="S603:T603"/>
    <mergeCell ref="U602:V602"/>
    <mergeCell ref="W602:X602"/>
    <mergeCell ref="Y602:Z602"/>
    <mergeCell ref="O607:P607"/>
    <mergeCell ref="Q607:R607"/>
    <mergeCell ref="S607:T607"/>
    <mergeCell ref="U603:V603"/>
    <mergeCell ref="W603:X603"/>
    <mergeCell ref="Y603:Z603"/>
    <mergeCell ref="AA603:AB603"/>
    <mergeCell ref="AC603:AD603"/>
    <mergeCell ref="AE603:AF603"/>
    <mergeCell ref="U604:V604"/>
    <mergeCell ref="W604:X604"/>
    <mergeCell ref="Y604:Z604"/>
    <mergeCell ref="AA604:AB604"/>
    <mergeCell ref="AC604:AD604"/>
    <mergeCell ref="AE604:AF604"/>
    <mergeCell ref="AA605:AB605"/>
    <mergeCell ref="AC605:AD605"/>
    <mergeCell ref="AE605:AF605"/>
    <mergeCell ref="Y606:Z606"/>
    <mergeCell ref="AA606:AB606"/>
    <mergeCell ref="AC606:AD606"/>
    <mergeCell ref="AE606:AF606"/>
    <mergeCell ref="AA500:AB500"/>
    <mergeCell ref="AC500:AD500"/>
    <mergeCell ref="K501:L501"/>
    <mergeCell ref="I506:J506"/>
    <mergeCell ref="K506:L506"/>
    <mergeCell ref="M506:N506"/>
    <mergeCell ref="O506:P506"/>
    <mergeCell ref="Q506:R506"/>
    <mergeCell ref="S506:T506"/>
    <mergeCell ref="U506:V506"/>
    <mergeCell ref="K500:L500"/>
    <mergeCell ref="M500:N500"/>
    <mergeCell ref="O500:P500"/>
    <mergeCell ref="Q500:R500"/>
    <mergeCell ref="S500:T500"/>
    <mergeCell ref="U500:V500"/>
    <mergeCell ref="W500:X500"/>
    <mergeCell ref="Y500:Z500"/>
    <mergeCell ref="I505:J505"/>
    <mergeCell ref="S503:T503"/>
    <mergeCell ref="U503:V503"/>
    <mergeCell ref="W503:X503"/>
    <mergeCell ref="Y503:Z503"/>
    <mergeCell ref="AA503:AB503"/>
    <mergeCell ref="W506:X506"/>
    <mergeCell ref="Y506:Z506"/>
    <mergeCell ref="AA506:AB506"/>
    <mergeCell ref="AC506:AD506"/>
    <mergeCell ref="I507:J507"/>
    <mergeCell ref="K507:L507"/>
    <mergeCell ref="M507:N507"/>
    <mergeCell ref="O507:P507"/>
    <mergeCell ref="Q507:R507"/>
    <mergeCell ref="U600:V600"/>
    <mergeCell ref="W600:X600"/>
    <mergeCell ref="Y600:Z600"/>
    <mergeCell ref="AA600:AB600"/>
    <mergeCell ref="AC600:AD600"/>
    <mergeCell ref="AE600:AF600"/>
    <mergeCell ref="I600:J600"/>
    <mergeCell ref="K600:L600"/>
    <mergeCell ref="M600:N600"/>
    <mergeCell ref="O600:P600"/>
    <mergeCell ref="Q600:R600"/>
    <mergeCell ref="S600:T600"/>
    <mergeCell ref="U601:V601"/>
    <mergeCell ref="W601:X601"/>
    <mergeCell ref="Y601:Z601"/>
    <mergeCell ref="AA601:AB601"/>
    <mergeCell ref="AC601:AD601"/>
    <mergeCell ref="AE601:AF601"/>
    <mergeCell ref="I601:J601"/>
    <mergeCell ref="K601:L601"/>
    <mergeCell ref="M601:N601"/>
    <mergeCell ref="O601:P601"/>
    <mergeCell ref="Q601:R601"/>
    <mergeCell ref="S601:T601"/>
    <mergeCell ref="AA602:AB602"/>
    <mergeCell ref="AC602:AD602"/>
    <mergeCell ref="AE602:AF602"/>
    <mergeCell ref="I602:J602"/>
    <mergeCell ref="K602:L602"/>
    <mergeCell ref="M602:N602"/>
    <mergeCell ref="O602:P602"/>
    <mergeCell ref="Q602:R602"/>
    <mergeCell ref="S602:T602"/>
    <mergeCell ref="U597:V597"/>
    <mergeCell ref="W597:X597"/>
    <mergeCell ref="Y597:Z597"/>
    <mergeCell ref="AA597:AB597"/>
    <mergeCell ref="AC597:AD597"/>
    <mergeCell ref="AE597:AF597"/>
    <mergeCell ref="I597:J597"/>
    <mergeCell ref="K597:L597"/>
    <mergeCell ref="M597:N597"/>
    <mergeCell ref="O597:P597"/>
    <mergeCell ref="Q597:R597"/>
    <mergeCell ref="S597:T597"/>
    <mergeCell ref="U598:V598"/>
    <mergeCell ref="W598:X598"/>
    <mergeCell ref="Y598:Z598"/>
    <mergeCell ref="AA598:AB598"/>
    <mergeCell ref="AC598:AD598"/>
    <mergeCell ref="AE598:AF598"/>
    <mergeCell ref="I598:J598"/>
    <mergeCell ref="K598:L598"/>
    <mergeCell ref="M598:N598"/>
    <mergeCell ref="O598:P598"/>
    <mergeCell ref="Q598:R598"/>
    <mergeCell ref="S598:T598"/>
    <mergeCell ref="U599:V599"/>
    <mergeCell ref="W599:X599"/>
    <mergeCell ref="Y599:Z599"/>
    <mergeCell ref="AA599:AB599"/>
    <mergeCell ref="AC599:AD599"/>
    <mergeCell ref="AE599:AF599"/>
    <mergeCell ref="I599:J599"/>
    <mergeCell ref="K599:L599"/>
    <mergeCell ref="M599:N599"/>
    <mergeCell ref="O599:P599"/>
    <mergeCell ref="Q599:R599"/>
    <mergeCell ref="S599:T599"/>
    <mergeCell ref="AC595:AD595"/>
    <mergeCell ref="AE595:AF595"/>
    <mergeCell ref="W584:X584"/>
    <mergeCell ref="Y584:Z584"/>
    <mergeCell ref="AA584:AB584"/>
    <mergeCell ref="AC584:AD584"/>
    <mergeCell ref="W585:X585"/>
    <mergeCell ref="Y585:Z585"/>
    <mergeCell ref="AA585:AB585"/>
    <mergeCell ref="AC585:AD585"/>
    <mergeCell ref="W587:X587"/>
    <mergeCell ref="Y587:Z587"/>
    <mergeCell ref="AA587:AB587"/>
    <mergeCell ref="AC587:AD587"/>
    <mergeCell ref="AA588:AB588"/>
    <mergeCell ref="AC588:AD588"/>
    <mergeCell ref="U590:X590"/>
    <mergeCell ref="W586:X586"/>
    <mergeCell ref="Y586:Z586"/>
    <mergeCell ref="AA586:AB586"/>
    <mergeCell ref="AC586:AD586"/>
    <mergeCell ref="U596:V596"/>
    <mergeCell ref="W596:X596"/>
    <mergeCell ref="Y596:Z596"/>
    <mergeCell ref="AA596:AB596"/>
    <mergeCell ref="AC596:AD596"/>
    <mergeCell ref="AE596:AF596"/>
    <mergeCell ref="I596:J596"/>
    <mergeCell ref="K596:L596"/>
    <mergeCell ref="M596:N596"/>
    <mergeCell ref="O596:P596"/>
    <mergeCell ref="Q596:R596"/>
    <mergeCell ref="S596:T596"/>
    <mergeCell ref="K587:L587"/>
    <mergeCell ref="M587:N587"/>
    <mergeCell ref="O587:P587"/>
    <mergeCell ref="Q587:R587"/>
    <mergeCell ref="S587:T587"/>
    <mergeCell ref="U587:V587"/>
    <mergeCell ref="K586:L586"/>
    <mergeCell ref="M586:N586"/>
    <mergeCell ref="O586:P586"/>
    <mergeCell ref="Q586:R586"/>
    <mergeCell ref="S586:T586"/>
    <mergeCell ref="U586:V586"/>
    <mergeCell ref="K585:L585"/>
    <mergeCell ref="M585:N585"/>
    <mergeCell ref="O585:P585"/>
    <mergeCell ref="Q585:R585"/>
    <mergeCell ref="S585:T585"/>
    <mergeCell ref="U585:V585"/>
    <mergeCell ref="K578:L578"/>
    <mergeCell ref="M578:N578"/>
    <mergeCell ref="O578:P578"/>
    <mergeCell ref="Q578:R578"/>
    <mergeCell ref="S578:T578"/>
    <mergeCell ref="U578:V578"/>
    <mergeCell ref="W578:X578"/>
    <mergeCell ref="Y578:Z578"/>
    <mergeCell ref="AA578:AB578"/>
    <mergeCell ref="AC578:AD578"/>
    <mergeCell ref="K577:L577"/>
    <mergeCell ref="M577:N577"/>
    <mergeCell ref="O577:P577"/>
    <mergeCell ref="Q577:R577"/>
    <mergeCell ref="S577:T577"/>
    <mergeCell ref="U577:V577"/>
    <mergeCell ref="W577:X577"/>
    <mergeCell ref="W581:X581"/>
    <mergeCell ref="Y581:Z581"/>
    <mergeCell ref="AA581:AB581"/>
    <mergeCell ref="AC579:AD579"/>
    <mergeCell ref="K580:L580"/>
    <mergeCell ref="M580:N580"/>
    <mergeCell ref="O580:P580"/>
    <mergeCell ref="Q580:R580"/>
    <mergeCell ref="S580:T580"/>
    <mergeCell ref="U580:V580"/>
    <mergeCell ref="AC581:AD581"/>
    <mergeCell ref="W580:X580"/>
    <mergeCell ref="Y580:Z580"/>
    <mergeCell ref="AA580:AB580"/>
    <mergeCell ref="AC580:AD580"/>
    <mergeCell ref="K581:L581"/>
    <mergeCell ref="M581:N581"/>
    <mergeCell ref="O581:P581"/>
    <mergeCell ref="Q581:R581"/>
    <mergeCell ref="S581:T581"/>
    <mergeCell ref="U581:V581"/>
    <mergeCell ref="K579:L579"/>
    <mergeCell ref="M579:N579"/>
    <mergeCell ref="O579:P579"/>
    <mergeCell ref="AC573:AD573"/>
    <mergeCell ref="K574:L574"/>
    <mergeCell ref="M574:N574"/>
    <mergeCell ref="O574:P574"/>
    <mergeCell ref="Q574:R574"/>
    <mergeCell ref="S574:T574"/>
    <mergeCell ref="U574:V574"/>
    <mergeCell ref="W574:X574"/>
    <mergeCell ref="Y574:Z574"/>
    <mergeCell ref="AA574:AB574"/>
    <mergeCell ref="AC574:AD574"/>
    <mergeCell ref="K573:L573"/>
    <mergeCell ref="M573:N573"/>
    <mergeCell ref="O573:P573"/>
    <mergeCell ref="Q573:R573"/>
    <mergeCell ref="S573:T573"/>
    <mergeCell ref="U573:V573"/>
    <mergeCell ref="W573:X573"/>
    <mergeCell ref="Y573:Z573"/>
    <mergeCell ref="AA573:AB573"/>
    <mergeCell ref="Y577:Z577"/>
    <mergeCell ref="AA577:AB577"/>
    <mergeCell ref="AC575:AD575"/>
    <mergeCell ref="K576:L576"/>
    <mergeCell ref="M576:N576"/>
    <mergeCell ref="O576:P576"/>
    <mergeCell ref="Q576:R576"/>
    <mergeCell ref="S576:T576"/>
    <mergeCell ref="U576:V576"/>
    <mergeCell ref="W576:X576"/>
    <mergeCell ref="Y576:Z576"/>
    <mergeCell ref="AA576:AB576"/>
    <mergeCell ref="AC576:AD576"/>
    <mergeCell ref="K575:L575"/>
    <mergeCell ref="M575:N575"/>
    <mergeCell ref="O575:P575"/>
    <mergeCell ref="Q575:R575"/>
    <mergeCell ref="S575:T575"/>
    <mergeCell ref="U575:V575"/>
    <mergeCell ref="W575:X575"/>
    <mergeCell ref="Y575:Z575"/>
    <mergeCell ref="AA575:AB575"/>
    <mergeCell ref="AC577:AD577"/>
    <mergeCell ref="AC569:AD569"/>
    <mergeCell ref="K570:L570"/>
    <mergeCell ref="M570:N570"/>
    <mergeCell ref="O570:P570"/>
    <mergeCell ref="Q570:R570"/>
    <mergeCell ref="S570:T570"/>
    <mergeCell ref="U570:V570"/>
    <mergeCell ref="W570:X570"/>
    <mergeCell ref="Y570:Z570"/>
    <mergeCell ref="AA570:AB570"/>
    <mergeCell ref="AC570:AD570"/>
    <mergeCell ref="K569:L569"/>
    <mergeCell ref="M569:N569"/>
    <mergeCell ref="O569:P569"/>
    <mergeCell ref="Q569:R569"/>
    <mergeCell ref="S569:T569"/>
    <mergeCell ref="U569:V569"/>
    <mergeCell ref="W569:X569"/>
    <mergeCell ref="Y569:Z569"/>
    <mergeCell ref="AA569:AB569"/>
    <mergeCell ref="AC571:AD571"/>
    <mergeCell ref="K572:L572"/>
    <mergeCell ref="M572:N572"/>
    <mergeCell ref="O572:P572"/>
    <mergeCell ref="Q572:R572"/>
    <mergeCell ref="S572:T572"/>
    <mergeCell ref="U572:V572"/>
    <mergeCell ref="W572:X572"/>
    <mergeCell ref="Y572:Z572"/>
    <mergeCell ref="AA572:AB572"/>
    <mergeCell ref="AC572:AD572"/>
    <mergeCell ref="K571:L571"/>
    <mergeCell ref="M571:N571"/>
    <mergeCell ref="O571:P571"/>
    <mergeCell ref="Q571:R571"/>
    <mergeCell ref="S571:T571"/>
    <mergeCell ref="U571:V571"/>
    <mergeCell ref="W571:X571"/>
    <mergeCell ref="Y571:Z571"/>
    <mergeCell ref="AA571:AB571"/>
    <mergeCell ref="W565:X565"/>
    <mergeCell ref="Y565:Z565"/>
    <mergeCell ref="AA565:AB565"/>
    <mergeCell ref="AC565:AD565"/>
    <mergeCell ref="K566:L566"/>
    <mergeCell ref="M566:N566"/>
    <mergeCell ref="O566:P566"/>
    <mergeCell ref="Q566:R566"/>
    <mergeCell ref="S566:T566"/>
    <mergeCell ref="U566:V566"/>
    <mergeCell ref="K565:L565"/>
    <mergeCell ref="M565:N565"/>
    <mergeCell ref="O565:P565"/>
    <mergeCell ref="Q565:R565"/>
    <mergeCell ref="S565:T565"/>
    <mergeCell ref="U565:V565"/>
    <mergeCell ref="W566:X566"/>
    <mergeCell ref="Y566:Z566"/>
    <mergeCell ref="AA566:AB566"/>
    <mergeCell ref="AC566:AD566"/>
    <mergeCell ref="AC567:AD567"/>
    <mergeCell ref="K568:L568"/>
    <mergeCell ref="M568:N568"/>
    <mergeCell ref="O568:P568"/>
    <mergeCell ref="Q568:R568"/>
    <mergeCell ref="S568:T568"/>
    <mergeCell ref="U568:V568"/>
    <mergeCell ref="W568:X568"/>
    <mergeCell ref="Y568:Z568"/>
    <mergeCell ref="AA568:AB568"/>
    <mergeCell ref="AC568:AD568"/>
    <mergeCell ref="K567:L567"/>
    <mergeCell ref="M567:N567"/>
    <mergeCell ref="O567:P567"/>
    <mergeCell ref="Q567:R567"/>
    <mergeCell ref="S567:T567"/>
    <mergeCell ref="U567:V567"/>
    <mergeCell ref="W567:X567"/>
    <mergeCell ref="Y567:Z567"/>
    <mergeCell ref="AA567:AB567"/>
    <mergeCell ref="M556:N556"/>
    <mergeCell ref="O556:P556"/>
    <mergeCell ref="Q556:R556"/>
    <mergeCell ref="S556:T556"/>
    <mergeCell ref="U556:V556"/>
    <mergeCell ref="W556:X556"/>
    <mergeCell ref="Y556:Z556"/>
    <mergeCell ref="AA556:AB556"/>
    <mergeCell ref="AC554:AD554"/>
    <mergeCell ref="AC555:AD555"/>
    <mergeCell ref="AC561:AD561"/>
    <mergeCell ref="W557:X557"/>
    <mergeCell ref="Y557:Z557"/>
    <mergeCell ref="AA557:AB557"/>
    <mergeCell ref="AC557:AD557"/>
    <mergeCell ref="K561:L561"/>
    <mergeCell ref="M561:N561"/>
    <mergeCell ref="O561:P561"/>
    <mergeCell ref="Q561:R561"/>
    <mergeCell ref="S561:T561"/>
    <mergeCell ref="U561:V561"/>
    <mergeCell ref="K559:L559"/>
    <mergeCell ref="M559:N559"/>
    <mergeCell ref="O559:P559"/>
    <mergeCell ref="K557:L557"/>
    <mergeCell ref="M557:N557"/>
    <mergeCell ref="O557:P557"/>
    <mergeCell ref="Q557:R557"/>
    <mergeCell ref="S557:T557"/>
    <mergeCell ref="U557:V557"/>
    <mergeCell ref="W561:X561"/>
    <mergeCell ref="Y561:Z561"/>
    <mergeCell ref="AA561:AB561"/>
    <mergeCell ref="K558:L558"/>
    <mergeCell ref="M558:N558"/>
    <mergeCell ref="O558:P558"/>
    <mergeCell ref="Q558:R558"/>
    <mergeCell ref="S558:T558"/>
    <mergeCell ref="U558:V558"/>
    <mergeCell ref="W558:X558"/>
    <mergeCell ref="Y558:Z558"/>
    <mergeCell ref="AA558:AB558"/>
    <mergeCell ref="AC558:AD558"/>
    <mergeCell ref="AC552:AD552"/>
    <mergeCell ref="K553:L553"/>
    <mergeCell ref="M553:N553"/>
    <mergeCell ref="O553:P553"/>
    <mergeCell ref="Q553:R553"/>
    <mergeCell ref="S553:T553"/>
    <mergeCell ref="U553:V553"/>
    <mergeCell ref="W553:X553"/>
    <mergeCell ref="Y553:Z553"/>
    <mergeCell ref="AA553:AB553"/>
    <mergeCell ref="AC553:AD553"/>
    <mergeCell ref="K552:L552"/>
    <mergeCell ref="M552:N552"/>
    <mergeCell ref="O552:P552"/>
    <mergeCell ref="Q552:R552"/>
    <mergeCell ref="S552:T552"/>
    <mergeCell ref="U552:V552"/>
    <mergeCell ref="W552:X552"/>
    <mergeCell ref="Y552:Z552"/>
    <mergeCell ref="AA552:AB552"/>
    <mergeCell ref="K554:L554"/>
    <mergeCell ref="M554:N554"/>
    <mergeCell ref="O554:P554"/>
    <mergeCell ref="Q554:R554"/>
    <mergeCell ref="S554:T554"/>
    <mergeCell ref="U554:V554"/>
    <mergeCell ref="W554:X554"/>
    <mergeCell ref="Y554:Z554"/>
    <mergeCell ref="AA554:AB554"/>
    <mergeCell ref="K555:L555"/>
    <mergeCell ref="M555:N555"/>
    <mergeCell ref="O555:P555"/>
    <mergeCell ref="Q555:R555"/>
    <mergeCell ref="S555:T555"/>
    <mergeCell ref="U555:V555"/>
    <mergeCell ref="W555:X555"/>
    <mergeCell ref="Y555:Z555"/>
    <mergeCell ref="AA555:AB555"/>
    <mergeCell ref="AC548:AD548"/>
    <mergeCell ref="K549:L549"/>
    <mergeCell ref="M549:N549"/>
    <mergeCell ref="O549:P549"/>
    <mergeCell ref="Q549:R549"/>
    <mergeCell ref="S549:T549"/>
    <mergeCell ref="U549:V549"/>
    <mergeCell ref="W549:X549"/>
    <mergeCell ref="Y549:Z549"/>
    <mergeCell ref="AA549:AB549"/>
    <mergeCell ref="AC549:AD549"/>
    <mergeCell ref="K548:L548"/>
    <mergeCell ref="M548:N548"/>
    <mergeCell ref="O548:P548"/>
    <mergeCell ref="Q548:R548"/>
    <mergeCell ref="S548:T548"/>
    <mergeCell ref="U548:V548"/>
    <mergeCell ref="W548:X548"/>
    <mergeCell ref="Y548:Z548"/>
    <mergeCell ref="AA548:AB548"/>
    <mergeCell ref="AC550:AD550"/>
    <mergeCell ref="K551:L551"/>
    <mergeCell ref="M551:N551"/>
    <mergeCell ref="O551:P551"/>
    <mergeCell ref="Q551:R551"/>
    <mergeCell ref="S551:T551"/>
    <mergeCell ref="U551:V551"/>
    <mergeCell ref="W551:X551"/>
    <mergeCell ref="Y551:Z551"/>
    <mergeCell ref="AA551:AB551"/>
    <mergeCell ref="AC551:AD551"/>
    <mergeCell ref="K550:L550"/>
    <mergeCell ref="M550:N550"/>
    <mergeCell ref="O550:P550"/>
    <mergeCell ref="Q550:R550"/>
    <mergeCell ref="S550:T550"/>
    <mergeCell ref="U550:V550"/>
    <mergeCell ref="W550:X550"/>
    <mergeCell ref="Y550:Z550"/>
    <mergeCell ref="AA550:AB550"/>
    <mergeCell ref="AC544:AD544"/>
    <mergeCell ref="K545:L545"/>
    <mergeCell ref="M545:N545"/>
    <mergeCell ref="O545:P545"/>
    <mergeCell ref="Q545:R545"/>
    <mergeCell ref="S545:T545"/>
    <mergeCell ref="U545:V545"/>
    <mergeCell ref="W545:X545"/>
    <mergeCell ref="Y545:Z545"/>
    <mergeCell ref="AA545:AB545"/>
    <mergeCell ref="AC545:AD545"/>
    <mergeCell ref="K544:L544"/>
    <mergeCell ref="M544:N544"/>
    <mergeCell ref="O544:P544"/>
    <mergeCell ref="Q544:R544"/>
    <mergeCell ref="S544:T544"/>
    <mergeCell ref="U544:V544"/>
    <mergeCell ref="W544:X544"/>
    <mergeCell ref="Y544:Z544"/>
    <mergeCell ref="AA544:AB544"/>
    <mergeCell ref="AC546:AD546"/>
    <mergeCell ref="K547:L547"/>
    <mergeCell ref="M547:N547"/>
    <mergeCell ref="O547:P547"/>
    <mergeCell ref="Q547:R547"/>
    <mergeCell ref="S547:T547"/>
    <mergeCell ref="U547:V547"/>
    <mergeCell ref="W547:X547"/>
    <mergeCell ref="Y547:Z547"/>
    <mergeCell ref="AA547:AB547"/>
    <mergeCell ref="AC547:AD547"/>
    <mergeCell ref="K546:L546"/>
    <mergeCell ref="M546:N546"/>
    <mergeCell ref="O546:P546"/>
    <mergeCell ref="Q546:R546"/>
    <mergeCell ref="S546:T546"/>
    <mergeCell ref="U546:V546"/>
    <mergeCell ref="W546:X546"/>
    <mergeCell ref="Y546:Z546"/>
    <mergeCell ref="AA546:AB546"/>
    <mergeCell ref="AC540:AD540"/>
    <mergeCell ref="K541:L541"/>
    <mergeCell ref="M541:N541"/>
    <mergeCell ref="O541:P541"/>
    <mergeCell ref="Q541:R541"/>
    <mergeCell ref="S541:T541"/>
    <mergeCell ref="U541:V541"/>
    <mergeCell ref="W541:X541"/>
    <mergeCell ref="Y541:Z541"/>
    <mergeCell ref="AA541:AB541"/>
    <mergeCell ref="AC541:AD541"/>
    <mergeCell ref="K540:L540"/>
    <mergeCell ref="M540:N540"/>
    <mergeCell ref="O540:P540"/>
    <mergeCell ref="Q540:R540"/>
    <mergeCell ref="S540:T540"/>
    <mergeCell ref="U540:V540"/>
    <mergeCell ref="W540:X540"/>
    <mergeCell ref="Y540:Z540"/>
    <mergeCell ref="AA540:AB540"/>
    <mergeCell ref="AC542:AD542"/>
    <mergeCell ref="K543:L543"/>
    <mergeCell ref="M543:N543"/>
    <mergeCell ref="O543:P543"/>
    <mergeCell ref="Q543:R543"/>
    <mergeCell ref="S543:T543"/>
    <mergeCell ref="U543:V543"/>
    <mergeCell ref="W543:X543"/>
    <mergeCell ref="Y543:Z543"/>
    <mergeCell ref="AA543:AB543"/>
    <mergeCell ref="AC543:AD543"/>
    <mergeCell ref="K542:L542"/>
    <mergeCell ref="M542:N542"/>
    <mergeCell ref="O542:P542"/>
    <mergeCell ref="Q542:R542"/>
    <mergeCell ref="S542:T542"/>
    <mergeCell ref="U542:V542"/>
    <mergeCell ref="W542:X542"/>
    <mergeCell ref="Y542:Z542"/>
    <mergeCell ref="AA542:AB542"/>
    <mergeCell ref="W534:X534"/>
    <mergeCell ref="Y534:Z534"/>
    <mergeCell ref="AA534:AB534"/>
    <mergeCell ref="AC534:AD534"/>
    <mergeCell ref="K534:L534"/>
    <mergeCell ref="M534:N534"/>
    <mergeCell ref="O534:P534"/>
    <mergeCell ref="Q534:R534"/>
    <mergeCell ref="S534:T534"/>
    <mergeCell ref="U534:V534"/>
    <mergeCell ref="W538:X538"/>
    <mergeCell ref="Y538:Z538"/>
    <mergeCell ref="AA538:AB538"/>
    <mergeCell ref="AC538:AD538"/>
    <mergeCell ref="K539:L539"/>
    <mergeCell ref="M539:N539"/>
    <mergeCell ref="O539:P539"/>
    <mergeCell ref="Q539:R539"/>
    <mergeCell ref="S539:T539"/>
    <mergeCell ref="U539:V539"/>
    <mergeCell ref="K538:L538"/>
    <mergeCell ref="M538:N538"/>
    <mergeCell ref="O538:P538"/>
    <mergeCell ref="Q538:R538"/>
    <mergeCell ref="S538:T538"/>
    <mergeCell ref="U538:V538"/>
    <mergeCell ref="W539:X539"/>
    <mergeCell ref="Y539:Z539"/>
    <mergeCell ref="AA539:AB539"/>
    <mergeCell ref="AC539:AD539"/>
    <mergeCell ref="K526:L526"/>
    <mergeCell ref="M526:N526"/>
    <mergeCell ref="O526:P526"/>
    <mergeCell ref="Q526:R526"/>
    <mergeCell ref="S526:T526"/>
    <mergeCell ref="U526:V526"/>
    <mergeCell ref="K524:L524"/>
    <mergeCell ref="M524:N524"/>
    <mergeCell ref="O524:P524"/>
    <mergeCell ref="Q524:R524"/>
    <mergeCell ref="S524:T524"/>
    <mergeCell ref="U524:V524"/>
    <mergeCell ref="W526:X526"/>
    <mergeCell ref="Y526:Z526"/>
    <mergeCell ref="AA526:AB526"/>
    <mergeCell ref="AC526:AD526"/>
    <mergeCell ref="K527:L527"/>
    <mergeCell ref="M527:N527"/>
    <mergeCell ref="O527:P527"/>
    <mergeCell ref="Q527:R527"/>
    <mergeCell ref="S527:T527"/>
    <mergeCell ref="U527:V527"/>
    <mergeCell ref="K528:L528"/>
    <mergeCell ref="AE11:AF11"/>
    <mergeCell ref="J12:AF12"/>
    <mergeCell ref="J14:AF14"/>
    <mergeCell ref="K16:L16"/>
    <mergeCell ref="M16:N16"/>
    <mergeCell ref="O16:P16"/>
    <mergeCell ref="Q16:R16"/>
    <mergeCell ref="S16:T16"/>
    <mergeCell ref="U16:V16"/>
    <mergeCell ref="W16:X16"/>
    <mergeCell ref="Y16:Z16"/>
    <mergeCell ref="AA16:AB16"/>
    <mergeCell ref="AC16:AD16"/>
    <mergeCell ref="AC503:AD503"/>
    <mergeCell ref="U502:V502"/>
    <mergeCell ref="W502:X502"/>
    <mergeCell ref="Y502:Z502"/>
    <mergeCell ref="AA502:AB502"/>
    <mergeCell ref="AC502:AD502"/>
    <mergeCell ref="K503:L503"/>
    <mergeCell ref="M503:N503"/>
    <mergeCell ref="O503:P503"/>
    <mergeCell ref="Q503:R503"/>
    <mergeCell ref="K502:L502"/>
    <mergeCell ref="M502:N502"/>
    <mergeCell ref="O502:P502"/>
    <mergeCell ref="Q502:R502"/>
    <mergeCell ref="S502:T502"/>
    <mergeCell ref="W516:X516"/>
    <mergeCell ref="Y516:Z516"/>
    <mergeCell ref="AA516:AB516"/>
    <mergeCell ref="AC516:AD516"/>
    <mergeCell ref="K517:L517"/>
    <mergeCell ref="M517:N517"/>
    <mergeCell ref="O517:P517"/>
    <mergeCell ref="Q517:R517"/>
    <mergeCell ref="S517:T517"/>
    <mergeCell ref="U517:V517"/>
    <mergeCell ref="K516:L516"/>
    <mergeCell ref="M516:N516"/>
    <mergeCell ref="O516:P516"/>
    <mergeCell ref="Q516:R516"/>
    <mergeCell ref="S516:T516"/>
    <mergeCell ref="U516:V516"/>
    <mergeCell ref="S507:T507"/>
    <mergeCell ref="Y508:Z508"/>
    <mergeCell ref="AA508:AB508"/>
    <mergeCell ref="AC508:AD508"/>
    <mergeCell ref="U507:V507"/>
    <mergeCell ref="W507:X507"/>
    <mergeCell ref="Y507:Z507"/>
    <mergeCell ref="AA507:AB507"/>
    <mergeCell ref="AC507:AD507"/>
    <mergeCell ref="I508:J508"/>
    <mergeCell ref="K508:L508"/>
    <mergeCell ref="M508:N508"/>
    <mergeCell ref="O508:P508"/>
    <mergeCell ref="Q508:R508"/>
    <mergeCell ref="W514:X514"/>
    <mergeCell ref="Y514:Z514"/>
    <mergeCell ref="AA514:AB514"/>
    <mergeCell ref="AC514:AD514"/>
    <mergeCell ref="K515:L515"/>
    <mergeCell ref="M515:N515"/>
    <mergeCell ref="AC19:AD19"/>
    <mergeCell ref="I21:J21"/>
    <mergeCell ref="I22:J22"/>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C33:AD33"/>
    <mergeCell ref="K36:L36"/>
    <mergeCell ref="M36:N36"/>
    <mergeCell ref="O36:P36"/>
    <mergeCell ref="Q36:R36"/>
    <mergeCell ref="S36:T36"/>
    <mergeCell ref="U36:V36"/>
    <mergeCell ref="W36:X36"/>
    <mergeCell ref="Y36:Z36"/>
    <mergeCell ref="AA36:AB36"/>
    <mergeCell ref="AC36:AD36"/>
    <mergeCell ref="K33:L33"/>
    <mergeCell ref="M33:N33"/>
    <mergeCell ref="O33:P33"/>
    <mergeCell ref="Q33:R33"/>
    <mergeCell ref="S33:T33"/>
    <mergeCell ref="U33:V33"/>
    <mergeCell ref="W33:X33"/>
    <mergeCell ref="Y33:Z33"/>
    <mergeCell ref="AA33:AB33"/>
    <mergeCell ref="AC31:AD31"/>
    <mergeCell ref="K32:L32"/>
    <mergeCell ref="M32:N32"/>
    <mergeCell ref="O32:P32"/>
    <mergeCell ref="Q32:R32"/>
    <mergeCell ref="AC17:AD17"/>
    <mergeCell ref="K18:L18"/>
    <mergeCell ref="M18:N18"/>
    <mergeCell ref="O18:P18"/>
    <mergeCell ref="Q18:R18"/>
    <mergeCell ref="S18:T18"/>
    <mergeCell ref="U18:V18"/>
    <mergeCell ref="W18:X18"/>
    <mergeCell ref="Y18:Z18"/>
    <mergeCell ref="AA18:AB18"/>
    <mergeCell ref="AC18:AD18"/>
    <mergeCell ref="K17:L17"/>
    <mergeCell ref="M17:N17"/>
    <mergeCell ref="O17:P17"/>
    <mergeCell ref="Q17:R17"/>
    <mergeCell ref="S17:T17"/>
    <mergeCell ref="U17:V17"/>
    <mergeCell ref="W17:X17"/>
    <mergeCell ref="Y17:Z17"/>
    <mergeCell ref="AA17:AB17"/>
    <mergeCell ref="AA25:AB25"/>
    <mergeCell ref="AC25:AD25"/>
    <mergeCell ref="K30:L30"/>
    <mergeCell ref="M30:N30"/>
    <mergeCell ref="O30:P30"/>
    <mergeCell ref="Q30:R30"/>
    <mergeCell ref="S30:T30"/>
    <mergeCell ref="U30:V30"/>
    <mergeCell ref="W30:X30"/>
    <mergeCell ref="Y30:Z30"/>
    <mergeCell ref="AA30:AB30"/>
    <mergeCell ref="AC30:AD30"/>
    <mergeCell ref="I25:J25"/>
    <mergeCell ref="K25:L25"/>
    <mergeCell ref="M25:N25"/>
    <mergeCell ref="O25:P25"/>
    <mergeCell ref="Q25:R25"/>
    <mergeCell ref="S25:T25"/>
    <mergeCell ref="U25:V25"/>
    <mergeCell ref="W25:X25"/>
    <mergeCell ref="Y25:Z25"/>
    <mergeCell ref="AA23:AB23"/>
    <mergeCell ref="AC23:AD23"/>
    <mergeCell ref="I24:J24"/>
    <mergeCell ref="K24:L24"/>
    <mergeCell ref="M24:N24"/>
    <mergeCell ref="O24:P24"/>
    <mergeCell ref="Q24:R24"/>
    <mergeCell ref="S24:T24"/>
    <mergeCell ref="U24:V24"/>
    <mergeCell ref="W24:X24"/>
    <mergeCell ref="Y24:Z24"/>
    <mergeCell ref="AA24:AB24"/>
    <mergeCell ref="AC24:AD24"/>
    <mergeCell ref="I23:J23"/>
    <mergeCell ref="K23:L23"/>
    <mergeCell ref="M23:N23"/>
    <mergeCell ref="O23:P23"/>
    <mergeCell ref="Q23:R23"/>
    <mergeCell ref="S23:T23"/>
    <mergeCell ref="U23:V23"/>
    <mergeCell ref="W23:X23"/>
    <mergeCell ref="Y23:Z23"/>
    <mergeCell ref="S32:T32"/>
    <mergeCell ref="U32:V32"/>
    <mergeCell ref="W32:X32"/>
    <mergeCell ref="Y32:Z32"/>
    <mergeCell ref="AA32:AB32"/>
    <mergeCell ref="AC32:AD32"/>
    <mergeCell ref="K31:L31"/>
    <mergeCell ref="M31:N31"/>
    <mergeCell ref="O31:P31"/>
    <mergeCell ref="Q31:R31"/>
    <mergeCell ref="S31:T31"/>
    <mergeCell ref="U31:V31"/>
    <mergeCell ref="W31:X31"/>
    <mergeCell ref="Y31:Z31"/>
    <mergeCell ref="AA31:AB31"/>
    <mergeCell ref="AC39:AD39"/>
    <mergeCell ref="K40:L40"/>
    <mergeCell ref="M40:N40"/>
    <mergeCell ref="O40:P40"/>
    <mergeCell ref="Q40:R40"/>
    <mergeCell ref="S40:T40"/>
    <mergeCell ref="U40:V40"/>
    <mergeCell ref="W40:X40"/>
    <mergeCell ref="Y40:Z40"/>
    <mergeCell ref="AA40:AB40"/>
    <mergeCell ref="AC40:AD40"/>
    <mergeCell ref="K39:L39"/>
    <mergeCell ref="M39:N39"/>
    <mergeCell ref="O39:P39"/>
    <mergeCell ref="Q39:R39"/>
    <mergeCell ref="S39:T39"/>
    <mergeCell ref="U39:V39"/>
    <mergeCell ref="W39:X39"/>
    <mergeCell ref="Y39:Z39"/>
    <mergeCell ref="AA39:AB39"/>
    <mergeCell ref="AC37:AD37"/>
    <mergeCell ref="K38:L38"/>
    <mergeCell ref="M38:N38"/>
    <mergeCell ref="O38:P38"/>
    <mergeCell ref="Q38:R38"/>
    <mergeCell ref="S38:T38"/>
    <mergeCell ref="U38:V38"/>
    <mergeCell ref="W38:X38"/>
    <mergeCell ref="Y38:Z38"/>
    <mergeCell ref="AA38:AB38"/>
    <mergeCell ref="AC38:AD38"/>
    <mergeCell ref="K37:L37"/>
    <mergeCell ref="M37:N37"/>
    <mergeCell ref="O37:P37"/>
    <mergeCell ref="Q37:R37"/>
    <mergeCell ref="S37:T37"/>
    <mergeCell ref="U37:V37"/>
    <mergeCell ref="W37:X37"/>
    <mergeCell ref="Y37:Z37"/>
    <mergeCell ref="AA37:AB37"/>
    <mergeCell ref="AC44:AD44"/>
    <mergeCell ref="K45:L45"/>
    <mergeCell ref="M45:N45"/>
    <mergeCell ref="O45:P45"/>
    <mergeCell ref="Q45:R45"/>
    <mergeCell ref="S45:T45"/>
    <mergeCell ref="U45:V45"/>
    <mergeCell ref="W45:X45"/>
    <mergeCell ref="Y45:Z45"/>
    <mergeCell ref="AA45:AB45"/>
    <mergeCell ref="AC45:AD45"/>
    <mergeCell ref="K44:L44"/>
    <mergeCell ref="M44:N44"/>
    <mergeCell ref="O44:P44"/>
    <mergeCell ref="Q44:R44"/>
    <mergeCell ref="S44:T44"/>
    <mergeCell ref="U44:V44"/>
    <mergeCell ref="W44:X44"/>
    <mergeCell ref="Y44:Z44"/>
    <mergeCell ref="AA44:AB44"/>
    <mergeCell ref="AC42:AD42"/>
    <mergeCell ref="K43:L43"/>
    <mergeCell ref="M43:N43"/>
    <mergeCell ref="O43:P43"/>
    <mergeCell ref="Q43:R43"/>
    <mergeCell ref="S43:T43"/>
    <mergeCell ref="U43:V43"/>
    <mergeCell ref="W43:X43"/>
    <mergeCell ref="Y43:Z43"/>
    <mergeCell ref="AA43:AB43"/>
    <mergeCell ref="AC43:AD43"/>
    <mergeCell ref="K42:L42"/>
    <mergeCell ref="M42:N42"/>
    <mergeCell ref="O42:P42"/>
    <mergeCell ref="Q42:R42"/>
    <mergeCell ref="S42:T42"/>
    <mergeCell ref="U42:V42"/>
    <mergeCell ref="W42:X42"/>
    <mergeCell ref="Y42:Z42"/>
    <mergeCell ref="AA42:AB42"/>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0:AD50"/>
    <mergeCell ref="K54:L54"/>
    <mergeCell ref="M54:N54"/>
    <mergeCell ref="O54:P54"/>
    <mergeCell ref="Q54:R54"/>
    <mergeCell ref="S54:T54"/>
    <mergeCell ref="U54:V54"/>
    <mergeCell ref="W54:X54"/>
    <mergeCell ref="Y54:Z54"/>
    <mergeCell ref="AA54:AB54"/>
    <mergeCell ref="AC54:AD54"/>
    <mergeCell ref="K50:L50"/>
    <mergeCell ref="M50:N50"/>
    <mergeCell ref="O50:P50"/>
    <mergeCell ref="Q50:R50"/>
    <mergeCell ref="S50:T50"/>
    <mergeCell ref="U50:V50"/>
    <mergeCell ref="W50:X50"/>
    <mergeCell ref="Y50:Z50"/>
    <mergeCell ref="AA50:AB50"/>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75:AD75"/>
    <mergeCell ref="K76:L76"/>
    <mergeCell ref="M76:N76"/>
    <mergeCell ref="O76:P76"/>
    <mergeCell ref="Q76:R76"/>
    <mergeCell ref="S76:T76"/>
    <mergeCell ref="U76:V76"/>
    <mergeCell ref="W76:X76"/>
    <mergeCell ref="Y76:Z76"/>
    <mergeCell ref="AA76:AB76"/>
    <mergeCell ref="AC76:AD76"/>
    <mergeCell ref="K75:L75"/>
    <mergeCell ref="M75:N75"/>
    <mergeCell ref="O75:P75"/>
    <mergeCell ref="Q75:R75"/>
    <mergeCell ref="S75:T75"/>
    <mergeCell ref="U75:V75"/>
    <mergeCell ref="W75:X75"/>
    <mergeCell ref="Y75:Z75"/>
    <mergeCell ref="AA75:AB75"/>
    <mergeCell ref="AC73:AD73"/>
    <mergeCell ref="K74:L74"/>
    <mergeCell ref="M74:N74"/>
    <mergeCell ref="O74:P74"/>
    <mergeCell ref="Q74:R74"/>
    <mergeCell ref="S74:T74"/>
    <mergeCell ref="U74:V74"/>
    <mergeCell ref="W74:X74"/>
    <mergeCell ref="Y74:Z74"/>
    <mergeCell ref="AA74:AB74"/>
    <mergeCell ref="AC74:AD74"/>
    <mergeCell ref="K73:L73"/>
    <mergeCell ref="M73:N73"/>
    <mergeCell ref="O73:P73"/>
    <mergeCell ref="Q73:R73"/>
    <mergeCell ref="S73:T73"/>
    <mergeCell ref="U73:V73"/>
    <mergeCell ref="W73:X73"/>
    <mergeCell ref="Y73:Z73"/>
    <mergeCell ref="AA73:AB73"/>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77:AD77"/>
    <mergeCell ref="K81:L81"/>
    <mergeCell ref="M81:N81"/>
    <mergeCell ref="O81:P81"/>
    <mergeCell ref="Q81:R81"/>
    <mergeCell ref="S81:T81"/>
    <mergeCell ref="U81:V81"/>
    <mergeCell ref="W81:X81"/>
    <mergeCell ref="Y81:Z81"/>
    <mergeCell ref="AA81:AB81"/>
    <mergeCell ref="AC81:AD81"/>
    <mergeCell ref="K77:L77"/>
    <mergeCell ref="M77:N77"/>
    <mergeCell ref="O77:P77"/>
    <mergeCell ref="Q77:R77"/>
    <mergeCell ref="S77:T77"/>
    <mergeCell ref="U77:V77"/>
    <mergeCell ref="W77:X77"/>
    <mergeCell ref="Y77:Z77"/>
    <mergeCell ref="AA77:AB77"/>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C104:AD104"/>
    <mergeCell ref="U106:X106"/>
    <mergeCell ref="L110:M110"/>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K104:L104"/>
    <mergeCell ref="M104:N104"/>
    <mergeCell ref="O104:P104"/>
    <mergeCell ref="Q104:R104"/>
    <mergeCell ref="S104:T104"/>
    <mergeCell ref="U104:V104"/>
    <mergeCell ref="W104:X104"/>
    <mergeCell ref="Y104:Z104"/>
    <mergeCell ref="AA104:AB104"/>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21:AB121"/>
    <mergeCell ref="AC121:AD121"/>
    <mergeCell ref="AE121:AF121"/>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1:J121"/>
    <mergeCell ref="K121:L121"/>
    <mergeCell ref="M121:N121"/>
    <mergeCell ref="O121:P121"/>
    <mergeCell ref="Q121:R121"/>
    <mergeCell ref="S121:T121"/>
    <mergeCell ref="U121:V121"/>
    <mergeCell ref="W121:X121"/>
    <mergeCell ref="Y121:Z121"/>
    <mergeCell ref="AA119:AB119"/>
    <mergeCell ref="AC119:AD119"/>
    <mergeCell ref="AE119:AF119"/>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19:J119"/>
    <mergeCell ref="K119:L119"/>
    <mergeCell ref="M119:N119"/>
    <mergeCell ref="O119:P119"/>
    <mergeCell ref="Q119:R119"/>
    <mergeCell ref="S119:T119"/>
    <mergeCell ref="U119:V119"/>
    <mergeCell ref="W119:X119"/>
    <mergeCell ref="Y119:Z119"/>
    <mergeCell ref="AC138:AD138"/>
    <mergeCell ref="K139:L139"/>
    <mergeCell ref="M139:N139"/>
    <mergeCell ref="O139:P139"/>
    <mergeCell ref="Q139:R139"/>
    <mergeCell ref="S139:T139"/>
    <mergeCell ref="U139:V139"/>
    <mergeCell ref="W139:X139"/>
    <mergeCell ref="Y139:Z139"/>
    <mergeCell ref="AA139:AB139"/>
    <mergeCell ref="AC139:AD139"/>
    <mergeCell ref="K138:L138"/>
    <mergeCell ref="M138:N138"/>
    <mergeCell ref="O138:P138"/>
    <mergeCell ref="Q138:R138"/>
    <mergeCell ref="S138:T138"/>
    <mergeCell ref="U138:V138"/>
    <mergeCell ref="W138:X138"/>
    <mergeCell ref="Y138:Z138"/>
    <mergeCell ref="AA138:AB138"/>
    <mergeCell ref="AA123:AB123"/>
    <mergeCell ref="AC123:AD123"/>
    <mergeCell ref="AE123:AF123"/>
    <mergeCell ref="B125:C125"/>
    <mergeCell ref="D125:F125"/>
    <mergeCell ref="AE132:AF132"/>
    <mergeCell ref="J133:AF133"/>
    <mergeCell ref="J135:AF135"/>
    <mergeCell ref="K137:L137"/>
    <mergeCell ref="M137:N137"/>
    <mergeCell ref="O137:P137"/>
    <mergeCell ref="Q137:R137"/>
    <mergeCell ref="S137:T137"/>
    <mergeCell ref="U137:V137"/>
    <mergeCell ref="W137:X137"/>
    <mergeCell ref="Y137:Z137"/>
    <mergeCell ref="AA137:AB137"/>
    <mergeCell ref="AC137:AD137"/>
    <mergeCell ref="I123:J123"/>
    <mergeCell ref="K123:L123"/>
    <mergeCell ref="M123:N123"/>
    <mergeCell ref="O123:P123"/>
    <mergeCell ref="Q123:R123"/>
    <mergeCell ref="S123:T123"/>
    <mergeCell ref="U123:V123"/>
    <mergeCell ref="W123:X123"/>
    <mergeCell ref="Y123:Z123"/>
    <mergeCell ref="AA144:AB144"/>
    <mergeCell ref="AC144:AD144"/>
    <mergeCell ref="I145:J145"/>
    <mergeCell ref="K145:L145"/>
    <mergeCell ref="M145:N145"/>
    <mergeCell ref="O145:P145"/>
    <mergeCell ref="Q145:R145"/>
    <mergeCell ref="S145:T145"/>
    <mergeCell ref="U145:V145"/>
    <mergeCell ref="W145:X145"/>
    <mergeCell ref="Y145:Z145"/>
    <mergeCell ref="AA145:AB145"/>
    <mergeCell ref="AC145:AD145"/>
    <mergeCell ref="I144:J144"/>
    <mergeCell ref="K144:L144"/>
    <mergeCell ref="M144:N144"/>
    <mergeCell ref="O144:P144"/>
    <mergeCell ref="Q144:R144"/>
    <mergeCell ref="S144:T144"/>
    <mergeCell ref="U144:V144"/>
    <mergeCell ref="W144:X144"/>
    <mergeCell ref="Y144:Z144"/>
    <mergeCell ref="AC140:AD140"/>
    <mergeCell ref="I142:J142"/>
    <mergeCell ref="I143:J143"/>
    <mergeCell ref="K143:L143"/>
    <mergeCell ref="M143:N143"/>
    <mergeCell ref="O143:P143"/>
    <mergeCell ref="Q143:R143"/>
    <mergeCell ref="S143:T143"/>
    <mergeCell ref="U143:V143"/>
    <mergeCell ref="W143:X143"/>
    <mergeCell ref="Y143:Z143"/>
    <mergeCell ref="AA143:AB143"/>
    <mergeCell ref="AC143:AD143"/>
    <mergeCell ref="K140:L140"/>
    <mergeCell ref="M140:N140"/>
    <mergeCell ref="O140:P140"/>
    <mergeCell ref="Q140:R140"/>
    <mergeCell ref="S140:T140"/>
    <mergeCell ref="U140:V140"/>
    <mergeCell ref="W140:X140"/>
    <mergeCell ref="Y140:Z140"/>
    <mergeCell ref="AA140:AB140"/>
    <mergeCell ref="AC152:AD152"/>
    <mergeCell ref="K153:L153"/>
    <mergeCell ref="M153:N153"/>
    <mergeCell ref="O153:P153"/>
    <mergeCell ref="Q153:R153"/>
    <mergeCell ref="S153:T153"/>
    <mergeCell ref="U153:V153"/>
    <mergeCell ref="W153:X153"/>
    <mergeCell ref="Y153:Z153"/>
    <mergeCell ref="AA153:AB153"/>
    <mergeCell ref="AC153:AD153"/>
    <mergeCell ref="K152:L152"/>
    <mergeCell ref="M152:N152"/>
    <mergeCell ref="O152:P152"/>
    <mergeCell ref="Q152:R152"/>
    <mergeCell ref="S152:T152"/>
    <mergeCell ref="U152:V152"/>
    <mergeCell ref="W152:X152"/>
    <mergeCell ref="Y152:Z152"/>
    <mergeCell ref="AA152:AB152"/>
    <mergeCell ref="AA146:AB146"/>
    <mergeCell ref="AC146:AD146"/>
    <mergeCell ref="K151:L151"/>
    <mergeCell ref="M151:N151"/>
    <mergeCell ref="O151:P151"/>
    <mergeCell ref="Q151:R151"/>
    <mergeCell ref="S151:T151"/>
    <mergeCell ref="U151:V151"/>
    <mergeCell ref="W151:X151"/>
    <mergeCell ref="Y151:Z151"/>
    <mergeCell ref="AA151:AB151"/>
    <mergeCell ref="AC151:AD151"/>
    <mergeCell ref="I146:J146"/>
    <mergeCell ref="K146:L146"/>
    <mergeCell ref="M146:N146"/>
    <mergeCell ref="O146:P146"/>
    <mergeCell ref="Q146:R146"/>
    <mergeCell ref="S146:T146"/>
    <mergeCell ref="U146:V146"/>
    <mergeCell ref="W146:X146"/>
    <mergeCell ref="Y146:Z146"/>
    <mergeCell ref="AC158:AD158"/>
    <mergeCell ref="K159:L159"/>
    <mergeCell ref="M159:N159"/>
    <mergeCell ref="O159:P159"/>
    <mergeCell ref="Q159:R159"/>
    <mergeCell ref="S159:T159"/>
    <mergeCell ref="U159:V159"/>
    <mergeCell ref="W159:X159"/>
    <mergeCell ref="Y159:Z159"/>
    <mergeCell ref="AA159:AB159"/>
    <mergeCell ref="AC159:AD159"/>
    <mergeCell ref="K158:L158"/>
    <mergeCell ref="M158:N158"/>
    <mergeCell ref="O158:P158"/>
    <mergeCell ref="Q158:R158"/>
    <mergeCell ref="S158:T158"/>
    <mergeCell ref="U158:V158"/>
    <mergeCell ref="W158:X158"/>
    <mergeCell ref="Y158:Z158"/>
    <mergeCell ref="AA158:AB158"/>
    <mergeCell ref="AC154:AD154"/>
    <mergeCell ref="K157:L157"/>
    <mergeCell ref="M157:N157"/>
    <mergeCell ref="O157:P157"/>
    <mergeCell ref="Q157:R157"/>
    <mergeCell ref="S157:T157"/>
    <mergeCell ref="U157:V157"/>
    <mergeCell ref="W157:X157"/>
    <mergeCell ref="Y157:Z157"/>
    <mergeCell ref="AA157:AB157"/>
    <mergeCell ref="AC157:AD157"/>
    <mergeCell ref="K154:L154"/>
    <mergeCell ref="M154:N154"/>
    <mergeCell ref="O154:P154"/>
    <mergeCell ref="Q154:R154"/>
    <mergeCell ref="S154:T154"/>
    <mergeCell ref="U154:V154"/>
    <mergeCell ref="W154:X154"/>
    <mergeCell ref="Y154:Z154"/>
    <mergeCell ref="AA154:AB154"/>
    <mergeCell ref="AC163:AD163"/>
    <mergeCell ref="K164:L164"/>
    <mergeCell ref="M164:N164"/>
    <mergeCell ref="O164:P164"/>
    <mergeCell ref="Q164:R164"/>
    <mergeCell ref="S164:T164"/>
    <mergeCell ref="U164:V164"/>
    <mergeCell ref="W164:X164"/>
    <mergeCell ref="Y164:Z164"/>
    <mergeCell ref="AA164:AB164"/>
    <mergeCell ref="AC164:AD164"/>
    <mergeCell ref="K163:L163"/>
    <mergeCell ref="M163:N163"/>
    <mergeCell ref="O163:P163"/>
    <mergeCell ref="Q163:R163"/>
    <mergeCell ref="S163:T163"/>
    <mergeCell ref="U163:V163"/>
    <mergeCell ref="W163:X163"/>
    <mergeCell ref="Y163:Z163"/>
    <mergeCell ref="AA163:AB163"/>
    <mergeCell ref="AC160:AD160"/>
    <mergeCell ref="K161:L161"/>
    <mergeCell ref="M161:N161"/>
    <mergeCell ref="O161:P161"/>
    <mergeCell ref="Q161:R161"/>
    <mergeCell ref="S161:T161"/>
    <mergeCell ref="U161:V161"/>
    <mergeCell ref="W161:X161"/>
    <mergeCell ref="Y161:Z161"/>
    <mergeCell ref="AA161:AB161"/>
    <mergeCell ref="AC161:AD161"/>
    <mergeCell ref="K160:L160"/>
    <mergeCell ref="M160:N160"/>
    <mergeCell ref="O160:P160"/>
    <mergeCell ref="Q160:R160"/>
    <mergeCell ref="S160:T160"/>
    <mergeCell ref="U160:V160"/>
    <mergeCell ref="W160:X160"/>
    <mergeCell ref="Y160:Z160"/>
    <mergeCell ref="AA160:AB160"/>
    <mergeCell ref="AC171:AD171"/>
    <mergeCell ref="K175:L175"/>
    <mergeCell ref="M175:N175"/>
    <mergeCell ref="O175:P175"/>
    <mergeCell ref="Q175:R175"/>
    <mergeCell ref="S175:T175"/>
    <mergeCell ref="U175:V175"/>
    <mergeCell ref="W175:X175"/>
    <mergeCell ref="Y175:Z175"/>
    <mergeCell ref="AA175:AB175"/>
    <mergeCell ref="AC175:AD175"/>
    <mergeCell ref="K171:L171"/>
    <mergeCell ref="M171:N171"/>
    <mergeCell ref="O171:P171"/>
    <mergeCell ref="Q171:R171"/>
    <mergeCell ref="S171:T171"/>
    <mergeCell ref="U171:V171"/>
    <mergeCell ref="W171:X171"/>
    <mergeCell ref="Y171:Z171"/>
    <mergeCell ref="AA171:AB171"/>
    <mergeCell ref="AC165:AD165"/>
    <mergeCell ref="K166:L166"/>
    <mergeCell ref="M166:N166"/>
    <mergeCell ref="O166:P166"/>
    <mergeCell ref="Q166:R166"/>
    <mergeCell ref="S166:T166"/>
    <mergeCell ref="U166:V166"/>
    <mergeCell ref="W166:X166"/>
    <mergeCell ref="Y166:Z166"/>
    <mergeCell ref="AA166:AB166"/>
    <mergeCell ref="AC166:AD166"/>
    <mergeCell ref="K165:L165"/>
    <mergeCell ref="M165:N165"/>
    <mergeCell ref="O165:P165"/>
    <mergeCell ref="Q165:R165"/>
    <mergeCell ref="S165:T165"/>
    <mergeCell ref="U165:V165"/>
    <mergeCell ref="W165:X165"/>
    <mergeCell ref="Y165:Z165"/>
    <mergeCell ref="AA165:AB165"/>
    <mergeCell ref="AC178:AD178"/>
    <mergeCell ref="K179:L179"/>
    <mergeCell ref="M179:N179"/>
    <mergeCell ref="O179:P179"/>
    <mergeCell ref="Q179:R179"/>
    <mergeCell ref="S179:T179"/>
    <mergeCell ref="U179:V179"/>
    <mergeCell ref="W179:X179"/>
    <mergeCell ref="Y179:Z179"/>
    <mergeCell ref="AA179:AB179"/>
    <mergeCell ref="AC179:AD179"/>
    <mergeCell ref="K178:L178"/>
    <mergeCell ref="M178:N178"/>
    <mergeCell ref="O178:P178"/>
    <mergeCell ref="Q178:R178"/>
    <mergeCell ref="S178:T178"/>
    <mergeCell ref="U178:V178"/>
    <mergeCell ref="W178:X178"/>
    <mergeCell ref="Y178:Z178"/>
    <mergeCell ref="AA178:AB178"/>
    <mergeCell ref="AC176:AD176"/>
    <mergeCell ref="K177:L177"/>
    <mergeCell ref="M177:N177"/>
    <mergeCell ref="O177:P177"/>
    <mergeCell ref="Q177:R177"/>
    <mergeCell ref="S177:T177"/>
    <mergeCell ref="U177:V177"/>
    <mergeCell ref="W177:X177"/>
    <mergeCell ref="Y177:Z177"/>
    <mergeCell ref="AA177:AB177"/>
    <mergeCell ref="AC177:AD177"/>
    <mergeCell ref="K176:L176"/>
    <mergeCell ref="M176:N176"/>
    <mergeCell ref="O176:P176"/>
    <mergeCell ref="Q176:R176"/>
    <mergeCell ref="S176:T176"/>
    <mergeCell ref="U176:V176"/>
    <mergeCell ref="W176:X176"/>
    <mergeCell ref="Y176:Z176"/>
    <mergeCell ref="AA176:AB176"/>
    <mergeCell ref="AC182:AD182"/>
    <mergeCell ref="K183:L183"/>
    <mergeCell ref="M183:N183"/>
    <mergeCell ref="O183:P183"/>
    <mergeCell ref="Q183:R183"/>
    <mergeCell ref="S183:T183"/>
    <mergeCell ref="U183:V183"/>
    <mergeCell ref="W183:X183"/>
    <mergeCell ref="Y183:Z183"/>
    <mergeCell ref="AA183:AB183"/>
    <mergeCell ref="AC183:AD183"/>
    <mergeCell ref="K182:L182"/>
    <mergeCell ref="M182:N182"/>
    <mergeCell ref="O182:P182"/>
    <mergeCell ref="Q182:R182"/>
    <mergeCell ref="S182:T182"/>
    <mergeCell ref="U182:V182"/>
    <mergeCell ref="W182:X182"/>
    <mergeCell ref="Y182:Z182"/>
    <mergeCell ref="AA182:AB182"/>
    <mergeCell ref="AC180:AD180"/>
    <mergeCell ref="K181:L181"/>
    <mergeCell ref="M181:N181"/>
    <mergeCell ref="O181:P181"/>
    <mergeCell ref="Q181:R181"/>
    <mergeCell ref="S181:T181"/>
    <mergeCell ref="U181:V181"/>
    <mergeCell ref="W181:X181"/>
    <mergeCell ref="Y181:Z181"/>
    <mergeCell ref="AA181:AB181"/>
    <mergeCell ref="AC181:AD181"/>
    <mergeCell ref="K180:L180"/>
    <mergeCell ref="M180:N180"/>
    <mergeCell ref="O180:P180"/>
    <mergeCell ref="Q180:R180"/>
    <mergeCell ref="S180:T180"/>
    <mergeCell ref="U180:V180"/>
    <mergeCell ref="W180:X180"/>
    <mergeCell ref="Y180:Z180"/>
    <mergeCell ref="AA180:AB180"/>
    <mergeCell ref="AC186:AD186"/>
    <mergeCell ref="K187:L187"/>
    <mergeCell ref="M187:N187"/>
    <mergeCell ref="O187:P187"/>
    <mergeCell ref="Q187:R187"/>
    <mergeCell ref="S187:T187"/>
    <mergeCell ref="U187:V187"/>
    <mergeCell ref="W187:X187"/>
    <mergeCell ref="Y187:Z187"/>
    <mergeCell ref="AA187:AB187"/>
    <mergeCell ref="AC187:AD187"/>
    <mergeCell ref="K186:L186"/>
    <mergeCell ref="M186:N186"/>
    <mergeCell ref="O186:P186"/>
    <mergeCell ref="Q186:R186"/>
    <mergeCell ref="S186:T186"/>
    <mergeCell ref="U186:V186"/>
    <mergeCell ref="W186:X186"/>
    <mergeCell ref="Y186:Z186"/>
    <mergeCell ref="AA186:AB186"/>
    <mergeCell ref="AC184:AD184"/>
    <mergeCell ref="K185:L185"/>
    <mergeCell ref="M185:N185"/>
    <mergeCell ref="O185:P185"/>
    <mergeCell ref="Q185:R185"/>
    <mergeCell ref="S185:T185"/>
    <mergeCell ref="U185:V185"/>
    <mergeCell ref="W185:X185"/>
    <mergeCell ref="Y185:Z185"/>
    <mergeCell ref="AA185:AB185"/>
    <mergeCell ref="AC185:AD185"/>
    <mergeCell ref="K184:L184"/>
    <mergeCell ref="M184:N184"/>
    <mergeCell ref="O184:P184"/>
    <mergeCell ref="Q184:R184"/>
    <mergeCell ref="S184:T184"/>
    <mergeCell ref="U184:V184"/>
    <mergeCell ref="W184:X184"/>
    <mergeCell ref="Y184:Z184"/>
    <mergeCell ref="AA184:AB184"/>
    <mergeCell ref="AC190:AD190"/>
    <mergeCell ref="K191:L191"/>
    <mergeCell ref="M191:N191"/>
    <mergeCell ref="O191:P191"/>
    <mergeCell ref="Q191:R191"/>
    <mergeCell ref="S191:T191"/>
    <mergeCell ref="U191:V191"/>
    <mergeCell ref="W191:X191"/>
    <mergeCell ref="Y191:Z191"/>
    <mergeCell ref="AA191:AB191"/>
    <mergeCell ref="AC191:AD191"/>
    <mergeCell ref="K190:L190"/>
    <mergeCell ref="M190:N190"/>
    <mergeCell ref="O190:P190"/>
    <mergeCell ref="Q190:R190"/>
    <mergeCell ref="S190:T190"/>
    <mergeCell ref="U190:V190"/>
    <mergeCell ref="W190:X190"/>
    <mergeCell ref="Y190:Z190"/>
    <mergeCell ref="AA190:AB190"/>
    <mergeCell ref="AC188:AD188"/>
    <mergeCell ref="K189:L189"/>
    <mergeCell ref="M189:N189"/>
    <mergeCell ref="O189:P189"/>
    <mergeCell ref="Q189:R189"/>
    <mergeCell ref="S189:T189"/>
    <mergeCell ref="U189:V189"/>
    <mergeCell ref="W189:X189"/>
    <mergeCell ref="Y189:Z189"/>
    <mergeCell ref="AA189:AB189"/>
    <mergeCell ref="AC189:AD189"/>
    <mergeCell ref="K188:L188"/>
    <mergeCell ref="M188:N188"/>
    <mergeCell ref="O188:P188"/>
    <mergeCell ref="Q188:R188"/>
    <mergeCell ref="S188:T188"/>
    <mergeCell ref="U188:V188"/>
    <mergeCell ref="W188:X188"/>
    <mergeCell ref="Y188:Z188"/>
    <mergeCell ref="AA188:AB188"/>
    <mergeCell ref="AC194:AD194"/>
    <mergeCell ref="K195:L195"/>
    <mergeCell ref="M195:N195"/>
    <mergeCell ref="O195:P195"/>
    <mergeCell ref="Q195:R195"/>
    <mergeCell ref="S195:T195"/>
    <mergeCell ref="U195:V195"/>
    <mergeCell ref="W195:X195"/>
    <mergeCell ref="Y195:Z195"/>
    <mergeCell ref="AA195:AB195"/>
    <mergeCell ref="AC195:AD195"/>
    <mergeCell ref="K194:L194"/>
    <mergeCell ref="M194:N194"/>
    <mergeCell ref="O194:P194"/>
    <mergeCell ref="Q194:R194"/>
    <mergeCell ref="S194:T194"/>
    <mergeCell ref="U194:V194"/>
    <mergeCell ref="W194:X194"/>
    <mergeCell ref="Y194:Z194"/>
    <mergeCell ref="AA194:AB194"/>
    <mergeCell ref="AC192:AD192"/>
    <mergeCell ref="K193:L193"/>
    <mergeCell ref="M193:N193"/>
    <mergeCell ref="O193:P193"/>
    <mergeCell ref="Q193:R193"/>
    <mergeCell ref="S193:T193"/>
    <mergeCell ref="U193:V193"/>
    <mergeCell ref="W193:X193"/>
    <mergeCell ref="Y193:Z193"/>
    <mergeCell ref="AA193:AB193"/>
    <mergeCell ref="AC193:AD193"/>
    <mergeCell ref="K192:L192"/>
    <mergeCell ref="M192:N192"/>
    <mergeCell ref="O192:P192"/>
    <mergeCell ref="Q192:R192"/>
    <mergeCell ref="S192:T192"/>
    <mergeCell ref="U192:V192"/>
    <mergeCell ref="W192:X192"/>
    <mergeCell ref="Y192:Z192"/>
    <mergeCell ref="AA192:AB192"/>
    <mergeCell ref="AC198:AD198"/>
    <mergeCell ref="K202:L202"/>
    <mergeCell ref="M202:N202"/>
    <mergeCell ref="O202:P202"/>
    <mergeCell ref="Q202:R202"/>
    <mergeCell ref="S202:T202"/>
    <mergeCell ref="U202:V202"/>
    <mergeCell ref="W202:X202"/>
    <mergeCell ref="Y202:Z202"/>
    <mergeCell ref="AA202:AB202"/>
    <mergeCell ref="AC202:AD202"/>
    <mergeCell ref="K198:L198"/>
    <mergeCell ref="M198:N198"/>
    <mergeCell ref="O198:P198"/>
    <mergeCell ref="Q198:R198"/>
    <mergeCell ref="S198:T198"/>
    <mergeCell ref="U198:V198"/>
    <mergeCell ref="W198:X198"/>
    <mergeCell ref="Y198:Z198"/>
    <mergeCell ref="AA198:AB198"/>
    <mergeCell ref="AC196:AD196"/>
    <mergeCell ref="K197:L197"/>
    <mergeCell ref="M197:N197"/>
    <mergeCell ref="O197:P197"/>
    <mergeCell ref="Q197:R197"/>
    <mergeCell ref="S197:T197"/>
    <mergeCell ref="U197:V197"/>
    <mergeCell ref="W197:X197"/>
    <mergeCell ref="Y197:Z197"/>
    <mergeCell ref="AA197:AB197"/>
    <mergeCell ref="AC197:AD197"/>
    <mergeCell ref="K196:L196"/>
    <mergeCell ref="M196:N196"/>
    <mergeCell ref="O196:P196"/>
    <mergeCell ref="Q196:R196"/>
    <mergeCell ref="S196:T196"/>
    <mergeCell ref="U196:V196"/>
    <mergeCell ref="W196:X196"/>
    <mergeCell ref="Y196:Z196"/>
    <mergeCell ref="AA196:AB196"/>
    <mergeCell ref="AC205:AD205"/>
    <mergeCell ref="K206:L206"/>
    <mergeCell ref="M206:N206"/>
    <mergeCell ref="O206:P206"/>
    <mergeCell ref="Q206:R206"/>
    <mergeCell ref="S206:T206"/>
    <mergeCell ref="U206:V206"/>
    <mergeCell ref="W206:X206"/>
    <mergeCell ref="Y206:Z206"/>
    <mergeCell ref="AA206:AB206"/>
    <mergeCell ref="AC206:AD206"/>
    <mergeCell ref="K205:L205"/>
    <mergeCell ref="M205:N205"/>
    <mergeCell ref="O205:P205"/>
    <mergeCell ref="Q205:R205"/>
    <mergeCell ref="S205:T205"/>
    <mergeCell ref="U205:V205"/>
    <mergeCell ref="W205:X205"/>
    <mergeCell ref="Y205:Z205"/>
    <mergeCell ref="AA205:AB205"/>
    <mergeCell ref="AC203:AD203"/>
    <mergeCell ref="K204:L204"/>
    <mergeCell ref="M204:N204"/>
    <mergeCell ref="O204:P204"/>
    <mergeCell ref="Q204:R204"/>
    <mergeCell ref="S204:T204"/>
    <mergeCell ref="U204:V204"/>
    <mergeCell ref="W204:X204"/>
    <mergeCell ref="Y204:Z204"/>
    <mergeCell ref="AA204:AB204"/>
    <mergeCell ref="AC204:AD204"/>
    <mergeCell ref="K203:L203"/>
    <mergeCell ref="M203:N203"/>
    <mergeCell ref="O203:P203"/>
    <mergeCell ref="Q203:R203"/>
    <mergeCell ref="S203:T203"/>
    <mergeCell ref="U203:V203"/>
    <mergeCell ref="W203:X203"/>
    <mergeCell ref="Y203:Z203"/>
    <mergeCell ref="AA203:AB203"/>
    <mergeCell ref="AC209:AD209"/>
    <mergeCell ref="K210:L210"/>
    <mergeCell ref="M210:N210"/>
    <mergeCell ref="O210:P210"/>
    <mergeCell ref="Q210:R210"/>
    <mergeCell ref="S210:T210"/>
    <mergeCell ref="U210:V210"/>
    <mergeCell ref="W210:X210"/>
    <mergeCell ref="Y210:Z210"/>
    <mergeCell ref="AA210:AB210"/>
    <mergeCell ref="AC210:AD210"/>
    <mergeCell ref="K209:L209"/>
    <mergeCell ref="M209:N209"/>
    <mergeCell ref="O209:P209"/>
    <mergeCell ref="Q209:R209"/>
    <mergeCell ref="S209:T209"/>
    <mergeCell ref="U209:V209"/>
    <mergeCell ref="W209:X209"/>
    <mergeCell ref="Y209:Z209"/>
    <mergeCell ref="AA209:AB209"/>
    <mergeCell ref="AC207:AD207"/>
    <mergeCell ref="K208:L208"/>
    <mergeCell ref="M208:N208"/>
    <mergeCell ref="O208:P208"/>
    <mergeCell ref="Q208:R208"/>
    <mergeCell ref="S208:T208"/>
    <mergeCell ref="U208:V208"/>
    <mergeCell ref="W208:X208"/>
    <mergeCell ref="Y208:Z208"/>
    <mergeCell ref="AA208:AB208"/>
    <mergeCell ref="AC208:AD208"/>
    <mergeCell ref="K207:L207"/>
    <mergeCell ref="M207:N207"/>
    <mergeCell ref="O207:P207"/>
    <mergeCell ref="Q207:R207"/>
    <mergeCell ref="S207:T207"/>
    <mergeCell ref="U207:V207"/>
    <mergeCell ref="W207:X207"/>
    <mergeCell ref="Y207:Z207"/>
    <mergeCell ref="AA207:AB207"/>
    <mergeCell ref="AC213:AD213"/>
    <mergeCell ref="K214:L214"/>
    <mergeCell ref="M214:N214"/>
    <mergeCell ref="O214:P214"/>
    <mergeCell ref="Q214:R214"/>
    <mergeCell ref="S214:T214"/>
    <mergeCell ref="U214:V214"/>
    <mergeCell ref="W214:X214"/>
    <mergeCell ref="Y214:Z214"/>
    <mergeCell ref="AA214:AB214"/>
    <mergeCell ref="AC214:AD214"/>
    <mergeCell ref="K213:L213"/>
    <mergeCell ref="M213:N213"/>
    <mergeCell ref="O213:P213"/>
    <mergeCell ref="Q213:R213"/>
    <mergeCell ref="S213:T213"/>
    <mergeCell ref="U213:V213"/>
    <mergeCell ref="W213:X213"/>
    <mergeCell ref="Y213:Z213"/>
    <mergeCell ref="AA213:AB213"/>
    <mergeCell ref="AC211:AD211"/>
    <mergeCell ref="K212:L212"/>
    <mergeCell ref="M212:N212"/>
    <mergeCell ref="O212:P212"/>
    <mergeCell ref="Q212:R212"/>
    <mergeCell ref="S212:T212"/>
    <mergeCell ref="U212:V212"/>
    <mergeCell ref="W212:X212"/>
    <mergeCell ref="Y212:Z212"/>
    <mergeCell ref="AA212:AB212"/>
    <mergeCell ref="AC212:AD212"/>
    <mergeCell ref="K211:L211"/>
    <mergeCell ref="M211:N211"/>
    <mergeCell ref="O211:P211"/>
    <mergeCell ref="Q211:R211"/>
    <mergeCell ref="S211:T211"/>
    <mergeCell ref="U211:V211"/>
    <mergeCell ref="W211:X211"/>
    <mergeCell ref="Y211:Z211"/>
    <mergeCell ref="AA211:AB211"/>
    <mergeCell ref="AC217:AD217"/>
    <mergeCell ref="K218:L218"/>
    <mergeCell ref="M218:N218"/>
    <mergeCell ref="O218:P218"/>
    <mergeCell ref="Q218:R218"/>
    <mergeCell ref="S218:T218"/>
    <mergeCell ref="U218:V218"/>
    <mergeCell ref="W218:X218"/>
    <mergeCell ref="Y218:Z218"/>
    <mergeCell ref="AA218:AB218"/>
    <mergeCell ref="AC218:AD218"/>
    <mergeCell ref="K217:L217"/>
    <mergeCell ref="M217:N217"/>
    <mergeCell ref="O217:P217"/>
    <mergeCell ref="Q217:R217"/>
    <mergeCell ref="S217:T217"/>
    <mergeCell ref="U217:V217"/>
    <mergeCell ref="W217:X217"/>
    <mergeCell ref="Y217:Z217"/>
    <mergeCell ref="AA217:AB217"/>
    <mergeCell ref="AC215:AD215"/>
    <mergeCell ref="K216:L216"/>
    <mergeCell ref="M216:N216"/>
    <mergeCell ref="O216:P216"/>
    <mergeCell ref="Q216:R216"/>
    <mergeCell ref="S216:T216"/>
    <mergeCell ref="U216:V216"/>
    <mergeCell ref="W216:X216"/>
    <mergeCell ref="Y216:Z216"/>
    <mergeCell ref="AA216:AB216"/>
    <mergeCell ref="AC216:AD216"/>
    <mergeCell ref="K215:L215"/>
    <mergeCell ref="M215:N215"/>
    <mergeCell ref="O215:P215"/>
    <mergeCell ref="Q215:R215"/>
    <mergeCell ref="S215:T215"/>
    <mergeCell ref="U215:V215"/>
    <mergeCell ref="W215:X215"/>
    <mergeCell ref="Y215:Z215"/>
    <mergeCell ref="AA215:AB215"/>
    <mergeCell ref="AC221:AD221"/>
    <mergeCell ref="K222:L222"/>
    <mergeCell ref="M222:N222"/>
    <mergeCell ref="O222:P222"/>
    <mergeCell ref="Q222:R222"/>
    <mergeCell ref="S222:T222"/>
    <mergeCell ref="U222:V222"/>
    <mergeCell ref="W222:X222"/>
    <mergeCell ref="Y222:Z222"/>
    <mergeCell ref="AA222:AB222"/>
    <mergeCell ref="AC222:AD222"/>
    <mergeCell ref="K221:L221"/>
    <mergeCell ref="M221:N221"/>
    <mergeCell ref="O221:P221"/>
    <mergeCell ref="Q221:R221"/>
    <mergeCell ref="S221:T221"/>
    <mergeCell ref="U221:V221"/>
    <mergeCell ref="W221:X221"/>
    <mergeCell ref="Y221:Z221"/>
    <mergeCell ref="AA221:AB221"/>
    <mergeCell ref="AC219:AD219"/>
    <mergeCell ref="K220:L220"/>
    <mergeCell ref="M220:N220"/>
    <mergeCell ref="O220:P220"/>
    <mergeCell ref="Q220:R220"/>
    <mergeCell ref="S220:T220"/>
    <mergeCell ref="U220:V220"/>
    <mergeCell ref="W220:X220"/>
    <mergeCell ref="Y220:Z220"/>
    <mergeCell ref="AA220:AB220"/>
    <mergeCell ref="AC220:AD220"/>
    <mergeCell ref="K219:L219"/>
    <mergeCell ref="M219:N219"/>
    <mergeCell ref="O219:P219"/>
    <mergeCell ref="Q219:R219"/>
    <mergeCell ref="S219:T219"/>
    <mergeCell ref="U219:V219"/>
    <mergeCell ref="W219:X219"/>
    <mergeCell ref="Y219:Z219"/>
    <mergeCell ref="AA219:AB219"/>
    <mergeCell ref="AC225:AD225"/>
    <mergeCell ref="U227:X227"/>
    <mergeCell ref="L231:M231"/>
    <mergeCell ref="AC232:AD232"/>
    <mergeCell ref="AE232:AF232"/>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K225:L225"/>
    <mergeCell ref="M225:N225"/>
    <mergeCell ref="O225:P225"/>
    <mergeCell ref="Q225:R225"/>
    <mergeCell ref="S225:T225"/>
    <mergeCell ref="U225:V225"/>
    <mergeCell ref="W225:X225"/>
    <mergeCell ref="Y225:Z225"/>
    <mergeCell ref="AA225:AB225"/>
    <mergeCell ref="AC223:AD223"/>
    <mergeCell ref="K224:L224"/>
    <mergeCell ref="M224:N224"/>
    <mergeCell ref="O224:P224"/>
    <mergeCell ref="Q224:R224"/>
    <mergeCell ref="S224:T224"/>
    <mergeCell ref="U224:V224"/>
    <mergeCell ref="W224:X224"/>
    <mergeCell ref="Y224:Z224"/>
    <mergeCell ref="AA224:AB224"/>
    <mergeCell ref="AC224:AD224"/>
    <mergeCell ref="K223:L223"/>
    <mergeCell ref="M223:N223"/>
    <mergeCell ref="O223:P223"/>
    <mergeCell ref="Q223:R223"/>
    <mergeCell ref="S223:T223"/>
    <mergeCell ref="U223:V223"/>
    <mergeCell ref="W223:X223"/>
    <mergeCell ref="Y223:Z223"/>
    <mergeCell ref="AA223:AB223"/>
    <mergeCell ref="AA236:AB236"/>
    <mergeCell ref="AC236:AD236"/>
    <mergeCell ref="AE236:AF236"/>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I236:J236"/>
    <mergeCell ref="K236:L236"/>
    <mergeCell ref="M236:N236"/>
    <mergeCell ref="O236:P236"/>
    <mergeCell ref="Q236:R236"/>
    <mergeCell ref="S236:T236"/>
    <mergeCell ref="U236:V236"/>
    <mergeCell ref="W236:X236"/>
    <mergeCell ref="Y236:Z236"/>
    <mergeCell ref="AA234:AB234"/>
    <mergeCell ref="AC234:AD234"/>
    <mergeCell ref="AE234:AF234"/>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I234:J234"/>
    <mergeCell ref="K234:L234"/>
    <mergeCell ref="M234:N234"/>
    <mergeCell ref="O234:P234"/>
    <mergeCell ref="Q234:R234"/>
    <mergeCell ref="S234:T234"/>
    <mergeCell ref="U234:V234"/>
    <mergeCell ref="W234:X234"/>
    <mergeCell ref="Y234:Z234"/>
    <mergeCell ref="AA240:AB240"/>
    <mergeCell ref="AC240:AD240"/>
    <mergeCell ref="AE240:AF240"/>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I240:J240"/>
    <mergeCell ref="K240:L240"/>
    <mergeCell ref="M240:N240"/>
    <mergeCell ref="O240:P240"/>
    <mergeCell ref="Q240:R240"/>
    <mergeCell ref="S240:T240"/>
    <mergeCell ref="U240:V240"/>
    <mergeCell ref="W240:X240"/>
    <mergeCell ref="Y240:Z240"/>
    <mergeCell ref="AA238:AB238"/>
    <mergeCell ref="AC238:AD238"/>
    <mergeCell ref="AE238:AF238"/>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I238:J238"/>
    <mergeCell ref="K238:L238"/>
    <mergeCell ref="M238:N238"/>
    <mergeCell ref="O238:P238"/>
    <mergeCell ref="Q238:R238"/>
    <mergeCell ref="S238:T238"/>
    <mergeCell ref="U238:V238"/>
    <mergeCell ref="W238:X238"/>
    <mergeCell ref="Y238:Z238"/>
    <mergeCell ref="AA244:AB244"/>
    <mergeCell ref="AC244:AD244"/>
    <mergeCell ref="AE244:AF244"/>
    <mergeCell ref="B246:C246"/>
    <mergeCell ref="D246:F246"/>
    <mergeCell ref="AE253:AF253"/>
    <mergeCell ref="J254:AF254"/>
    <mergeCell ref="J256:AF256"/>
    <mergeCell ref="K258:L258"/>
    <mergeCell ref="M258:N258"/>
    <mergeCell ref="O258:P258"/>
    <mergeCell ref="Q258:R258"/>
    <mergeCell ref="S258:T258"/>
    <mergeCell ref="U258:V258"/>
    <mergeCell ref="W258:X258"/>
    <mergeCell ref="Y258:Z258"/>
    <mergeCell ref="AA258:AB258"/>
    <mergeCell ref="AC258:AD258"/>
    <mergeCell ref="I244:J244"/>
    <mergeCell ref="K244:L244"/>
    <mergeCell ref="M244:N244"/>
    <mergeCell ref="O244:P244"/>
    <mergeCell ref="Q244:R244"/>
    <mergeCell ref="S244:T244"/>
    <mergeCell ref="U244:V244"/>
    <mergeCell ref="W244:X244"/>
    <mergeCell ref="Y244:Z244"/>
    <mergeCell ref="AA242:AB242"/>
    <mergeCell ref="AC242:AD242"/>
    <mergeCell ref="AE242:AF242"/>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I242:J242"/>
    <mergeCell ref="K242:L242"/>
    <mergeCell ref="M242:N242"/>
    <mergeCell ref="O242:P242"/>
    <mergeCell ref="Q242:R242"/>
    <mergeCell ref="S242:T242"/>
    <mergeCell ref="U242:V242"/>
    <mergeCell ref="W242:X242"/>
    <mergeCell ref="Y242:Z242"/>
    <mergeCell ref="AC261:AD261"/>
    <mergeCell ref="I263:J263"/>
    <mergeCell ref="I264:J264"/>
    <mergeCell ref="K264:L264"/>
    <mergeCell ref="M264:N264"/>
    <mergeCell ref="O264:P264"/>
    <mergeCell ref="Q264:R264"/>
    <mergeCell ref="S264:T264"/>
    <mergeCell ref="U264:V264"/>
    <mergeCell ref="W264:X264"/>
    <mergeCell ref="Y264:Z264"/>
    <mergeCell ref="AA264:AB264"/>
    <mergeCell ref="AC264:AD264"/>
    <mergeCell ref="K261:L261"/>
    <mergeCell ref="M261:N261"/>
    <mergeCell ref="O261:P261"/>
    <mergeCell ref="Q261:R261"/>
    <mergeCell ref="S261:T261"/>
    <mergeCell ref="U261:V261"/>
    <mergeCell ref="W261:X261"/>
    <mergeCell ref="Y261:Z261"/>
    <mergeCell ref="AA261:AB261"/>
    <mergeCell ref="AC259:AD259"/>
    <mergeCell ref="K260:L260"/>
    <mergeCell ref="M260:N260"/>
    <mergeCell ref="O260:P260"/>
    <mergeCell ref="Q260:R260"/>
    <mergeCell ref="S260:T260"/>
    <mergeCell ref="U260:V260"/>
    <mergeCell ref="W260:X260"/>
    <mergeCell ref="Y260:Z260"/>
    <mergeCell ref="AA260:AB260"/>
    <mergeCell ref="AC260:AD260"/>
    <mergeCell ref="K259:L259"/>
    <mergeCell ref="M259:N259"/>
    <mergeCell ref="O259:P259"/>
    <mergeCell ref="Q259:R259"/>
    <mergeCell ref="S259:T259"/>
    <mergeCell ref="U259:V259"/>
    <mergeCell ref="W259:X259"/>
    <mergeCell ref="Y259:Z259"/>
    <mergeCell ref="AA259:AB259"/>
    <mergeCell ref="AA267:AB267"/>
    <mergeCell ref="AC267:AD267"/>
    <mergeCell ref="K272:L272"/>
    <mergeCell ref="M272:N272"/>
    <mergeCell ref="O272:P272"/>
    <mergeCell ref="Q272:R272"/>
    <mergeCell ref="S272:T272"/>
    <mergeCell ref="U272:V272"/>
    <mergeCell ref="W272:X272"/>
    <mergeCell ref="Y272:Z272"/>
    <mergeCell ref="AA272:AB272"/>
    <mergeCell ref="AC272:AD272"/>
    <mergeCell ref="I267:J267"/>
    <mergeCell ref="K267:L267"/>
    <mergeCell ref="M267:N267"/>
    <mergeCell ref="O267:P267"/>
    <mergeCell ref="Q267:R267"/>
    <mergeCell ref="S267:T267"/>
    <mergeCell ref="U267:V267"/>
    <mergeCell ref="W267:X267"/>
    <mergeCell ref="Y267:Z267"/>
    <mergeCell ref="AA265:AB265"/>
    <mergeCell ref="AC265:AD265"/>
    <mergeCell ref="I266:J266"/>
    <mergeCell ref="K266:L266"/>
    <mergeCell ref="M266:N266"/>
    <mergeCell ref="O266:P266"/>
    <mergeCell ref="Q266:R266"/>
    <mergeCell ref="S266:T266"/>
    <mergeCell ref="U266:V266"/>
    <mergeCell ref="W266:X266"/>
    <mergeCell ref="Y266:Z266"/>
    <mergeCell ref="AA266:AB266"/>
    <mergeCell ref="AC266:AD266"/>
    <mergeCell ref="I265:J265"/>
    <mergeCell ref="K265:L265"/>
    <mergeCell ref="M265:N265"/>
    <mergeCell ref="O265:P265"/>
    <mergeCell ref="Q265:R265"/>
    <mergeCell ref="S265:T265"/>
    <mergeCell ref="U265:V265"/>
    <mergeCell ref="W265:X265"/>
    <mergeCell ref="Y265:Z265"/>
    <mergeCell ref="AC275:AD275"/>
    <mergeCell ref="K278:L278"/>
    <mergeCell ref="M278:N278"/>
    <mergeCell ref="O278:P278"/>
    <mergeCell ref="Q278:R278"/>
    <mergeCell ref="S278:T278"/>
    <mergeCell ref="U278:V278"/>
    <mergeCell ref="W278:X278"/>
    <mergeCell ref="Y278:Z278"/>
    <mergeCell ref="AA278:AB278"/>
    <mergeCell ref="AC278:AD278"/>
    <mergeCell ref="K275:L275"/>
    <mergeCell ref="M275:N275"/>
    <mergeCell ref="O275:P275"/>
    <mergeCell ref="Q275:R275"/>
    <mergeCell ref="S275:T275"/>
    <mergeCell ref="U275:V275"/>
    <mergeCell ref="W275:X275"/>
    <mergeCell ref="Y275:Z275"/>
    <mergeCell ref="AA275:AB275"/>
    <mergeCell ref="AC273:AD273"/>
    <mergeCell ref="K274:L274"/>
    <mergeCell ref="M274:N274"/>
    <mergeCell ref="O274:P274"/>
    <mergeCell ref="Q274:R274"/>
    <mergeCell ref="S274:T274"/>
    <mergeCell ref="U274:V274"/>
    <mergeCell ref="W274:X274"/>
    <mergeCell ref="Y274:Z274"/>
    <mergeCell ref="AA274:AB274"/>
    <mergeCell ref="AC274:AD274"/>
    <mergeCell ref="K273:L273"/>
    <mergeCell ref="M273:N273"/>
    <mergeCell ref="O273:P273"/>
    <mergeCell ref="Q273:R273"/>
    <mergeCell ref="S273:T273"/>
    <mergeCell ref="U273:V273"/>
    <mergeCell ref="W273:X273"/>
    <mergeCell ref="Y273:Z273"/>
    <mergeCell ref="AA273:AB273"/>
    <mergeCell ref="AC281:AD281"/>
    <mergeCell ref="K282:L282"/>
    <mergeCell ref="M282:N282"/>
    <mergeCell ref="O282:P282"/>
    <mergeCell ref="Q282:R282"/>
    <mergeCell ref="S282:T282"/>
    <mergeCell ref="U282:V282"/>
    <mergeCell ref="W282:X282"/>
    <mergeCell ref="Y282:Z282"/>
    <mergeCell ref="AA282:AB282"/>
    <mergeCell ref="AC282:AD282"/>
    <mergeCell ref="K281:L281"/>
    <mergeCell ref="M281:N281"/>
    <mergeCell ref="O281:P281"/>
    <mergeCell ref="Q281:R281"/>
    <mergeCell ref="S281:T281"/>
    <mergeCell ref="U281:V281"/>
    <mergeCell ref="W281:X281"/>
    <mergeCell ref="Y281:Z281"/>
    <mergeCell ref="AA281:AB281"/>
    <mergeCell ref="AC279:AD279"/>
    <mergeCell ref="K280:L280"/>
    <mergeCell ref="M280:N280"/>
    <mergeCell ref="O280:P280"/>
    <mergeCell ref="Q280:R280"/>
    <mergeCell ref="S280:T280"/>
    <mergeCell ref="U280:V280"/>
    <mergeCell ref="W280:X280"/>
    <mergeCell ref="Y280:Z280"/>
    <mergeCell ref="AA280:AB280"/>
    <mergeCell ref="AC280:AD280"/>
    <mergeCell ref="K279:L279"/>
    <mergeCell ref="M279:N279"/>
    <mergeCell ref="O279:P279"/>
    <mergeCell ref="Q279:R279"/>
    <mergeCell ref="S279:T279"/>
    <mergeCell ref="U279:V279"/>
    <mergeCell ref="W279:X279"/>
    <mergeCell ref="Y279:Z279"/>
    <mergeCell ref="AA279:AB279"/>
    <mergeCell ref="AC286:AD286"/>
    <mergeCell ref="K287:L287"/>
    <mergeCell ref="M287:N287"/>
    <mergeCell ref="O287:P287"/>
    <mergeCell ref="Q287:R287"/>
    <mergeCell ref="S287:T287"/>
    <mergeCell ref="U287:V287"/>
    <mergeCell ref="W287:X287"/>
    <mergeCell ref="Y287:Z287"/>
    <mergeCell ref="AA287:AB287"/>
    <mergeCell ref="AC287:AD287"/>
    <mergeCell ref="K286:L286"/>
    <mergeCell ref="M286:N286"/>
    <mergeCell ref="O286:P286"/>
    <mergeCell ref="Q286:R286"/>
    <mergeCell ref="S286:T286"/>
    <mergeCell ref="U286:V286"/>
    <mergeCell ref="W286:X286"/>
    <mergeCell ref="Y286:Z286"/>
    <mergeCell ref="AA286:AB286"/>
    <mergeCell ref="AC284:AD284"/>
    <mergeCell ref="K285:L285"/>
    <mergeCell ref="M285:N285"/>
    <mergeCell ref="O285:P285"/>
    <mergeCell ref="Q285:R285"/>
    <mergeCell ref="S285:T285"/>
    <mergeCell ref="U285:V285"/>
    <mergeCell ref="W285:X285"/>
    <mergeCell ref="Y285:Z285"/>
    <mergeCell ref="AA285:AB285"/>
    <mergeCell ref="AC285:AD285"/>
    <mergeCell ref="K284:L284"/>
    <mergeCell ref="M284:N284"/>
    <mergeCell ref="O284:P284"/>
    <mergeCell ref="Q284:R284"/>
    <mergeCell ref="S284:T284"/>
    <mergeCell ref="U284:V284"/>
    <mergeCell ref="W284:X284"/>
    <mergeCell ref="Y284:Z284"/>
    <mergeCell ref="AA284:AB284"/>
    <mergeCell ref="AC297:AD297"/>
    <mergeCell ref="K298:L298"/>
    <mergeCell ref="M298:N298"/>
    <mergeCell ref="O298:P298"/>
    <mergeCell ref="Q298:R298"/>
    <mergeCell ref="S298:T298"/>
    <mergeCell ref="U298:V298"/>
    <mergeCell ref="W298:X298"/>
    <mergeCell ref="Y298:Z298"/>
    <mergeCell ref="AA298:AB298"/>
    <mergeCell ref="AC298:AD298"/>
    <mergeCell ref="K297:L297"/>
    <mergeCell ref="M297:N297"/>
    <mergeCell ref="O297:P297"/>
    <mergeCell ref="Q297:R297"/>
    <mergeCell ref="S297:T297"/>
    <mergeCell ref="U297:V297"/>
    <mergeCell ref="W297:X297"/>
    <mergeCell ref="Y297:Z297"/>
    <mergeCell ref="AA297:AB297"/>
    <mergeCell ref="AC292:AD292"/>
    <mergeCell ref="K296:L296"/>
    <mergeCell ref="M296:N296"/>
    <mergeCell ref="O296:P296"/>
    <mergeCell ref="Q296:R296"/>
    <mergeCell ref="S296:T296"/>
    <mergeCell ref="U296:V296"/>
    <mergeCell ref="W296:X296"/>
    <mergeCell ref="Y296:Z296"/>
    <mergeCell ref="AA296:AB296"/>
    <mergeCell ref="AC296:AD296"/>
    <mergeCell ref="K292:L292"/>
    <mergeCell ref="M292:N292"/>
    <mergeCell ref="O292:P292"/>
    <mergeCell ref="Q292:R292"/>
    <mergeCell ref="S292:T292"/>
    <mergeCell ref="U292:V292"/>
    <mergeCell ref="W292:X292"/>
    <mergeCell ref="Y292:Z292"/>
    <mergeCell ref="AA292:AB292"/>
    <mergeCell ref="AC301:AD301"/>
    <mergeCell ref="K302:L302"/>
    <mergeCell ref="M302:N302"/>
    <mergeCell ref="O302:P302"/>
    <mergeCell ref="Q302:R302"/>
    <mergeCell ref="S302:T302"/>
    <mergeCell ref="U302:V302"/>
    <mergeCell ref="W302:X302"/>
    <mergeCell ref="Y302:Z302"/>
    <mergeCell ref="AA302:AB302"/>
    <mergeCell ref="AC302:AD302"/>
    <mergeCell ref="K301:L301"/>
    <mergeCell ref="M301:N301"/>
    <mergeCell ref="O301:P301"/>
    <mergeCell ref="Q301:R301"/>
    <mergeCell ref="S301:T301"/>
    <mergeCell ref="U301:V301"/>
    <mergeCell ref="W301:X301"/>
    <mergeCell ref="Y301:Z301"/>
    <mergeCell ref="AA301:AB301"/>
    <mergeCell ref="AC299:AD299"/>
    <mergeCell ref="K300:L300"/>
    <mergeCell ref="M300:N300"/>
    <mergeCell ref="O300:P300"/>
    <mergeCell ref="Q300:R300"/>
    <mergeCell ref="S300:T300"/>
    <mergeCell ref="U300:V300"/>
    <mergeCell ref="W300:X300"/>
    <mergeCell ref="Y300:Z300"/>
    <mergeCell ref="AA300:AB300"/>
    <mergeCell ref="AC300:AD300"/>
    <mergeCell ref="K299:L299"/>
    <mergeCell ref="M299:N299"/>
    <mergeCell ref="O299:P299"/>
    <mergeCell ref="Q299:R299"/>
    <mergeCell ref="S299:T299"/>
    <mergeCell ref="U299:V299"/>
    <mergeCell ref="W299:X299"/>
    <mergeCell ref="Y299:Z299"/>
    <mergeCell ref="AA299:AB299"/>
    <mergeCell ref="AC305:AD305"/>
    <mergeCell ref="K306:L306"/>
    <mergeCell ref="M306:N306"/>
    <mergeCell ref="O306:P306"/>
    <mergeCell ref="Q306:R306"/>
    <mergeCell ref="S306:T306"/>
    <mergeCell ref="U306:V306"/>
    <mergeCell ref="W306:X306"/>
    <mergeCell ref="Y306:Z306"/>
    <mergeCell ref="AA306:AB306"/>
    <mergeCell ref="AC306:AD306"/>
    <mergeCell ref="K305:L305"/>
    <mergeCell ref="M305:N305"/>
    <mergeCell ref="O305:P305"/>
    <mergeCell ref="Q305:R305"/>
    <mergeCell ref="S305:T305"/>
    <mergeCell ref="U305:V305"/>
    <mergeCell ref="W305:X305"/>
    <mergeCell ref="Y305:Z305"/>
    <mergeCell ref="AA305:AB305"/>
    <mergeCell ref="AC303:AD303"/>
    <mergeCell ref="K304:L304"/>
    <mergeCell ref="M304:N304"/>
    <mergeCell ref="O304:P304"/>
    <mergeCell ref="Q304:R304"/>
    <mergeCell ref="S304:T304"/>
    <mergeCell ref="U304:V304"/>
    <mergeCell ref="W304:X304"/>
    <mergeCell ref="Y304:Z304"/>
    <mergeCell ref="AA304:AB304"/>
    <mergeCell ref="AC304:AD304"/>
    <mergeCell ref="K303:L303"/>
    <mergeCell ref="M303:N303"/>
    <mergeCell ref="O303:P303"/>
    <mergeCell ref="Q303:R303"/>
    <mergeCell ref="S303:T303"/>
    <mergeCell ref="U303:V303"/>
    <mergeCell ref="W303:X303"/>
    <mergeCell ref="Y303:Z303"/>
    <mergeCell ref="AA303:AB303"/>
    <mergeCell ref="AC309:AD309"/>
    <mergeCell ref="K310:L310"/>
    <mergeCell ref="M310:N310"/>
    <mergeCell ref="O310:P310"/>
    <mergeCell ref="Q310:R310"/>
    <mergeCell ref="S310:T310"/>
    <mergeCell ref="U310:V310"/>
    <mergeCell ref="W310:X310"/>
    <mergeCell ref="Y310:Z310"/>
    <mergeCell ref="AA310:AB310"/>
    <mergeCell ref="AC310:AD310"/>
    <mergeCell ref="K309:L309"/>
    <mergeCell ref="M309:N309"/>
    <mergeCell ref="O309:P309"/>
    <mergeCell ref="Q309:R309"/>
    <mergeCell ref="S309:T309"/>
    <mergeCell ref="U309:V309"/>
    <mergeCell ref="W309:X309"/>
    <mergeCell ref="Y309:Z309"/>
    <mergeCell ref="AA309:AB309"/>
    <mergeCell ref="AC307:AD307"/>
    <mergeCell ref="K308:L308"/>
    <mergeCell ref="M308:N308"/>
    <mergeCell ref="O308:P308"/>
    <mergeCell ref="Q308:R308"/>
    <mergeCell ref="S308:T308"/>
    <mergeCell ref="U308:V308"/>
    <mergeCell ref="W308:X308"/>
    <mergeCell ref="Y308:Z308"/>
    <mergeCell ref="AA308:AB308"/>
    <mergeCell ref="AC308:AD308"/>
    <mergeCell ref="K307:L307"/>
    <mergeCell ref="M307:N307"/>
    <mergeCell ref="O307:P307"/>
    <mergeCell ref="Q307:R307"/>
    <mergeCell ref="S307:T307"/>
    <mergeCell ref="U307:V307"/>
    <mergeCell ref="W307:X307"/>
    <mergeCell ref="Y307:Z307"/>
    <mergeCell ref="AA307:AB307"/>
    <mergeCell ref="AC313:AD313"/>
    <mergeCell ref="K314:L314"/>
    <mergeCell ref="M314:N314"/>
    <mergeCell ref="O314:P314"/>
    <mergeCell ref="Q314:R314"/>
    <mergeCell ref="S314:T314"/>
    <mergeCell ref="U314:V314"/>
    <mergeCell ref="W314:X314"/>
    <mergeCell ref="Y314:Z314"/>
    <mergeCell ref="AA314:AB314"/>
    <mergeCell ref="AC314:AD314"/>
    <mergeCell ref="K313:L313"/>
    <mergeCell ref="M313:N313"/>
    <mergeCell ref="O313:P313"/>
    <mergeCell ref="Q313:R313"/>
    <mergeCell ref="S313:T313"/>
    <mergeCell ref="U313:V313"/>
    <mergeCell ref="W313:X313"/>
    <mergeCell ref="Y313:Z313"/>
    <mergeCell ref="AA313:AB313"/>
    <mergeCell ref="AC311:AD311"/>
    <mergeCell ref="K312:L312"/>
    <mergeCell ref="M312:N312"/>
    <mergeCell ref="O312:P312"/>
    <mergeCell ref="Q312:R312"/>
    <mergeCell ref="S312:T312"/>
    <mergeCell ref="U312:V312"/>
    <mergeCell ref="W312:X312"/>
    <mergeCell ref="Y312:Z312"/>
    <mergeCell ref="AA312:AB312"/>
    <mergeCell ref="AC312:AD312"/>
    <mergeCell ref="K311:L311"/>
    <mergeCell ref="M311:N311"/>
    <mergeCell ref="O311:P311"/>
    <mergeCell ref="Q311:R311"/>
    <mergeCell ref="S311:T311"/>
    <mergeCell ref="U311:V311"/>
    <mergeCell ref="W311:X311"/>
    <mergeCell ref="Y311:Z311"/>
    <mergeCell ref="AA311:AB311"/>
    <mergeCell ref="AC317:AD317"/>
    <mergeCell ref="K318:L318"/>
    <mergeCell ref="M318:N318"/>
    <mergeCell ref="O318:P318"/>
    <mergeCell ref="Q318:R318"/>
    <mergeCell ref="S318:T318"/>
    <mergeCell ref="U318:V318"/>
    <mergeCell ref="W318:X318"/>
    <mergeCell ref="Y318:Z318"/>
    <mergeCell ref="AA318:AB318"/>
    <mergeCell ref="AC318:AD318"/>
    <mergeCell ref="K317:L317"/>
    <mergeCell ref="M317:N317"/>
    <mergeCell ref="O317:P317"/>
    <mergeCell ref="Q317:R317"/>
    <mergeCell ref="S317:T317"/>
    <mergeCell ref="U317:V317"/>
    <mergeCell ref="W317:X317"/>
    <mergeCell ref="Y317:Z317"/>
    <mergeCell ref="AA317:AB317"/>
    <mergeCell ref="AC315:AD315"/>
    <mergeCell ref="K316:L316"/>
    <mergeCell ref="M316:N316"/>
    <mergeCell ref="O316:P316"/>
    <mergeCell ref="Q316:R316"/>
    <mergeCell ref="S316:T316"/>
    <mergeCell ref="U316:V316"/>
    <mergeCell ref="W316:X316"/>
    <mergeCell ref="Y316:Z316"/>
    <mergeCell ref="AA316:AB316"/>
    <mergeCell ref="AC316:AD316"/>
    <mergeCell ref="K315:L315"/>
    <mergeCell ref="M315:N315"/>
    <mergeCell ref="O315:P315"/>
    <mergeCell ref="Q315:R315"/>
    <mergeCell ref="S315:T315"/>
    <mergeCell ref="U315:V315"/>
    <mergeCell ref="W315:X315"/>
    <mergeCell ref="Y315:Z315"/>
    <mergeCell ref="AA315:AB315"/>
    <mergeCell ref="AC324:AD324"/>
    <mergeCell ref="K325:L325"/>
    <mergeCell ref="M325:N325"/>
    <mergeCell ref="O325:P325"/>
    <mergeCell ref="Q325:R325"/>
    <mergeCell ref="S325:T325"/>
    <mergeCell ref="U325:V325"/>
    <mergeCell ref="W325:X325"/>
    <mergeCell ref="Y325:Z325"/>
    <mergeCell ref="AA325:AB325"/>
    <mergeCell ref="AC325:AD325"/>
    <mergeCell ref="K324:L324"/>
    <mergeCell ref="M324:N324"/>
    <mergeCell ref="O324:P324"/>
    <mergeCell ref="Q324:R324"/>
    <mergeCell ref="S324:T324"/>
    <mergeCell ref="U324:V324"/>
    <mergeCell ref="W324:X324"/>
    <mergeCell ref="Y324:Z324"/>
    <mergeCell ref="AA324:AB324"/>
    <mergeCell ref="AC319:AD319"/>
    <mergeCell ref="K323:L323"/>
    <mergeCell ref="M323:N323"/>
    <mergeCell ref="O323:P323"/>
    <mergeCell ref="Q323:R323"/>
    <mergeCell ref="S323:T323"/>
    <mergeCell ref="U323:V323"/>
    <mergeCell ref="W323:X323"/>
    <mergeCell ref="Y323:Z323"/>
    <mergeCell ref="AA323:AB323"/>
    <mergeCell ref="AC323:AD323"/>
    <mergeCell ref="K319:L319"/>
    <mergeCell ref="M319:N319"/>
    <mergeCell ref="O319:P319"/>
    <mergeCell ref="Q319:R319"/>
    <mergeCell ref="S319:T319"/>
    <mergeCell ref="U319:V319"/>
    <mergeCell ref="W319:X319"/>
    <mergeCell ref="Y319:Z319"/>
    <mergeCell ref="AA319:AB319"/>
    <mergeCell ref="AC328:AD328"/>
    <mergeCell ref="K329:L329"/>
    <mergeCell ref="M329:N329"/>
    <mergeCell ref="O329:P329"/>
    <mergeCell ref="Q329:R329"/>
    <mergeCell ref="S329:T329"/>
    <mergeCell ref="U329:V329"/>
    <mergeCell ref="W329:X329"/>
    <mergeCell ref="Y329:Z329"/>
    <mergeCell ref="AA329:AB329"/>
    <mergeCell ref="AC329:AD329"/>
    <mergeCell ref="K328:L328"/>
    <mergeCell ref="M328:N328"/>
    <mergeCell ref="O328:P328"/>
    <mergeCell ref="Q328:R328"/>
    <mergeCell ref="S328:T328"/>
    <mergeCell ref="U328:V328"/>
    <mergeCell ref="W328:X328"/>
    <mergeCell ref="Y328:Z328"/>
    <mergeCell ref="AA328:AB328"/>
    <mergeCell ref="AC326:AD326"/>
    <mergeCell ref="K327:L327"/>
    <mergeCell ref="M327:N327"/>
    <mergeCell ref="O327:P327"/>
    <mergeCell ref="Q327:R327"/>
    <mergeCell ref="S327:T327"/>
    <mergeCell ref="U327:V327"/>
    <mergeCell ref="W327:X327"/>
    <mergeCell ref="Y327:Z327"/>
    <mergeCell ref="AA327:AB327"/>
    <mergeCell ref="AC327:AD327"/>
    <mergeCell ref="K326:L326"/>
    <mergeCell ref="M326:N326"/>
    <mergeCell ref="O326:P326"/>
    <mergeCell ref="Q326:R326"/>
    <mergeCell ref="S326:T326"/>
    <mergeCell ref="U326:V326"/>
    <mergeCell ref="W326:X326"/>
    <mergeCell ref="Y326:Z326"/>
    <mergeCell ref="AA326:AB326"/>
    <mergeCell ref="AC332:AD332"/>
    <mergeCell ref="K333:L333"/>
    <mergeCell ref="M333:N333"/>
    <mergeCell ref="O333:P333"/>
    <mergeCell ref="Q333:R333"/>
    <mergeCell ref="S333:T333"/>
    <mergeCell ref="U333:V333"/>
    <mergeCell ref="W333:X333"/>
    <mergeCell ref="Y333:Z333"/>
    <mergeCell ref="AA333:AB333"/>
    <mergeCell ref="AC333:AD333"/>
    <mergeCell ref="K332:L332"/>
    <mergeCell ref="M332:N332"/>
    <mergeCell ref="O332:P332"/>
    <mergeCell ref="Q332:R332"/>
    <mergeCell ref="S332:T332"/>
    <mergeCell ref="U332:V332"/>
    <mergeCell ref="W332:X332"/>
    <mergeCell ref="Y332:Z332"/>
    <mergeCell ref="AA332:AB332"/>
    <mergeCell ref="AC330:AD330"/>
    <mergeCell ref="K331:L331"/>
    <mergeCell ref="M331:N331"/>
    <mergeCell ref="O331:P331"/>
    <mergeCell ref="Q331:R331"/>
    <mergeCell ref="S331:T331"/>
    <mergeCell ref="U331:V331"/>
    <mergeCell ref="W331:X331"/>
    <mergeCell ref="Y331:Z331"/>
    <mergeCell ref="AA331:AB331"/>
    <mergeCell ref="AC331:AD331"/>
    <mergeCell ref="K330:L330"/>
    <mergeCell ref="M330:N330"/>
    <mergeCell ref="O330:P330"/>
    <mergeCell ref="Q330:R330"/>
    <mergeCell ref="S330:T330"/>
    <mergeCell ref="U330:V330"/>
    <mergeCell ref="W330:X330"/>
    <mergeCell ref="Y330:Z330"/>
    <mergeCell ref="AA330:AB330"/>
    <mergeCell ref="AC336:AD336"/>
    <mergeCell ref="K337:L337"/>
    <mergeCell ref="M337:N337"/>
    <mergeCell ref="O337:P337"/>
    <mergeCell ref="Q337:R337"/>
    <mergeCell ref="S337:T337"/>
    <mergeCell ref="U337:V337"/>
    <mergeCell ref="W337:X337"/>
    <mergeCell ref="Y337:Z337"/>
    <mergeCell ref="AA337:AB337"/>
    <mergeCell ref="AC337:AD337"/>
    <mergeCell ref="K336:L336"/>
    <mergeCell ref="M336:N336"/>
    <mergeCell ref="O336:P336"/>
    <mergeCell ref="Q336:R336"/>
    <mergeCell ref="S336:T336"/>
    <mergeCell ref="U336:V336"/>
    <mergeCell ref="W336:X336"/>
    <mergeCell ref="Y336:Z336"/>
    <mergeCell ref="AA336:AB336"/>
    <mergeCell ref="AC334:AD334"/>
    <mergeCell ref="K335:L335"/>
    <mergeCell ref="M335:N335"/>
    <mergeCell ref="O335:P335"/>
    <mergeCell ref="Q335:R335"/>
    <mergeCell ref="S335:T335"/>
    <mergeCell ref="U335:V335"/>
    <mergeCell ref="W335:X335"/>
    <mergeCell ref="Y335:Z335"/>
    <mergeCell ref="AA335:AB335"/>
    <mergeCell ref="AC335:AD335"/>
    <mergeCell ref="K334:L334"/>
    <mergeCell ref="M334:N334"/>
    <mergeCell ref="O334:P334"/>
    <mergeCell ref="Q334:R334"/>
    <mergeCell ref="S334:T334"/>
    <mergeCell ref="U334:V334"/>
    <mergeCell ref="W334:X334"/>
    <mergeCell ref="Y334:Z334"/>
    <mergeCell ref="AA334:AB334"/>
    <mergeCell ref="AC340:AD340"/>
    <mergeCell ref="K341:L341"/>
    <mergeCell ref="M341:N341"/>
    <mergeCell ref="O341:P341"/>
    <mergeCell ref="Q341:R341"/>
    <mergeCell ref="S341:T341"/>
    <mergeCell ref="U341:V341"/>
    <mergeCell ref="W341:X341"/>
    <mergeCell ref="Y341:Z341"/>
    <mergeCell ref="AA341:AB341"/>
    <mergeCell ref="AC341:AD341"/>
    <mergeCell ref="K340:L340"/>
    <mergeCell ref="M340:N340"/>
    <mergeCell ref="O340:P340"/>
    <mergeCell ref="Q340:R340"/>
    <mergeCell ref="S340:T340"/>
    <mergeCell ref="U340:V340"/>
    <mergeCell ref="W340:X340"/>
    <mergeCell ref="Y340:Z340"/>
    <mergeCell ref="AA340:AB340"/>
    <mergeCell ref="AC338:AD338"/>
    <mergeCell ref="K339:L339"/>
    <mergeCell ref="M339:N339"/>
    <mergeCell ref="O339:P339"/>
    <mergeCell ref="Q339:R339"/>
    <mergeCell ref="S339:T339"/>
    <mergeCell ref="U339:V339"/>
    <mergeCell ref="W339:X339"/>
    <mergeCell ref="Y339:Z339"/>
    <mergeCell ref="AA339:AB339"/>
    <mergeCell ref="AC339:AD339"/>
    <mergeCell ref="K338:L338"/>
    <mergeCell ref="M338:N338"/>
    <mergeCell ref="O338:P338"/>
    <mergeCell ref="Q338:R338"/>
    <mergeCell ref="S338:T338"/>
    <mergeCell ref="U338:V338"/>
    <mergeCell ref="W338:X338"/>
    <mergeCell ref="Y338:Z338"/>
    <mergeCell ref="AA338:AB338"/>
    <mergeCell ref="AC344:AD344"/>
    <mergeCell ref="K345:L345"/>
    <mergeCell ref="M345:N345"/>
    <mergeCell ref="O345:P345"/>
    <mergeCell ref="Q345:R345"/>
    <mergeCell ref="S345:T345"/>
    <mergeCell ref="U345:V345"/>
    <mergeCell ref="W345:X345"/>
    <mergeCell ref="Y345:Z345"/>
    <mergeCell ref="AA345:AB345"/>
    <mergeCell ref="AC345:AD345"/>
    <mergeCell ref="K344:L344"/>
    <mergeCell ref="M344:N344"/>
    <mergeCell ref="O344:P344"/>
    <mergeCell ref="Q344:R344"/>
    <mergeCell ref="S344:T344"/>
    <mergeCell ref="U344:V344"/>
    <mergeCell ref="W344:X344"/>
    <mergeCell ref="Y344:Z344"/>
    <mergeCell ref="AA344:AB344"/>
    <mergeCell ref="AC342:AD342"/>
    <mergeCell ref="K343:L343"/>
    <mergeCell ref="M343:N343"/>
    <mergeCell ref="O343:P343"/>
    <mergeCell ref="Q343:R343"/>
    <mergeCell ref="S343:T343"/>
    <mergeCell ref="U343:V343"/>
    <mergeCell ref="W343:X343"/>
    <mergeCell ref="Y343:Z343"/>
    <mergeCell ref="AA343:AB343"/>
    <mergeCell ref="AC343:AD343"/>
    <mergeCell ref="K342:L342"/>
    <mergeCell ref="M342:N342"/>
    <mergeCell ref="O342:P342"/>
    <mergeCell ref="Q342:R342"/>
    <mergeCell ref="S342:T342"/>
    <mergeCell ref="U342:V342"/>
    <mergeCell ref="W342:X342"/>
    <mergeCell ref="Y342:Z342"/>
    <mergeCell ref="AA342:AB342"/>
    <mergeCell ref="AA355:AB355"/>
    <mergeCell ref="AC355:AD355"/>
    <mergeCell ref="AE355:AF355"/>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I355:J355"/>
    <mergeCell ref="K355:L355"/>
    <mergeCell ref="M355:N355"/>
    <mergeCell ref="O355:P355"/>
    <mergeCell ref="Q355:R355"/>
    <mergeCell ref="S355:T355"/>
    <mergeCell ref="U355:V355"/>
    <mergeCell ref="W355:X355"/>
    <mergeCell ref="Y355:Z355"/>
    <mergeCell ref="AC346:AD346"/>
    <mergeCell ref="U348:X348"/>
    <mergeCell ref="L352:M352"/>
    <mergeCell ref="AC353:AD353"/>
    <mergeCell ref="AE353:AF353"/>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K346:L346"/>
    <mergeCell ref="M346:N346"/>
    <mergeCell ref="O346:P346"/>
    <mergeCell ref="Q346:R346"/>
    <mergeCell ref="S346:T346"/>
    <mergeCell ref="U346:V346"/>
    <mergeCell ref="W346:X346"/>
    <mergeCell ref="Y346:Z346"/>
    <mergeCell ref="AA346:AB346"/>
    <mergeCell ref="AA359:AB359"/>
    <mergeCell ref="AC359:AD359"/>
    <mergeCell ref="AE359:AF359"/>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I359:J359"/>
    <mergeCell ref="K359:L359"/>
    <mergeCell ref="M359:N359"/>
    <mergeCell ref="O359:P359"/>
    <mergeCell ref="Q359:R359"/>
    <mergeCell ref="S359:T359"/>
    <mergeCell ref="U359:V359"/>
    <mergeCell ref="W359:X359"/>
    <mergeCell ref="Y359:Z359"/>
    <mergeCell ref="AA357:AB357"/>
    <mergeCell ref="AC357:AD357"/>
    <mergeCell ref="AE357:AF357"/>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I357:J357"/>
    <mergeCell ref="K357:L357"/>
    <mergeCell ref="M357:N357"/>
    <mergeCell ref="O357:P357"/>
    <mergeCell ref="Q357:R357"/>
    <mergeCell ref="S357:T357"/>
    <mergeCell ref="U357:V357"/>
    <mergeCell ref="W357:X357"/>
    <mergeCell ref="Y357:Z357"/>
    <mergeCell ref="AA363:AB363"/>
    <mergeCell ref="AC363:AD363"/>
    <mergeCell ref="AE363:AF363"/>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I363:J363"/>
    <mergeCell ref="K363:L363"/>
    <mergeCell ref="M363:N363"/>
    <mergeCell ref="O363:P363"/>
    <mergeCell ref="Q363:R363"/>
    <mergeCell ref="S363:T363"/>
    <mergeCell ref="U363:V363"/>
    <mergeCell ref="W363:X363"/>
    <mergeCell ref="Y363:Z363"/>
    <mergeCell ref="AA361:AB361"/>
    <mergeCell ref="AC361:AD361"/>
    <mergeCell ref="AE361:AF361"/>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I361:J361"/>
    <mergeCell ref="K361:L361"/>
    <mergeCell ref="M361:N361"/>
    <mergeCell ref="O361:P361"/>
    <mergeCell ref="Q361:R361"/>
    <mergeCell ref="S361:T361"/>
    <mergeCell ref="U361:V361"/>
    <mergeCell ref="W361:X361"/>
    <mergeCell ref="Y361:Z361"/>
    <mergeCell ref="AC380:AD380"/>
    <mergeCell ref="K381:L381"/>
    <mergeCell ref="M381:N381"/>
    <mergeCell ref="O381:P381"/>
    <mergeCell ref="Q381:R381"/>
    <mergeCell ref="S381:T381"/>
    <mergeCell ref="U381:V381"/>
    <mergeCell ref="W381:X381"/>
    <mergeCell ref="Y381:Z381"/>
    <mergeCell ref="AA381:AB381"/>
    <mergeCell ref="AC381:AD381"/>
    <mergeCell ref="K380:L380"/>
    <mergeCell ref="M380:N380"/>
    <mergeCell ref="O380:P380"/>
    <mergeCell ref="Q380:R380"/>
    <mergeCell ref="S380:T380"/>
    <mergeCell ref="U380:V380"/>
    <mergeCell ref="W380:X380"/>
    <mergeCell ref="Y380:Z380"/>
    <mergeCell ref="AA380:AB380"/>
    <mergeCell ref="AA365:AB365"/>
    <mergeCell ref="AC365:AD365"/>
    <mergeCell ref="AE365:AF365"/>
    <mergeCell ref="B367:C367"/>
    <mergeCell ref="D367:F367"/>
    <mergeCell ref="AE374:AF374"/>
    <mergeCell ref="J375:AF375"/>
    <mergeCell ref="J377:AF377"/>
    <mergeCell ref="K379:L379"/>
    <mergeCell ref="M379:N379"/>
    <mergeCell ref="O379:P379"/>
    <mergeCell ref="Q379:R379"/>
    <mergeCell ref="S379:T379"/>
    <mergeCell ref="U379:V379"/>
    <mergeCell ref="W379:X379"/>
    <mergeCell ref="Y379:Z379"/>
    <mergeCell ref="AA379:AB379"/>
    <mergeCell ref="AC379:AD379"/>
    <mergeCell ref="I365:J365"/>
    <mergeCell ref="K365:L365"/>
    <mergeCell ref="M365:N365"/>
    <mergeCell ref="O365:P365"/>
    <mergeCell ref="Q365:R365"/>
    <mergeCell ref="S365:T365"/>
    <mergeCell ref="U365:V365"/>
    <mergeCell ref="W365:X365"/>
    <mergeCell ref="Y365:Z365"/>
    <mergeCell ref="AA386:AB386"/>
    <mergeCell ref="AC386:AD386"/>
    <mergeCell ref="I387:J387"/>
    <mergeCell ref="K387:L387"/>
    <mergeCell ref="M387:N387"/>
    <mergeCell ref="O387:P387"/>
    <mergeCell ref="Q387:R387"/>
    <mergeCell ref="S387:T387"/>
    <mergeCell ref="U387:V387"/>
    <mergeCell ref="W387:X387"/>
    <mergeCell ref="Y387:Z387"/>
    <mergeCell ref="AA387:AB387"/>
    <mergeCell ref="AC387:AD387"/>
    <mergeCell ref="I386:J386"/>
    <mergeCell ref="K386:L386"/>
    <mergeCell ref="M386:N386"/>
    <mergeCell ref="O386:P386"/>
    <mergeCell ref="Q386:R386"/>
    <mergeCell ref="S386:T386"/>
    <mergeCell ref="U386:V386"/>
    <mergeCell ref="W386:X386"/>
    <mergeCell ref="Y386:Z386"/>
    <mergeCell ref="AC382:AD382"/>
    <mergeCell ref="I384:J384"/>
    <mergeCell ref="I385:J385"/>
    <mergeCell ref="K385:L385"/>
    <mergeCell ref="M385:N385"/>
    <mergeCell ref="O385:P385"/>
    <mergeCell ref="Q385:R385"/>
    <mergeCell ref="S385:T385"/>
    <mergeCell ref="U385:V385"/>
    <mergeCell ref="W385:X385"/>
    <mergeCell ref="Y385:Z385"/>
    <mergeCell ref="AA385:AB385"/>
    <mergeCell ref="AC385:AD385"/>
    <mergeCell ref="K382:L382"/>
    <mergeCell ref="M382:N382"/>
    <mergeCell ref="O382:P382"/>
    <mergeCell ref="Q382:R382"/>
    <mergeCell ref="S382:T382"/>
    <mergeCell ref="U382:V382"/>
    <mergeCell ref="W382:X382"/>
    <mergeCell ref="Y382:Z382"/>
    <mergeCell ref="AA382:AB382"/>
    <mergeCell ref="AC394:AD394"/>
    <mergeCell ref="K395:L395"/>
    <mergeCell ref="M395:N395"/>
    <mergeCell ref="O395:P395"/>
    <mergeCell ref="Q395:R395"/>
    <mergeCell ref="S395:T395"/>
    <mergeCell ref="U395:V395"/>
    <mergeCell ref="W395:X395"/>
    <mergeCell ref="Y395:Z395"/>
    <mergeCell ref="AA395:AB395"/>
    <mergeCell ref="AC395:AD395"/>
    <mergeCell ref="K394:L394"/>
    <mergeCell ref="M394:N394"/>
    <mergeCell ref="O394:P394"/>
    <mergeCell ref="Q394:R394"/>
    <mergeCell ref="S394:T394"/>
    <mergeCell ref="U394:V394"/>
    <mergeCell ref="W394:X394"/>
    <mergeCell ref="Y394:Z394"/>
    <mergeCell ref="AA394:AB394"/>
    <mergeCell ref="AA388:AB388"/>
    <mergeCell ref="AC388:AD388"/>
    <mergeCell ref="K393:L393"/>
    <mergeCell ref="M393:N393"/>
    <mergeCell ref="O393:P393"/>
    <mergeCell ref="Q393:R393"/>
    <mergeCell ref="S393:T393"/>
    <mergeCell ref="U393:V393"/>
    <mergeCell ref="W393:X393"/>
    <mergeCell ref="Y393:Z393"/>
    <mergeCell ref="AA393:AB393"/>
    <mergeCell ref="AC393:AD393"/>
    <mergeCell ref="I388:J388"/>
    <mergeCell ref="K388:L388"/>
    <mergeCell ref="M388:N388"/>
    <mergeCell ref="O388:P388"/>
    <mergeCell ref="Q388:R388"/>
    <mergeCell ref="S388:T388"/>
    <mergeCell ref="U388:V388"/>
    <mergeCell ref="W388:X388"/>
    <mergeCell ref="Y388:Z388"/>
    <mergeCell ref="AC400:AD400"/>
    <mergeCell ref="K401:L401"/>
    <mergeCell ref="M401:N401"/>
    <mergeCell ref="O401:P401"/>
    <mergeCell ref="Q401:R401"/>
    <mergeCell ref="S401:T401"/>
    <mergeCell ref="U401:V401"/>
    <mergeCell ref="W401:X401"/>
    <mergeCell ref="Y401:Z401"/>
    <mergeCell ref="AA401:AB401"/>
    <mergeCell ref="AC401:AD401"/>
    <mergeCell ref="K400:L400"/>
    <mergeCell ref="M400:N400"/>
    <mergeCell ref="O400:P400"/>
    <mergeCell ref="Q400:R400"/>
    <mergeCell ref="S400:T400"/>
    <mergeCell ref="U400:V400"/>
    <mergeCell ref="W400:X400"/>
    <mergeCell ref="Y400:Z400"/>
    <mergeCell ref="AA400:AB400"/>
    <mergeCell ref="AC396:AD396"/>
    <mergeCell ref="K399:L399"/>
    <mergeCell ref="M399:N399"/>
    <mergeCell ref="O399:P399"/>
    <mergeCell ref="Q399:R399"/>
    <mergeCell ref="S399:T399"/>
    <mergeCell ref="U399:V399"/>
    <mergeCell ref="W399:X399"/>
    <mergeCell ref="Y399:Z399"/>
    <mergeCell ref="AA399:AB399"/>
    <mergeCell ref="AC399:AD399"/>
    <mergeCell ref="K396:L396"/>
    <mergeCell ref="M396:N396"/>
    <mergeCell ref="O396:P396"/>
    <mergeCell ref="Q396:R396"/>
    <mergeCell ref="S396:T396"/>
    <mergeCell ref="U396:V396"/>
    <mergeCell ref="W396:X396"/>
    <mergeCell ref="Y396:Z396"/>
    <mergeCell ref="AA396:AB396"/>
    <mergeCell ref="AC405:AD405"/>
    <mergeCell ref="K406:L406"/>
    <mergeCell ref="M406:N406"/>
    <mergeCell ref="O406:P406"/>
    <mergeCell ref="Q406:R406"/>
    <mergeCell ref="S406:T406"/>
    <mergeCell ref="U406:V406"/>
    <mergeCell ref="W406:X406"/>
    <mergeCell ref="Y406:Z406"/>
    <mergeCell ref="AA406:AB406"/>
    <mergeCell ref="AC406:AD406"/>
    <mergeCell ref="K405:L405"/>
    <mergeCell ref="M405:N405"/>
    <mergeCell ref="O405:P405"/>
    <mergeCell ref="Q405:R405"/>
    <mergeCell ref="S405:T405"/>
    <mergeCell ref="U405:V405"/>
    <mergeCell ref="W405:X405"/>
    <mergeCell ref="Y405:Z405"/>
    <mergeCell ref="AA405:AB405"/>
    <mergeCell ref="AC402:AD402"/>
    <mergeCell ref="K403:L403"/>
    <mergeCell ref="M403:N403"/>
    <mergeCell ref="O403:P403"/>
    <mergeCell ref="Q403:R403"/>
    <mergeCell ref="S403:T403"/>
    <mergeCell ref="U403:V403"/>
    <mergeCell ref="W403:X403"/>
    <mergeCell ref="Y403:Z403"/>
    <mergeCell ref="AA403:AB403"/>
    <mergeCell ref="AC403:AD403"/>
    <mergeCell ref="K402:L402"/>
    <mergeCell ref="M402:N402"/>
    <mergeCell ref="O402:P402"/>
    <mergeCell ref="Q402:R402"/>
    <mergeCell ref="S402:T402"/>
    <mergeCell ref="U402:V402"/>
    <mergeCell ref="W402:X402"/>
    <mergeCell ref="Y402:Z402"/>
    <mergeCell ref="AA402:AB402"/>
    <mergeCell ref="AC413:AD413"/>
    <mergeCell ref="K417:L417"/>
    <mergeCell ref="M417:N417"/>
    <mergeCell ref="O417:P417"/>
    <mergeCell ref="Q417:R417"/>
    <mergeCell ref="S417:T417"/>
    <mergeCell ref="U417:V417"/>
    <mergeCell ref="W417:X417"/>
    <mergeCell ref="Y417:Z417"/>
    <mergeCell ref="AA417:AB417"/>
    <mergeCell ref="AC417:AD417"/>
    <mergeCell ref="K413:L413"/>
    <mergeCell ref="M413:N413"/>
    <mergeCell ref="O413:P413"/>
    <mergeCell ref="Q413:R413"/>
    <mergeCell ref="S413:T413"/>
    <mergeCell ref="U413:V413"/>
    <mergeCell ref="W413:X413"/>
    <mergeCell ref="Y413:Z413"/>
    <mergeCell ref="AA413:AB413"/>
    <mergeCell ref="AC407:AD407"/>
    <mergeCell ref="K408:L408"/>
    <mergeCell ref="M408:N408"/>
    <mergeCell ref="O408:P408"/>
    <mergeCell ref="Q408:R408"/>
    <mergeCell ref="S408:T408"/>
    <mergeCell ref="U408:V408"/>
    <mergeCell ref="W408:X408"/>
    <mergeCell ref="Y408:Z408"/>
    <mergeCell ref="AA408:AB408"/>
    <mergeCell ref="AC408:AD408"/>
    <mergeCell ref="K407:L407"/>
    <mergeCell ref="M407:N407"/>
    <mergeCell ref="O407:P407"/>
    <mergeCell ref="Q407:R407"/>
    <mergeCell ref="S407:T407"/>
    <mergeCell ref="U407:V407"/>
    <mergeCell ref="W407:X407"/>
    <mergeCell ref="Y407:Z407"/>
    <mergeCell ref="AA407:AB407"/>
    <mergeCell ref="AC420:AD420"/>
    <mergeCell ref="K421:L421"/>
    <mergeCell ref="M421:N421"/>
    <mergeCell ref="O421:P421"/>
    <mergeCell ref="Q421:R421"/>
    <mergeCell ref="S421:T421"/>
    <mergeCell ref="U421:V421"/>
    <mergeCell ref="W421:X421"/>
    <mergeCell ref="Y421:Z421"/>
    <mergeCell ref="AA421:AB421"/>
    <mergeCell ref="AC421:AD421"/>
    <mergeCell ref="K420:L420"/>
    <mergeCell ref="M420:N420"/>
    <mergeCell ref="O420:P420"/>
    <mergeCell ref="Q420:R420"/>
    <mergeCell ref="S420:T420"/>
    <mergeCell ref="U420:V420"/>
    <mergeCell ref="W420:X420"/>
    <mergeCell ref="Y420:Z420"/>
    <mergeCell ref="AA420:AB420"/>
    <mergeCell ref="AC418:AD418"/>
    <mergeCell ref="K419:L419"/>
    <mergeCell ref="M419:N419"/>
    <mergeCell ref="O419:P419"/>
    <mergeCell ref="Q419:R419"/>
    <mergeCell ref="S419:T419"/>
    <mergeCell ref="U419:V419"/>
    <mergeCell ref="W419:X419"/>
    <mergeCell ref="Y419:Z419"/>
    <mergeCell ref="AA419:AB419"/>
    <mergeCell ref="AC419:AD419"/>
    <mergeCell ref="K418:L418"/>
    <mergeCell ref="M418:N418"/>
    <mergeCell ref="O418:P418"/>
    <mergeCell ref="Q418:R418"/>
    <mergeCell ref="S418:T418"/>
    <mergeCell ref="U418:V418"/>
    <mergeCell ref="W418:X418"/>
    <mergeCell ref="Y418:Z418"/>
    <mergeCell ref="AA418:AB418"/>
    <mergeCell ref="AC424:AD424"/>
    <mergeCell ref="K425:L425"/>
    <mergeCell ref="M425:N425"/>
    <mergeCell ref="O425:P425"/>
    <mergeCell ref="Q425:R425"/>
    <mergeCell ref="S425:T425"/>
    <mergeCell ref="U425:V425"/>
    <mergeCell ref="W425:X425"/>
    <mergeCell ref="Y425:Z425"/>
    <mergeCell ref="AA425:AB425"/>
    <mergeCell ref="AC425:AD425"/>
    <mergeCell ref="K424:L424"/>
    <mergeCell ref="M424:N424"/>
    <mergeCell ref="O424:P424"/>
    <mergeCell ref="Q424:R424"/>
    <mergeCell ref="S424:T424"/>
    <mergeCell ref="U424:V424"/>
    <mergeCell ref="W424:X424"/>
    <mergeCell ref="Y424:Z424"/>
    <mergeCell ref="AA424:AB424"/>
    <mergeCell ref="AC422:AD422"/>
    <mergeCell ref="K423:L423"/>
    <mergeCell ref="M423:N423"/>
    <mergeCell ref="O423:P423"/>
    <mergeCell ref="Q423:R423"/>
    <mergeCell ref="S423:T423"/>
    <mergeCell ref="U423:V423"/>
    <mergeCell ref="W423:X423"/>
    <mergeCell ref="Y423:Z423"/>
    <mergeCell ref="AA423:AB423"/>
    <mergeCell ref="AC423:AD423"/>
    <mergeCell ref="K422:L422"/>
    <mergeCell ref="M422:N422"/>
    <mergeCell ref="O422:P422"/>
    <mergeCell ref="Q422:R422"/>
    <mergeCell ref="S422:T422"/>
    <mergeCell ref="U422:V422"/>
    <mergeCell ref="W422:X422"/>
    <mergeCell ref="Y422:Z422"/>
    <mergeCell ref="AA422:AB422"/>
    <mergeCell ref="AC428:AD428"/>
    <mergeCell ref="K429:L429"/>
    <mergeCell ref="M429:N429"/>
    <mergeCell ref="O429:P429"/>
    <mergeCell ref="Q429:R429"/>
    <mergeCell ref="S429:T429"/>
    <mergeCell ref="U429:V429"/>
    <mergeCell ref="W429:X429"/>
    <mergeCell ref="Y429:Z429"/>
    <mergeCell ref="AA429:AB429"/>
    <mergeCell ref="AC429:AD429"/>
    <mergeCell ref="K428:L428"/>
    <mergeCell ref="M428:N428"/>
    <mergeCell ref="O428:P428"/>
    <mergeCell ref="Q428:R428"/>
    <mergeCell ref="S428:T428"/>
    <mergeCell ref="U428:V428"/>
    <mergeCell ref="W428:X428"/>
    <mergeCell ref="Y428:Z428"/>
    <mergeCell ref="AA428:AB428"/>
    <mergeCell ref="AC426:AD426"/>
    <mergeCell ref="K427:L427"/>
    <mergeCell ref="M427:N427"/>
    <mergeCell ref="O427:P427"/>
    <mergeCell ref="Q427:R427"/>
    <mergeCell ref="S427:T427"/>
    <mergeCell ref="U427:V427"/>
    <mergeCell ref="W427:X427"/>
    <mergeCell ref="Y427:Z427"/>
    <mergeCell ref="AA427:AB427"/>
    <mergeCell ref="AC427:AD427"/>
    <mergeCell ref="K426:L426"/>
    <mergeCell ref="M426:N426"/>
    <mergeCell ref="O426:P426"/>
    <mergeCell ref="Q426:R426"/>
    <mergeCell ref="S426:T426"/>
    <mergeCell ref="U426:V426"/>
    <mergeCell ref="W426:X426"/>
    <mergeCell ref="Y426:Z426"/>
    <mergeCell ref="AA426:AB426"/>
    <mergeCell ref="AC432:AD432"/>
    <mergeCell ref="K433:L433"/>
    <mergeCell ref="M433:N433"/>
    <mergeCell ref="O433:P433"/>
    <mergeCell ref="Q433:R433"/>
    <mergeCell ref="S433:T433"/>
    <mergeCell ref="U433:V433"/>
    <mergeCell ref="W433:X433"/>
    <mergeCell ref="Y433:Z433"/>
    <mergeCell ref="AA433:AB433"/>
    <mergeCell ref="AC433:AD433"/>
    <mergeCell ref="K432:L432"/>
    <mergeCell ref="M432:N432"/>
    <mergeCell ref="O432:P432"/>
    <mergeCell ref="Q432:R432"/>
    <mergeCell ref="S432:T432"/>
    <mergeCell ref="U432:V432"/>
    <mergeCell ref="W432:X432"/>
    <mergeCell ref="Y432:Z432"/>
    <mergeCell ref="AA432:AB432"/>
    <mergeCell ref="AC430:AD430"/>
    <mergeCell ref="K431:L431"/>
    <mergeCell ref="M431:N431"/>
    <mergeCell ref="O431:P431"/>
    <mergeCell ref="Q431:R431"/>
    <mergeCell ref="S431:T431"/>
    <mergeCell ref="U431:V431"/>
    <mergeCell ref="W431:X431"/>
    <mergeCell ref="Y431:Z431"/>
    <mergeCell ref="AA431:AB431"/>
    <mergeCell ref="AC431:AD431"/>
    <mergeCell ref="K430:L430"/>
    <mergeCell ref="M430:N430"/>
    <mergeCell ref="O430:P430"/>
    <mergeCell ref="Q430:R430"/>
    <mergeCell ref="S430:T430"/>
    <mergeCell ref="U430:V430"/>
    <mergeCell ref="W430:X430"/>
    <mergeCell ref="Y430:Z430"/>
    <mergeCell ref="AA430:AB430"/>
    <mergeCell ref="AC436:AD436"/>
    <mergeCell ref="K437:L437"/>
    <mergeCell ref="M437:N437"/>
    <mergeCell ref="O437:P437"/>
    <mergeCell ref="Q437:R437"/>
    <mergeCell ref="S437:T437"/>
    <mergeCell ref="U437:V437"/>
    <mergeCell ref="W437:X437"/>
    <mergeCell ref="Y437:Z437"/>
    <mergeCell ref="AA437:AB437"/>
    <mergeCell ref="AC437:AD437"/>
    <mergeCell ref="K436:L436"/>
    <mergeCell ref="M436:N436"/>
    <mergeCell ref="O436:P436"/>
    <mergeCell ref="Q436:R436"/>
    <mergeCell ref="S436:T436"/>
    <mergeCell ref="U436:V436"/>
    <mergeCell ref="W436:X436"/>
    <mergeCell ref="Y436:Z436"/>
    <mergeCell ref="AA436:AB436"/>
    <mergeCell ref="AC434:AD434"/>
    <mergeCell ref="K435:L435"/>
    <mergeCell ref="M435:N435"/>
    <mergeCell ref="O435:P435"/>
    <mergeCell ref="Q435:R435"/>
    <mergeCell ref="S435:T435"/>
    <mergeCell ref="U435:V435"/>
    <mergeCell ref="W435:X435"/>
    <mergeCell ref="Y435:Z435"/>
    <mergeCell ref="AA435:AB435"/>
    <mergeCell ref="AC435:AD435"/>
    <mergeCell ref="K434:L434"/>
    <mergeCell ref="M434:N434"/>
    <mergeCell ref="O434:P434"/>
    <mergeCell ref="Q434:R434"/>
    <mergeCell ref="S434:T434"/>
    <mergeCell ref="U434:V434"/>
    <mergeCell ref="W434:X434"/>
    <mergeCell ref="Y434:Z434"/>
    <mergeCell ref="AA434:AB434"/>
    <mergeCell ref="AC440:AD440"/>
    <mergeCell ref="K444:L444"/>
    <mergeCell ref="M444:N444"/>
    <mergeCell ref="O444:P444"/>
    <mergeCell ref="Q444:R444"/>
    <mergeCell ref="S444:T444"/>
    <mergeCell ref="U444:V444"/>
    <mergeCell ref="W444:X444"/>
    <mergeCell ref="Y444:Z444"/>
    <mergeCell ref="AA444:AB444"/>
    <mergeCell ref="AC444:AD444"/>
    <mergeCell ref="K440:L440"/>
    <mergeCell ref="M440:N440"/>
    <mergeCell ref="O440:P440"/>
    <mergeCell ref="Q440:R440"/>
    <mergeCell ref="S440:T440"/>
    <mergeCell ref="U440:V440"/>
    <mergeCell ref="W440:X440"/>
    <mergeCell ref="Y440:Z440"/>
    <mergeCell ref="AA440:AB440"/>
    <mergeCell ref="AC438:AD438"/>
    <mergeCell ref="K439:L439"/>
    <mergeCell ref="M439:N439"/>
    <mergeCell ref="O439:P439"/>
    <mergeCell ref="Q439:R439"/>
    <mergeCell ref="S439:T439"/>
    <mergeCell ref="U439:V439"/>
    <mergeCell ref="W439:X439"/>
    <mergeCell ref="Y439:Z439"/>
    <mergeCell ref="AA439:AB439"/>
    <mergeCell ref="AC439:AD439"/>
    <mergeCell ref="K438:L438"/>
    <mergeCell ref="M438:N438"/>
    <mergeCell ref="O438:P438"/>
    <mergeCell ref="Q438:R438"/>
    <mergeCell ref="S438:T438"/>
    <mergeCell ref="U438:V438"/>
    <mergeCell ref="W438:X438"/>
    <mergeCell ref="Y438:Z438"/>
    <mergeCell ref="AA438:AB438"/>
    <mergeCell ref="AC447:AD447"/>
    <mergeCell ref="K448:L448"/>
    <mergeCell ref="M448:N448"/>
    <mergeCell ref="O448:P448"/>
    <mergeCell ref="Q448:R448"/>
    <mergeCell ref="S448:T448"/>
    <mergeCell ref="U448:V448"/>
    <mergeCell ref="W448:X448"/>
    <mergeCell ref="Y448:Z448"/>
    <mergeCell ref="AA448:AB448"/>
    <mergeCell ref="AC448:AD448"/>
    <mergeCell ref="K447:L447"/>
    <mergeCell ref="M447:N447"/>
    <mergeCell ref="O447:P447"/>
    <mergeCell ref="Q447:R447"/>
    <mergeCell ref="S447:T447"/>
    <mergeCell ref="U447:V447"/>
    <mergeCell ref="W447:X447"/>
    <mergeCell ref="Y447:Z447"/>
    <mergeCell ref="AA447:AB447"/>
    <mergeCell ref="AC445:AD445"/>
    <mergeCell ref="K446:L446"/>
    <mergeCell ref="M446:N446"/>
    <mergeCell ref="O446:P446"/>
    <mergeCell ref="Q446:R446"/>
    <mergeCell ref="S446:T446"/>
    <mergeCell ref="U446:V446"/>
    <mergeCell ref="W446:X446"/>
    <mergeCell ref="Y446:Z446"/>
    <mergeCell ref="AA446:AB446"/>
    <mergeCell ref="AC446:AD446"/>
    <mergeCell ref="K445:L445"/>
    <mergeCell ref="M445:N445"/>
    <mergeCell ref="O445:P445"/>
    <mergeCell ref="Q445:R445"/>
    <mergeCell ref="S445:T445"/>
    <mergeCell ref="U445:V445"/>
    <mergeCell ref="W445:X445"/>
    <mergeCell ref="Y445:Z445"/>
    <mergeCell ref="AA445:AB445"/>
    <mergeCell ref="AC451:AD451"/>
    <mergeCell ref="K452:L452"/>
    <mergeCell ref="M452:N452"/>
    <mergeCell ref="O452:P452"/>
    <mergeCell ref="Q452:R452"/>
    <mergeCell ref="S452:T452"/>
    <mergeCell ref="U452:V452"/>
    <mergeCell ref="W452:X452"/>
    <mergeCell ref="Y452:Z452"/>
    <mergeCell ref="AA452:AB452"/>
    <mergeCell ref="AC452:AD452"/>
    <mergeCell ref="K451:L451"/>
    <mergeCell ref="M451:N451"/>
    <mergeCell ref="O451:P451"/>
    <mergeCell ref="Q451:R451"/>
    <mergeCell ref="S451:T451"/>
    <mergeCell ref="U451:V451"/>
    <mergeCell ref="W451:X451"/>
    <mergeCell ref="Y451:Z451"/>
    <mergeCell ref="AA451:AB451"/>
    <mergeCell ref="AC449:AD449"/>
    <mergeCell ref="K450:L450"/>
    <mergeCell ref="M450:N450"/>
    <mergeCell ref="O450:P450"/>
    <mergeCell ref="Q450:R450"/>
    <mergeCell ref="S450:T450"/>
    <mergeCell ref="U450:V450"/>
    <mergeCell ref="W450:X450"/>
    <mergeCell ref="Y450:Z450"/>
    <mergeCell ref="AA450:AB450"/>
    <mergeCell ref="AC450:AD450"/>
    <mergeCell ref="K449:L449"/>
    <mergeCell ref="M449:N449"/>
    <mergeCell ref="O449:P449"/>
    <mergeCell ref="Q449:R449"/>
    <mergeCell ref="S449:T449"/>
    <mergeCell ref="U449:V449"/>
    <mergeCell ref="W449:X449"/>
    <mergeCell ref="Y449:Z449"/>
    <mergeCell ref="AA449:AB449"/>
    <mergeCell ref="AC455:AD455"/>
    <mergeCell ref="K456:L456"/>
    <mergeCell ref="M456:N456"/>
    <mergeCell ref="O456:P456"/>
    <mergeCell ref="Q456:R456"/>
    <mergeCell ref="S456:T456"/>
    <mergeCell ref="U456:V456"/>
    <mergeCell ref="W456:X456"/>
    <mergeCell ref="Y456:Z456"/>
    <mergeCell ref="AA456:AB456"/>
    <mergeCell ref="AC456:AD456"/>
    <mergeCell ref="K455:L455"/>
    <mergeCell ref="M455:N455"/>
    <mergeCell ref="O455:P455"/>
    <mergeCell ref="Q455:R455"/>
    <mergeCell ref="S455:T455"/>
    <mergeCell ref="U455:V455"/>
    <mergeCell ref="W455:X455"/>
    <mergeCell ref="Y455:Z455"/>
    <mergeCell ref="AA455:AB455"/>
    <mergeCell ref="AC453:AD453"/>
    <mergeCell ref="K454:L454"/>
    <mergeCell ref="M454:N454"/>
    <mergeCell ref="O454:P454"/>
    <mergeCell ref="Q454:R454"/>
    <mergeCell ref="S454:T454"/>
    <mergeCell ref="U454:V454"/>
    <mergeCell ref="W454:X454"/>
    <mergeCell ref="Y454:Z454"/>
    <mergeCell ref="AA454:AB454"/>
    <mergeCell ref="AC454:AD454"/>
    <mergeCell ref="K453:L453"/>
    <mergeCell ref="M453:N453"/>
    <mergeCell ref="O453:P453"/>
    <mergeCell ref="Q453:R453"/>
    <mergeCell ref="S453:T453"/>
    <mergeCell ref="U453:V453"/>
    <mergeCell ref="W453:X453"/>
    <mergeCell ref="Y453:Z453"/>
    <mergeCell ref="AA453:AB453"/>
    <mergeCell ref="AC459:AD459"/>
    <mergeCell ref="K460:L460"/>
    <mergeCell ref="M460:N460"/>
    <mergeCell ref="O460:P460"/>
    <mergeCell ref="Q460:R460"/>
    <mergeCell ref="S460:T460"/>
    <mergeCell ref="U460:V460"/>
    <mergeCell ref="W460:X460"/>
    <mergeCell ref="Y460:Z460"/>
    <mergeCell ref="AA460:AB460"/>
    <mergeCell ref="AC460:AD460"/>
    <mergeCell ref="K459:L459"/>
    <mergeCell ref="M459:N459"/>
    <mergeCell ref="O459:P459"/>
    <mergeCell ref="Q459:R459"/>
    <mergeCell ref="S459:T459"/>
    <mergeCell ref="U459:V459"/>
    <mergeCell ref="W459:X459"/>
    <mergeCell ref="Y459:Z459"/>
    <mergeCell ref="AA459:AB459"/>
    <mergeCell ref="AC457:AD457"/>
    <mergeCell ref="K458:L458"/>
    <mergeCell ref="M458:N458"/>
    <mergeCell ref="O458:P458"/>
    <mergeCell ref="Q458:R458"/>
    <mergeCell ref="S458:T458"/>
    <mergeCell ref="U458:V458"/>
    <mergeCell ref="W458:X458"/>
    <mergeCell ref="Y458:Z458"/>
    <mergeCell ref="AA458:AB458"/>
    <mergeCell ref="AC458:AD458"/>
    <mergeCell ref="K457:L457"/>
    <mergeCell ref="M457:N457"/>
    <mergeCell ref="O457:P457"/>
    <mergeCell ref="Q457:R457"/>
    <mergeCell ref="S457:T457"/>
    <mergeCell ref="U457:V457"/>
    <mergeCell ref="W457:X457"/>
    <mergeCell ref="Y457:Z457"/>
    <mergeCell ref="AA457:AB457"/>
    <mergeCell ref="AC463:AD463"/>
    <mergeCell ref="K464:L464"/>
    <mergeCell ref="M464:N464"/>
    <mergeCell ref="O464:P464"/>
    <mergeCell ref="Q464:R464"/>
    <mergeCell ref="S464:T464"/>
    <mergeCell ref="U464:V464"/>
    <mergeCell ref="W464:X464"/>
    <mergeCell ref="Y464:Z464"/>
    <mergeCell ref="AA464:AB464"/>
    <mergeCell ref="AC464:AD464"/>
    <mergeCell ref="K463:L463"/>
    <mergeCell ref="M463:N463"/>
    <mergeCell ref="O463:P463"/>
    <mergeCell ref="Q463:R463"/>
    <mergeCell ref="S463:T463"/>
    <mergeCell ref="U463:V463"/>
    <mergeCell ref="W463:X463"/>
    <mergeCell ref="Y463:Z463"/>
    <mergeCell ref="AA463:AB463"/>
    <mergeCell ref="AC461:AD461"/>
    <mergeCell ref="K462:L462"/>
    <mergeCell ref="M462:N462"/>
    <mergeCell ref="O462:P462"/>
    <mergeCell ref="Q462:R462"/>
    <mergeCell ref="S462:T462"/>
    <mergeCell ref="U462:V462"/>
    <mergeCell ref="W462:X462"/>
    <mergeCell ref="Y462:Z462"/>
    <mergeCell ref="AA462:AB462"/>
    <mergeCell ref="AC462:AD462"/>
    <mergeCell ref="K461:L461"/>
    <mergeCell ref="M461:N461"/>
    <mergeCell ref="O461:P461"/>
    <mergeCell ref="Q461:R461"/>
    <mergeCell ref="S461:T461"/>
    <mergeCell ref="U461:V461"/>
    <mergeCell ref="W461:X461"/>
    <mergeCell ref="Y461:Z461"/>
    <mergeCell ref="AA461:AB461"/>
    <mergeCell ref="AC467:AD467"/>
    <mergeCell ref="U469:X469"/>
    <mergeCell ref="L473:M473"/>
    <mergeCell ref="AC474:AD474"/>
    <mergeCell ref="AE474:AF474"/>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K467:L467"/>
    <mergeCell ref="M467:N467"/>
    <mergeCell ref="O467:P467"/>
    <mergeCell ref="Q467:R467"/>
    <mergeCell ref="S467:T467"/>
    <mergeCell ref="U467:V467"/>
    <mergeCell ref="W467:X467"/>
    <mergeCell ref="Y467:Z467"/>
    <mergeCell ref="AA467:AB467"/>
    <mergeCell ref="AC465:AD465"/>
    <mergeCell ref="K466:L466"/>
    <mergeCell ref="M466:N466"/>
    <mergeCell ref="O466:P466"/>
    <mergeCell ref="Q466:R466"/>
    <mergeCell ref="S466:T466"/>
    <mergeCell ref="U466:V466"/>
    <mergeCell ref="W466:X466"/>
    <mergeCell ref="Y466:Z466"/>
    <mergeCell ref="AA466:AB466"/>
    <mergeCell ref="AC466:AD466"/>
    <mergeCell ref="K465:L465"/>
    <mergeCell ref="M465:N465"/>
    <mergeCell ref="O465:P465"/>
    <mergeCell ref="Q465:R465"/>
    <mergeCell ref="S465:T465"/>
    <mergeCell ref="U465:V465"/>
    <mergeCell ref="W465:X465"/>
    <mergeCell ref="Y465:Z465"/>
    <mergeCell ref="AA465:AB465"/>
    <mergeCell ref="AA478:AB478"/>
    <mergeCell ref="AC478:AD478"/>
    <mergeCell ref="AE478:AF478"/>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I478:J478"/>
    <mergeCell ref="K478:L478"/>
    <mergeCell ref="M478:N478"/>
    <mergeCell ref="O478:P478"/>
    <mergeCell ref="Q478:R478"/>
    <mergeCell ref="S478:T478"/>
    <mergeCell ref="U478:V478"/>
    <mergeCell ref="W478:X478"/>
    <mergeCell ref="Y478:Z478"/>
    <mergeCell ref="AA476:AB476"/>
    <mergeCell ref="AC476:AD476"/>
    <mergeCell ref="AE476:AF476"/>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I476:J476"/>
    <mergeCell ref="K476:L476"/>
    <mergeCell ref="M476:N476"/>
    <mergeCell ref="O476:P476"/>
    <mergeCell ref="Q476:R476"/>
    <mergeCell ref="S476:T476"/>
    <mergeCell ref="U476:V476"/>
    <mergeCell ref="W476:X476"/>
    <mergeCell ref="Y476:Z476"/>
    <mergeCell ref="AA482:AB482"/>
    <mergeCell ref="AC482:AD482"/>
    <mergeCell ref="AE482:AF482"/>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I482:J482"/>
    <mergeCell ref="K482:L482"/>
    <mergeCell ref="M482:N482"/>
    <mergeCell ref="O482:P482"/>
    <mergeCell ref="Q482:R482"/>
    <mergeCell ref="S482:T482"/>
    <mergeCell ref="U482:V482"/>
    <mergeCell ref="W482:X482"/>
    <mergeCell ref="Y482:Z482"/>
    <mergeCell ref="AA480:AB480"/>
    <mergeCell ref="AC480:AD480"/>
    <mergeCell ref="AE480:AF480"/>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I480:J480"/>
    <mergeCell ref="K480:L480"/>
    <mergeCell ref="M480:N480"/>
    <mergeCell ref="O480:P480"/>
    <mergeCell ref="Q480:R480"/>
    <mergeCell ref="S480:T480"/>
    <mergeCell ref="U480:V480"/>
    <mergeCell ref="W480:X480"/>
    <mergeCell ref="Y480:Z480"/>
    <mergeCell ref="AA486:AB486"/>
    <mergeCell ref="AC486:AD486"/>
    <mergeCell ref="AE486:AF486"/>
    <mergeCell ref="B488:C488"/>
    <mergeCell ref="D488:F488"/>
    <mergeCell ref="AE616:AF616"/>
    <mergeCell ref="J617:AF617"/>
    <mergeCell ref="J619:AF619"/>
    <mergeCell ref="K621:L621"/>
    <mergeCell ref="M621:N621"/>
    <mergeCell ref="O621:P621"/>
    <mergeCell ref="Q621:R621"/>
    <mergeCell ref="S621:T621"/>
    <mergeCell ref="U621:V621"/>
    <mergeCell ref="W621:X621"/>
    <mergeCell ref="Y621:Z621"/>
    <mergeCell ref="AA621:AB621"/>
    <mergeCell ref="AC621:AD621"/>
    <mergeCell ref="I486:J486"/>
    <mergeCell ref="K486:L486"/>
    <mergeCell ref="M486:N486"/>
    <mergeCell ref="O486:P486"/>
    <mergeCell ref="Q486:R486"/>
    <mergeCell ref="S486:T486"/>
    <mergeCell ref="U486:V486"/>
    <mergeCell ref="W486:X486"/>
    <mergeCell ref="Y486:Z486"/>
    <mergeCell ref="AA484:AB484"/>
    <mergeCell ref="AC484:AD484"/>
    <mergeCell ref="AE484:AF484"/>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I484:J484"/>
    <mergeCell ref="K484:L484"/>
    <mergeCell ref="M484:N484"/>
    <mergeCell ref="O484:P484"/>
    <mergeCell ref="Q484:R484"/>
    <mergeCell ref="S484:T484"/>
    <mergeCell ref="U484:V484"/>
    <mergeCell ref="W484:X484"/>
    <mergeCell ref="Y484:Z484"/>
    <mergeCell ref="W522:X522"/>
    <mergeCell ref="Y522:Z522"/>
    <mergeCell ref="AA522:AB522"/>
    <mergeCell ref="AC522:AD522"/>
    <mergeCell ref="K523:L523"/>
    <mergeCell ref="M523:N523"/>
    <mergeCell ref="O523:P523"/>
    <mergeCell ref="Q523:R523"/>
    <mergeCell ref="S523:T523"/>
    <mergeCell ref="U523:V523"/>
    <mergeCell ref="K522:L522"/>
    <mergeCell ref="M522:N522"/>
    <mergeCell ref="O522:P522"/>
    <mergeCell ref="AC624:AD624"/>
    <mergeCell ref="I626:J626"/>
    <mergeCell ref="I627:J627"/>
    <mergeCell ref="K627:L627"/>
    <mergeCell ref="M627:N627"/>
    <mergeCell ref="O627:P627"/>
    <mergeCell ref="Q627:R627"/>
    <mergeCell ref="S627:T627"/>
    <mergeCell ref="U627:V627"/>
    <mergeCell ref="W627:X627"/>
    <mergeCell ref="Y627:Z627"/>
    <mergeCell ref="AA627:AB627"/>
    <mergeCell ref="AC627:AD627"/>
    <mergeCell ref="K624:L624"/>
    <mergeCell ref="M624:N624"/>
    <mergeCell ref="O624:P624"/>
    <mergeCell ref="Q624:R624"/>
    <mergeCell ref="S624:T624"/>
    <mergeCell ref="U624:V624"/>
    <mergeCell ref="W624:X624"/>
    <mergeCell ref="Y624:Z624"/>
    <mergeCell ref="AA624:AB624"/>
    <mergeCell ref="AC622:AD622"/>
    <mergeCell ref="K623:L623"/>
    <mergeCell ref="M623:N623"/>
    <mergeCell ref="O623:P623"/>
    <mergeCell ref="Q623:R623"/>
    <mergeCell ref="S623:T623"/>
    <mergeCell ref="U623:V623"/>
    <mergeCell ref="W623:X623"/>
    <mergeCell ref="Y623:Z623"/>
    <mergeCell ref="AA623:AB623"/>
    <mergeCell ref="AC623:AD623"/>
    <mergeCell ref="K622:L622"/>
    <mergeCell ref="M622:N622"/>
    <mergeCell ref="O622:P622"/>
    <mergeCell ref="Q622:R622"/>
    <mergeCell ref="S622:T622"/>
    <mergeCell ref="U622:V622"/>
    <mergeCell ref="W622:X622"/>
    <mergeCell ref="Y622:Z622"/>
    <mergeCell ref="AA622:AB622"/>
    <mergeCell ref="AA630:AB630"/>
    <mergeCell ref="AC630:AD630"/>
    <mergeCell ref="K635:L635"/>
    <mergeCell ref="M635:N635"/>
    <mergeCell ref="O635:P635"/>
    <mergeCell ref="Q635:R635"/>
    <mergeCell ref="S635:T635"/>
    <mergeCell ref="U635:V635"/>
    <mergeCell ref="W635:X635"/>
    <mergeCell ref="Y635:Z635"/>
    <mergeCell ref="AA635:AB635"/>
    <mergeCell ref="AC635:AD635"/>
    <mergeCell ref="I630:J630"/>
    <mergeCell ref="K630:L630"/>
    <mergeCell ref="M630:N630"/>
    <mergeCell ref="O630:P630"/>
    <mergeCell ref="Q630:R630"/>
    <mergeCell ref="S630:T630"/>
    <mergeCell ref="U630:V630"/>
    <mergeCell ref="W630:X630"/>
    <mergeCell ref="Y630:Z630"/>
    <mergeCell ref="AA628:AB628"/>
    <mergeCell ref="AC628:AD628"/>
    <mergeCell ref="I629:J629"/>
    <mergeCell ref="K629:L629"/>
    <mergeCell ref="M629:N629"/>
    <mergeCell ref="O629:P629"/>
    <mergeCell ref="Q629:R629"/>
    <mergeCell ref="S629:T629"/>
    <mergeCell ref="U629:V629"/>
    <mergeCell ref="W629:X629"/>
    <mergeCell ref="Y629:Z629"/>
    <mergeCell ref="AA629:AB629"/>
    <mergeCell ref="AC629:AD629"/>
    <mergeCell ref="I628:J628"/>
    <mergeCell ref="K628:L628"/>
    <mergeCell ref="M628:N628"/>
    <mergeCell ref="O628:P628"/>
    <mergeCell ref="Q628:R628"/>
    <mergeCell ref="S628:T628"/>
    <mergeCell ref="U628:V628"/>
    <mergeCell ref="W628:X628"/>
    <mergeCell ref="Y628:Z628"/>
    <mergeCell ref="AC638:AD638"/>
    <mergeCell ref="K641:L641"/>
    <mergeCell ref="M641:N641"/>
    <mergeCell ref="O641:P641"/>
    <mergeCell ref="Q641:R641"/>
    <mergeCell ref="S641:T641"/>
    <mergeCell ref="U641:V641"/>
    <mergeCell ref="W641:X641"/>
    <mergeCell ref="Y641:Z641"/>
    <mergeCell ref="AA641:AB641"/>
    <mergeCell ref="AC641:AD641"/>
    <mergeCell ref="K638:L638"/>
    <mergeCell ref="M638:N638"/>
    <mergeCell ref="O638:P638"/>
    <mergeCell ref="Q638:R638"/>
    <mergeCell ref="S638:T638"/>
    <mergeCell ref="U638:V638"/>
    <mergeCell ref="W638:X638"/>
    <mergeCell ref="Y638:Z638"/>
    <mergeCell ref="AA638:AB638"/>
    <mergeCell ref="AC636:AD636"/>
    <mergeCell ref="K637:L637"/>
    <mergeCell ref="M637:N637"/>
    <mergeCell ref="O637:P637"/>
    <mergeCell ref="Q637:R637"/>
    <mergeCell ref="S637:T637"/>
    <mergeCell ref="U637:V637"/>
    <mergeCell ref="W637:X637"/>
    <mergeCell ref="Y637:Z637"/>
    <mergeCell ref="AA637:AB637"/>
    <mergeCell ref="AC637:AD637"/>
    <mergeCell ref="K636:L636"/>
    <mergeCell ref="M636:N636"/>
    <mergeCell ref="O636:P636"/>
    <mergeCell ref="Q636:R636"/>
    <mergeCell ref="S636:T636"/>
    <mergeCell ref="U636:V636"/>
    <mergeCell ref="W636:X636"/>
    <mergeCell ref="Y636:Z636"/>
    <mergeCell ref="AA636:AB636"/>
    <mergeCell ref="AC644:AD644"/>
    <mergeCell ref="K645:L645"/>
    <mergeCell ref="M645:N645"/>
    <mergeCell ref="O645:P645"/>
    <mergeCell ref="Q645:R645"/>
    <mergeCell ref="S645:T645"/>
    <mergeCell ref="U645:V645"/>
    <mergeCell ref="W645:X645"/>
    <mergeCell ref="Y645:Z645"/>
    <mergeCell ref="AA645:AB645"/>
    <mergeCell ref="AC645:AD645"/>
    <mergeCell ref="K644:L644"/>
    <mergeCell ref="M644:N644"/>
    <mergeCell ref="O644:P644"/>
    <mergeCell ref="Q644:R644"/>
    <mergeCell ref="S644:T644"/>
    <mergeCell ref="U644:V644"/>
    <mergeCell ref="W644:X644"/>
    <mergeCell ref="Y644:Z644"/>
    <mergeCell ref="AA644:AB644"/>
    <mergeCell ref="AC642:AD642"/>
    <mergeCell ref="K643:L643"/>
    <mergeCell ref="M643:N643"/>
    <mergeCell ref="O643:P643"/>
    <mergeCell ref="Q643:R643"/>
    <mergeCell ref="S643:T643"/>
    <mergeCell ref="U643:V643"/>
    <mergeCell ref="W643:X643"/>
    <mergeCell ref="Y643:Z643"/>
    <mergeCell ref="AA643:AB643"/>
    <mergeCell ref="AC643:AD643"/>
    <mergeCell ref="K642:L642"/>
    <mergeCell ref="M642:N642"/>
    <mergeCell ref="O642:P642"/>
    <mergeCell ref="Q642:R642"/>
    <mergeCell ref="S642:T642"/>
    <mergeCell ref="U642:V642"/>
    <mergeCell ref="W642:X642"/>
    <mergeCell ref="Y642:Z642"/>
    <mergeCell ref="AA642:AB642"/>
    <mergeCell ref="AC649:AD649"/>
    <mergeCell ref="K650:L650"/>
    <mergeCell ref="M650:N650"/>
    <mergeCell ref="O650:P650"/>
    <mergeCell ref="Q650:R650"/>
    <mergeCell ref="S650:T650"/>
    <mergeCell ref="U650:V650"/>
    <mergeCell ref="W650:X650"/>
    <mergeCell ref="Y650:Z650"/>
    <mergeCell ref="AA650:AB650"/>
    <mergeCell ref="AC650:AD650"/>
    <mergeCell ref="K649:L649"/>
    <mergeCell ref="M649:N649"/>
    <mergeCell ref="O649:P649"/>
    <mergeCell ref="Q649:R649"/>
    <mergeCell ref="S649:T649"/>
    <mergeCell ref="U649:V649"/>
    <mergeCell ref="W649:X649"/>
    <mergeCell ref="Y649:Z649"/>
    <mergeCell ref="AA649:AB649"/>
    <mergeCell ref="AC647:AD647"/>
    <mergeCell ref="K648:L648"/>
    <mergeCell ref="M648:N648"/>
    <mergeCell ref="O648:P648"/>
    <mergeCell ref="Q648:R648"/>
    <mergeCell ref="S648:T648"/>
    <mergeCell ref="U648:V648"/>
    <mergeCell ref="W648:X648"/>
    <mergeCell ref="Y648:Z648"/>
    <mergeCell ref="AA648:AB648"/>
    <mergeCell ref="AC648:AD648"/>
    <mergeCell ref="K647:L647"/>
    <mergeCell ref="M647:N647"/>
    <mergeCell ref="O647:P647"/>
    <mergeCell ref="Q647:R647"/>
    <mergeCell ref="S647:T647"/>
    <mergeCell ref="U647:V647"/>
    <mergeCell ref="W647:X647"/>
    <mergeCell ref="Y647:Z647"/>
    <mergeCell ref="AA647:AB647"/>
    <mergeCell ref="AC660:AD660"/>
    <mergeCell ref="K661:L661"/>
    <mergeCell ref="M661:N661"/>
    <mergeCell ref="O661:P661"/>
    <mergeCell ref="Q661:R661"/>
    <mergeCell ref="S661:T661"/>
    <mergeCell ref="U661:V661"/>
    <mergeCell ref="W661:X661"/>
    <mergeCell ref="Y661:Z661"/>
    <mergeCell ref="AA661:AB661"/>
    <mergeCell ref="AC661:AD661"/>
    <mergeCell ref="K660:L660"/>
    <mergeCell ref="M660:N660"/>
    <mergeCell ref="O660:P660"/>
    <mergeCell ref="Q660:R660"/>
    <mergeCell ref="S660:T660"/>
    <mergeCell ref="U660:V660"/>
    <mergeCell ref="W660:X660"/>
    <mergeCell ref="Y660:Z660"/>
    <mergeCell ref="AA660:AB660"/>
    <mergeCell ref="AC655:AD655"/>
    <mergeCell ref="K659:L659"/>
    <mergeCell ref="M659:N659"/>
    <mergeCell ref="O659:P659"/>
    <mergeCell ref="Q659:R659"/>
    <mergeCell ref="S659:T659"/>
    <mergeCell ref="U659:V659"/>
    <mergeCell ref="W659:X659"/>
    <mergeCell ref="Y659:Z659"/>
    <mergeCell ref="AA659:AB659"/>
    <mergeCell ref="AC659:AD659"/>
    <mergeCell ref="K655:L655"/>
    <mergeCell ref="M655:N655"/>
    <mergeCell ref="O655:P655"/>
    <mergeCell ref="Q655:R655"/>
    <mergeCell ref="S655:T655"/>
    <mergeCell ref="U655:V655"/>
    <mergeCell ref="W655:X655"/>
    <mergeCell ref="Y655:Z655"/>
    <mergeCell ref="AA655:AB655"/>
    <mergeCell ref="AC664:AD664"/>
    <mergeCell ref="K665:L665"/>
    <mergeCell ref="M665:N665"/>
    <mergeCell ref="O665:P665"/>
    <mergeCell ref="Q665:R665"/>
    <mergeCell ref="S665:T665"/>
    <mergeCell ref="U665:V665"/>
    <mergeCell ref="W665:X665"/>
    <mergeCell ref="Y665:Z665"/>
    <mergeCell ref="AA665:AB665"/>
    <mergeCell ref="AC665:AD665"/>
    <mergeCell ref="K664:L664"/>
    <mergeCell ref="M664:N664"/>
    <mergeCell ref="O664:P664"/>
    <mergeCell ref="Q664:R664"/>
    <mergeCell ref="S664:T664"/>
    <mergeCell ref="U664:V664"/>
    <mergeCell ref="W664:X664"/>
    <mergeCell ref="Y664:Z664"/>
    <mergeCell ref="AA664:AB664"/>
    <mergeCell ref="AC662:AD662"/>
    <mergeCell ref="K663:L663"/>
    <mergeCell ref="M663:N663"/>
    <mergeCell ref="O663:P663"/>
    <mergeCell ref="Q663:R663"/>
    <mergeCell ref="S663:T663"/>
    <mergeCell ref="U663:V663"/>
    <mergeCell ref="W663:X663"/>
    <mergeCell ref="Y663:Z663"/>
    <mergeCell ref="AA663:AB663"/>
    <mergeCell ref="AC663:AD663"/>
    <mergeCell ref="K662:L662"/>
    <mergeCell ref="M662:N662"/>
    <mergeCell ref="O662:P662"/>
    <mergeCell ref="Q662:R662"/>
    <mergeCell ref="S662:T662"/>
    <mergeCell ref="U662:V662"/>
    <mergeCell ref="W662:X662"/>
    <mergeCell ref="Y662:Z662"/>
    <mergeCell ref="AA662:AB662"/>
    <mergeCell ref="AC668:AD668"/>
    <mergeCell ref="K669:L669"/>
    <mergeCell ref="M669:N669"/>
    <mergeCell ref="O669:P669"/>
    <mergeCell ref="Q669:R669"/>
    <mergeCell ref="S669:T669"/>
    <mergeCell ref="U669:V669"/>
    <mergeCell ref="W669:X669"/>
    <mergeCell ref="Y669:Z669"/>
    <mergeCell ref="AA669:AB669"/>
    <mergeCell ref="AC669:AD669"/>
    <mergeCell ref="K668:L668"/>
    <mergeCell ref="M668:N668"/>
    <mergeCell ref="O668:P668"/>
    <mergeCell ref="Q668:R668"/>
    <mergeCell ref="S668:T668"/>
    <mergeCell ref="U668:V668"/>
    <mergeCell ref="W668:X668"/>
    <mergeCell ref="Y668:Z668"/>
    <mergeCell ref="AA668:AB668"/>
    <mergeCell ref="AC666:AD666"/>
    <mergeCell ref="K667:L667"/>
    <mergeCell ref="M667:N667"/>
    <mergeCell ref="O667:P667"/>
    <mergeCell ref="Q667:R667"/>
    <mergeCell ref="S667:T667"/>
    <mergeCell ref="U667:V667"/>
    <mergeCell ref="W667:X667"/>
    <mergeCell ref="Y667:Z667"/>
    <mergeCell ref="AA667:AB667"/>
    <mergeCell ref="AC667:AD667"/>
    <mergeCell ref="K666:L666"/>
    <mergeCell ref="M666:N666"/>
    <mergeCell ref="O666:P666"/>
    <mergeCell ref="Q666:R666"/>
    <mergeCell ref="S666:T666"/>
    <mergeCell ref="U666:V666"/>
    <mergeCell ref="W666:X666"/>
    <mergeCell ref="Y666:Z666"/>
    <mergeCell ref="AA666:AB666"/>
    <mergeCell ref="AC672:AD672"/>
    <mergeCell ref="K673:L673"/>
    <mergeCell ref="M673:N673"/>
    <mergeCell ref="O673:P673"/>
    <mergeCell ref="Q673:R673"/>
    <mergeCell ref="S673:T673"/>
    <mergeCell ref="U673:V673"/>
    <mergeCell ref="W673:X673"/>
    <mergeCell ref="Y673:Z673"/>
    <mergeCell ref="AA673:AB673"/>
    <mergeCell ref="AC673:AD673"/>
    <mergeCell ref="K672:L672"/>
    <mergeCell ref="M672:N672"/>
    <mergeCell ref="O672:P672"/>
    <mergeCell ref="Q672:R672"/>
    <mergeCell ref="S672:T672"/>
    <mergeCell ref="U672:V672"/>
    <mergeCell ref="W672:X672"/>
    <mergeCell ref="Y672:Z672"/>
    <mergeCell ref="AA672:AB672"/>
    <mergeCell ref="AC670:AD670"/>
    <mergeCell ref="K671:L671"/>
    <mergeCell ref="M671:N671"/>
    <mergeCell ref="O671:P671"/>
    <mergeCell ref="Q671:R671"/>
    <mergeCell ref="S671:T671"/>
    <mergeCell ref="U671:V671"/>
    <mergeCell ref="W671:X671"/>
    <mergeCell ref="Y671:Z671"/>
    <mergeCell ref="AA671:AB671"/>
    <mergeCell ref="AC671:AD671"/>
    <mergeCell ref="K670:L670"/>
    <mergeCell ref="M670:N670"/>
    <mergeCell ref="O670:P670"/>
    <mergeCell ref="Q670:R670"/>
    <mergeCell ref="S670:T670"/>
    <mergeCell ref="U670:V670"/>
    <mergeCell ref="W670:X670"/>
    <mergeCell ref="Y670:Z670"/>
    <mergeCell ref="AA670:AB670"/>
    <mergeCell ref="AC676:AD676"/>
    <mergeCell ref="K677:L677"/>
    <mergeCell ref="M677:N677"/>
    <mergeCell ref="O677:P677"/>
    <mergeCell ref="Q677:R677"/>
    <mergeCell ref="S677:T677"/>
    <mergeCell ref="U677:V677"/>
    <mergeCell ref="W677:X677"/>
    <mergeCell ref="Y677:Z677"/>
    <mergeCell ref="AA677:AB677"/>
    <mergeCell ref="AC677:AD677"/>
    <mergeCell ref="K676:L676"/>
    <mergeCell ref="M676:N676"/>
    <mergeCell ref="O676:P676"/>
    <mergeCell ref="Q676:R676"/>
    <mergeCell ref="S676:T676"/>
    <mergeCell ref="U676:V676"/>
    <mergeCell ref="W676:X676"/>
    <mergeCell ref="Y676:Z676"/>
    <mergeCell ref="AA676:AB676"/>
    <mergeCell ref="AC674:AD674"/>
    <mergeCell ref="K675:L675"/>
    <mergeCell ref="M675:N675"/>
    <mergeCell ref="O675:P675"/>
    <mergeCell ref="Q675:R675"/>
    <mergeCell ref="S675:T675"/>
    <mergeCell ref="U675:V675"/>
    <mergeCell ref="W675:X675"/>
    <mergeCell ref="Y675:Z675"/>
    <mergeCell ref="AA675:AB675"/>
    <mergeCell ref="AC675:AD675"/>
    <mergeCell ref="K674:L674"/>
    <mergeCell ref="M674:N674"/>
    <mergeCell ref="O674:P674"/>
    <mergeCell ref="Q674:R674"/>
    <mergeCell ref="S674:T674"/>
    <mergeCell ref="U674:V674"/>
    <mergeCell ref="W674:X674"/>
    <mergeCell ref="Y674:Z674"/>
    <mergeCell ref="AA674:AB674"/>
    <mergeCell ref="AC680:AD680"/>
    <mergeCell ref="K681:L681"/>
    <mergeCell ref="M681:N681"/>
    <mergeCell ref="O681:P681"/>
    <mergeCell ref="Q681:R681"/>
    <mergeCell ref="S681:T681"/>
    <mergeCell ref="U681:V681"/>
    <mergeCell ref="W681:X681"/>
    <mergeCell ref="Y681:Z681"/>
    <mergeCell ref="AA681:AB681"/>
    <mergeCell ref="AC681:AD681"/>
    <mergeCell ref="K680:L680"/>
    <mergeCell ref="M680:N680"/>
    <mergeCell ref="O680:P680"/>
    <mergeCell ref="Q680:R680"/>
    <mergeCell ref="S680:T680"/>
    <mergeCell ref="U680:V680"/>
    <mergeCell ref="W680:X680"/>
    <mergeCell ref="Y680:Z680"/>
    <mergeCell ref="AA680:AB680"/>
    <mergeCell ref="AC678:AD678"/>
    <mergeCell ref="K679:L679"/>
    <mergeCell ref="M679:N679"/>
    <mergeCell ref="O679:P679"/>
    <mergeCell ref="Q679:R679"/>
    <mergeCell ref="S679:T679"/>
    <mergeCell ref="U679:V679"/>
    <mergeCell ref="W679:X679"/>
    <mergeCell ref="Y679:Z679"/>
    <mergeCell ref="AA679:AB679"/>
    <mergeCell ref="AC679:AD679"/>
    <mergeCell ref="K678:L678"/>
    <mergeCell ref="M678:N678"/>
    <mergeCell ref="O678:P678"/>
    <mergeCell ref="Q678:R678"/>
    <mergeCell ref="S678:T678"/>
    <mergeCell ref="U678:V678"/>
    <mergeCell ref="W678:X678"/>
    <mergeCell ref="Y678:Z678"/>
    <mergeCell ref="AA678:AB678"/>
    <mergeCell ref="AC687:AD687"/>
    <mergeCell ref="K688:L688"/>
    <mergeCell ref="M688:N688"/>
    <mergeCell ref="O688:P688"/>
    <mergeCell ref="Q688:R688"/>
    <mergeCell ref="S688:T688"/>
    <mergeCell ref="U688:V688"/>
    <mergeCell ref="W688:X688"/>
    <mergeCell ref="Y688:Z688"/>
    <mergeCell ref="AA688:AB688"/>
    <mergeCell ref="AC688:AD688"/>
    <mergeCell ref="K687:L687"/>
    <mergeCell ref="M687:N687"/>
    <mergeCell ref="O687:P687"/>
    <mergeCell ref="Q687:R687"/>
    <mergeCell ref="S687:T687"/>
    <mergeCell ref="U687:V687"/>
    <mergeCell ref="W687:X687"/>
    <mergeCell ref="Y687:Z687"/>
    <mergeCell ref="AA687:AB687"/>
    <mergeCell ref="AC682:AD682"/>
    <mergeCell ref="K686:L686"/>
    <mergeCell ref="M686:N686"/>
    <mergeCell ref="O686:P686"/>
    <mergeCell ref="Q686:R686"/>
    <mergeCell ref="S686:T686"/>
    <mergeCell ref="U686:V686"/>
    <mergeCell ref="W686:X686"/>
    <mergeCell ref="Y686:Z686"/>
    <mergeCell ref="AA686:AB686"/>
    <mergeCell ref="AC686:AD686"/>
    <mergeCell ref="K682:L682"/>
    <mergeCell ref="M682:N682"/>
    <mergeCell ref="O682:P682"/>
    <mergeCell ref="Q682:R682"/>
    <mergeCell ref="S682:T682"/>
    <mergeCell ref="U682:V682"/>
    <mergeCell ref="W682:X682"/>
    <mergeCell ref="Y682:Z682"/>
    <mergeCell ref="AA682:AB682"/>
    <mergeCell ref="AC691:AD691"/>
    <mergeCell ref="K692:L692"/>
    <mergeCell ref="M692:N692"/>
    <mergeCell ref="O692:P692"/>
    <mergeCell ref="Q692:R692"/>
    <mergeCell ref="S692:T692"/>
    <mergeCell ref="U692:V692"/>
    <mergeCell ref="W692:X692"/>
    <mergeCell ref="Y692:Z692"/>
    <mergeCell ref="AA692:AB692"/>
    <mergeCell ref="AC692:AD692"/>
    <mergeCell ref="K691:L691"/>
    <mergeCell ref="M691:N691"/>
    <mergeCell ref="O691:P691"/>
    <mergeCell ref="Q691:R691"/>
    <mergeCell ref="S691:T691"/>
    <mergeCell ref="U691:V691"/>
    <mergeCell ref="W691:X691"/>
    <mergeCell ref="Y691:Z691"/>
    <mergeCell ref="AA691:AB691"/>
    <mergeCell ref="AC689:AD689"/>
    <mergeCell ref="K690:L690"/>
    <mergeCell ref="M690:N690"/>
    <mergeCell ref="O690:P690"/>
    <mergeCell ref="Q690:R690"/>
    <mergeCell ref="S690:T690"/>
    <mergeCell ref="U690:V690"/>
    <mergeCell ref="W690:X690"/>
    <mergeCell ref="Y690:Z690"/>
    <mergeCell ref="AA690:AB690"/>
    <mergeCell ref="AC690:AD690"/>
    <mergeCell ref="K689:L689"/>
    <mergeCell ref="M689:N689"/>
    <mergeCell ref="O689:P689"/>
    <mergeCell ref="Q689:R689"/>
    <mergeCell ref="S689:T689"/>
    <mergeCell ref="U689:V689"/>
    <mergeCell ref="W689:X689"/>
    <mergeCell ref="Y689:Z689"/>
    <mergeCell ref="AA689:AB689"/>
    <mergeCell ref="AC695:AD695"/>
    <mergeCell ref="K696:L696"/>
    <mergeCell ref="M696:N696"/>
    <mergeCell ref="O696:P696"/>
    <mergeCell ref="Q696:R696"/>
    <mergeCell ref="S696:T696"/>
    <mergeCell ref="U696:V696"/>
    <mergeCell ref="W696:X696"/>
    <mergeCell ref="Y696:Z696"/>
    <mergeCell ref="AA696:AB696"/>
    <mergeCell ref="AC696:AD696"/>
    <mergeCell ref="K695:L695"/>
    <mergeCell ref="M695:N695"/>
    <mergeCell ref="O695:P695"/>
    <mergeCell ref="Q695:R695"/>
    <mergeCell ref="S695:T695"/>
    <mergeCell ref="U695:V695"/>
    <mergeCell ref="W695:X695"/>
    <mergeCell ref="Y695:Z695"/>
    <mergeCell ref="AA695:AB695"/>
    <mergeCell ref="AC693:AD693"/>
    <mergeCell ref="K694:L694"/>
    <mergeCell ref="M694:N694"/>
    <mergeCell ref="O694:P694"/>
    <mergeCell ref="Q694:R694"/>
    <mergeCell ref="S694:T694"/>
    <mergeCell ref="U694:V694"/>
    <mergeCell ref="W694:X694"/>
    <mergeCell ref="Y694:Z694"/>
    <mergeCell ref="AA694:AB694"/>
    <mergeCell ref="AC694:AD694"/>
    <mergeCell ref="K693:L693"/>
    <mergeCell ref="M693:N693"/>
    <mergeCell ref="O693:P693"/>
    <mergeCell ref="Q693:R693"/>
    <mergeCell ref="S693:T693"/>
    <mergeCell ref="U693:V693"/>
    <mergeCell ref="W693:X693"/>
    <mergeCell ref="Y693:Z693"/>
    <mergeCell ref="AA693:AB693"/>
    <mergeCell ref="AC699:AD699"/>
    <mergeCell ref="K700:L700"/>
    <mergeCell ref="M700:N700"/>
    <mergeCell ref="O700:P700"/>
    <mergeCell ref="Q700:R700"/>
    <mergeCell ref="S700:T700"/>
    <mergeCell ref="U700:V700"/>
    <mergeCell ref="W700:X700"/>
    <mergeCell ref="Y700:Z700"/>
    <mergeCell ref="AA700:AB700"/>
    <mergeCell ref="AC700:AD700"/>
    <mergeCell ref="K699:L699"/>
    <mergeCell ref="M699:N699"/>
    <mergeCell ref="O699:P699"/>
    <mergeCell ref="Q699:R699"/>
    <mergeCell ref="S699:T699"/>
    <mergeCell ref="U699:V699"/>
    <mergeCell ref="W699:X699"/>
    <mergeCell ref="Y699:Z699"/>
    <mergeCell ref="AA699:AB699"/>
    <mergeCell ref="AC697:AD697"/>
    <mergeCell ref="K698:L698"/>
    <mergeCell ref="M698:N698"/>
    <mergeCell ref="O698:P698"/>
    <mergeCell ref="Q698:R698"/>
    <mergeCell ref="S698:T698"/>
    <mergeCell ref="U698:V698"/>
    <mergeCell ref="W698:X698"/>
    <mergeCell ref="Y698:Z698"/>
    <mergeCell ref="AA698:AB698"/>
    <mergeCell ref="AC698:AD698"/>
    <mergeCell ref="K697:L697"/>
    <mergeCell ref="M697:N697"/>
    <mergeCell ref="O697:P697"/>
    <mergeCell ref="Q697:R697"/>
    <mergeCell ref="S697:T697"/>
    <mergeCell ref="U697:V697"/>
    <mergeCell ref="W697:X697"/>
    <mergeCell ref="Y697:Z697"/>
    <mergeCell ref="AA697:AB697"/>
    <mergeCell ref="AC703:AD703"/>
    <mergeCell ref="K704:L704"/>
    <mergeCell ref="M704:N704"/>
    <mergeCell ref="O704:P704"/>
    <mergeCell ref="Q704:R704"/>
    <mergeCell ref="S704:T704"/>
    <mergeCell ref="U704:V704"/>
    <mergeCell ref="W704:X704"/>
    <mergeCell ref="Y704:Z704"/>
    <mergeCell ref="AA704:AB704"/>
    <mergeCell ref="AC704:AD704"/>
    <mergeCell ref="K703:L703"/>
    <mergeCell ref="M703:N703"/>
    <mergeCell ref="O703:P703"/>
    <mergeCell ref="Q703:R703"/>
    <mergeCell ref="S703:T703"/>
    <mergeCell ref="U703:V703"/>
    <mergeCell ref="W703:X703"/>
    <mergeCell ref="Y703:Z703"/>
    <mergeCell ref="AA703:AB703"/>
    <mergeCell ref="AC701:AD701"/>
    <mergeCell ref="K702:L702"/>
    <mergeCell ref="M702:N702"/>
    <mergeCell ref="O702:P702"/>
    <mergeCell ref="Q702:R702"/>
    <mergeCell ref="S702:T702"/>
    <mergeCell ref="U702:V702"/>
    <mergeCell ref="W702:X702"/>
    <mergeCell ref="Y702:Z702"/>
    <mergeCell ref="AA702:AB702"/>
    <mergeCell ref="AC702:AD702"/>
    <mergeCell ref="K701:L701"/>
    <mergeCell ref="M701:N701"/>
    <mergeCell ref="O701:P701"/>
    <mergeCell ref="Q701:R701"/>
    <mergeCell ref="S701:T701"/>
    <mergeCell ref="U701:V701"/>
    <mergeCell ref="W701:X701"/>
    <mergeCell ref="Y701:Z701"/>
    <mergeCell ref="AA701:AB701"/>
    <mergeCell ref="AC707:AD707"/>
    <mergeCell ref="K708:L708"/>
    <mergeCell ref="M708:N708"/>
    <mergeCell ref="O708:P708"/>
    <mergeCell ref="Q708:R708"/>
    <mergeCell ref="S708:T708"/>
    <mergeCell ref="U708:V708"/>
    <mergeCell ref="W708:X708"/>
    <mergeCell ref="Y708:Z708"/>
    <mergeCell ref="AA708:AB708"/>
    <mergeCell ref="AC708:AD708"/>
    <mergeCell ref="K707:L707"/>
    <mergeCell ref="M707:N707"/>
    <mergeCell ref="O707:P707"/>
    <mergeCell ref="Q707:R707"/>
    <mergeCell ref="S707:T707"/>
    <mergeCell ref="U707:V707"/>
    <mergeCell ref="W707:X707"/>
    <mergeCell ref="Y707:Z707"/>
    <mergeCell ref="AA707:AB707"/>
    <mergeCell ref="AC705:AD705"/>
    <mergeCell ref="K706:L706"/>
    <mergeCell ref="M706:N706"/>
    <mergeCell ref="O706:P706"/>
    <mergeCell ref="Q706:R706"/>
    <mergeCell ref="S706:T706"/>
    <mergeCell ref="U706:V706"/>
    <mergeCell ref="W706:X706"/>
    <mergeCell ref="Y706:Z706"/>
    <mergeCell ref="AA706:AB706"/>
    <mergeCell ref="AC706:AD706"/>
    <mergeCell ref="K705:L705"/>
    <mergeCell ref="M705:N705"/>
    <mergeCell ref="O705:P705"/>
    <mergeCell ref="Q705:R705"/>
    <mergeCell ref="S705:T705"/>
    <mergeCell ref="U705:V705"/>
    <mergeCell ref="W705:X705"/>
    <mergeCell ref="Y705:Z705"/>
    <mergeCell ref="AA705:AB705"/>
    <mergeCell ref="AA718:AB718"/>
    <mergeCell ref="AC718:AD718"/>
    <mergeCell ref="AE718:AF718"/>
    <mergeCell ref="I719:J719"/>
    <mergeCell ref="K719:L719"/>
    <mergeCell ref="M719:N719"/>
    <mergeCell ref="O719:P719"/>
    <mergeCell ref="Q719:R719"/>
    <mergeCell ref="S719:T719"/>
    <mergeCell ref="U719:V719"/>
    <mergeCell ref="W719:X719"/>
    <mergeCell ref="Y719:Z719"/>
    <mergeCell ref="AA719:AB719"/>
    <mergeCell ref="AC719:AD719"/>
    <mergeCell ref="AE719:AF719"/>
    <mergeCell ref="I718:J718"/>
    <mergeCell ref="K718:L718"/>
    <mergeCell ref="M718:N718"/>
    <mergeCell ref="O718:P718"/>
    <mergeCell ref="Q718:R718"/>
    <mergeCell ref="S718:T718"/>
    <mergeCell ref="U718:V718"/>
    <mergeCell ref="W718:X718"/>
    <mergeCell ref="Y718:Z718"/>
    <mergeCell ref="AC709:AD709"/>
    <mergeCell ref="U711:X711"/>
    <mergeCell ref="L715:M715"/>
    <mergeCell ref="AC716:AD716"/>
    <mergeCell ref="AE716:AF716"/>
    <mergeCell ref="I717:J717"/>
    <mergeCell ref="K717:L717"/>
    <mergeCell ref="M717:N717"/>
    <mergeCell ref="O717:P717"/>
    <mergeCell ref="Q717:R717"/>
    <mergeCell ref="S717:T717"/>
    <mergeCell ref="U717:V717"/>
    <mergeCell ref="W717:X717"/>
    <mergeCell ref="Y717:Z717"/>
    <mergeCell ref="AA717:AB717"/>
    <mergeCell ref="AC717:AD717"/>
    <mergeCell ref="AE717:AF717"/>
    <mergeCell ref="K709:L709"/>
    <mergeCell ref="M709:N709"/>
    <mergeCell ref="O709:P709"/>
    <mergeCell ref="Q709:R709"/>
    <mergeCell ref="S709:T709"/>
    <mergeCell ref="U709:V709"/>
    <mergeCell ref="W709:X709"/>
    <mergeCell ref="Y709:Z709"/>
    <mergeCell ref="AA709:AB709"/>
    <mergeCell ref="AA722:AB722"/>
    <mergeCell ref="AC722:AD722"/>
    <mergeCell ref="AE722:AF722"/>
    <mergeCell ref="I723:J723"/>
    <mergeCell ref="K723:L723"/>
    <mergeCell ref="M723:N723"/>
    <mergeCell ref="O723:P723"/>
    <mergeCell ref="Q723:R723"/>
    <mergeCell ref="S723:T723"/>
    <mergeCell ref="U723:V723"/>
    <mergeCell ref="W723:X723"/>
    <mergeCell ref="Y723:Z723"/>
    <mergeCell ref="AA723:AB723"/>
    <mergeCell ref="AC723:AD723"/>
    <mergeCell ref="AE723:AF723"/>
    <mergeCell ref="I722:J722"/>
    <mergeCell ref="K722:L722"/>
    <mergeCell ref="M722:N722"/>
    <mergeCell ref="O722:P722"/>
    <mergeCell ref="Q722:R722"/>
    <mergeCell ref="S722:T722"/>
    <mergeCell ref="U722:V722"/>
    <mergeCell ref="W722:X722"/>
    <mergeCell ref="Y722:Z722"/>
    <mergeCell ref="AA720:AB720"/>
    <mergeCell ref="AC720:AD720"/>
    <mergeCell ref="AE720:AF720"/>
    <mergeCell ref="I721:J721"/>
    <mergeCell ref="K721:L721"/>
    <mergeCell ref="M721:N721"/>
    <mergeCell ref="O721:P721"/>
    <mergeCell ref="Q721:R721"/>
    <mergeCell ref="S721:T721"/>
    <mergeCell ref="U721:V721"/>
    <mergeCell ref="W721:X721"/>
    <mergeCell ref="Y721:Z721"/>
    <mergeCell ref="AA721:AB721"/>
    <mergeCell ref="AC721:AD721"/>
    <mergeCell ref="AE721:AF721"/>
    <mergeCell ref="I720:J720"/>
    <mergeCell ref="K720:L720"/>
    <mergeCell ref="M720:N720"/>
    <mergeCell ref="O720:P720"/>
    <mergeCell ref="Q720:R720"/>
    <mergeCell ref="S720:T720"/>
    <mergeCell ref="U720:V720"/>
    <mergeCell ref="W720:X720"/>
    <mergeCell ref="Y720:Z720"/>
    <mergeCell ref="AA726:AB726"/>
    <mergeCell ref="AC726:AD726"/>
    <mergeCell ref="AE726:AF726"/>
    <mergeCell ref="I727:J727"/>
    <mergeCell ref="K727:L727"/>
    <mergeCell ref="M727:N727"/>
    <mergeCell ref="O727:P727"/>
    <mergeCell ref="Q727:R727"/>
    <mergeCell ref="S727:T727"/>
    <mergeCell ref="U727:V727"/>
    <mergeCell ref="W727:X727"/>
    <mergeCell ref="Y727:Z727"/>
    <mergeCell ref="AA727:AB727"/>
    <mergeCell ref="AC727:AD727"/>
    <mergeCell ref="AE727:AF727"/>
    <mergeCell ref="I726:J726"/>
    <mergeCell ref="K726:L726"/>
    <mergeCell ref="M726:N726"/>
    <mergeCell ref="O726:P726"/>
    <mergeCell ref="Q726:R726"/>
    <mergeCell ref="S726:T726"/>
    <mergeCell ref="U726:V726"/>
    <mergeCell ref="W726:X726"/>
    <mergeCell ref="Y726:Z726"/>
    <mergeCell ref="AA724:AB724"/>
    <mergeCell ref="AC724:AD724"/>
    <mergeCell ref="AE724:AF724"/>
    <mergeCell ref="I725:J725"/>
    <mergeCell ref="K725:L725"/>
    <mergeCell ref="M725:N725"/>
    <mergeCell ref="O725:P725"/>
    <mergeCell ref="Q725:R725"/>
    <mergeCell ref="S725:T725"/>
    <mergeCell ref="U725:V725"/>
    <mergeCell ref="W725:X725"/>
    <mergeCell ref="Y725:Z725"/>
    <mergeCell ref="AA725:AB725"/>
    <mergeCell ref="AC725:AD725"/>
    <mergeCell ref="AE725:AF725"/>
    <mergeCell ref="I724:J724"/>
    <mergeCell ref="K724:L724"/>
    <mergeCell ref="M724:N724"/>
    <mergeCell ref="O724:P724"/>
    <mergeCell ref="Q724:R724"/>
    <mergeCell ref="S724:T724"/>
    <mergeCell ref="U724:V724"/>
    <mergeCell ref="W724:X724"/>
    <mergeCell ref="Y724:Z724"/>
    <mergeCell ref="AC743:AD743"/>
    <mergeCell ref="K744:L744"/>
    <mergeCell ref="M744:N744"/>
    <mergeCell ref="O744:P744"/>
    <mergeCell ref="Q744:R744"/>
    <mergeCell ref="S744:T744"/>
    <mergeCell ref="U744:V744"/>
    <mergeCell ref="W744:X744"/>
    <mergeCell ref="Y744:Z744"/>
    <mergeCell ref="AA744:AB744"/>
    <mergeCell ref="AC744:AD744"/>
    <mergeCell ref="K743:L743"/>
    <mergeCell ref="M743:N743"/>
    <mergeCell ref="O743:P743"/>
    <mergeCell ref="Q743:R743"/>
    <mergeCell ref="S743:T743"/>
    <mergeCell ref="U743:V743"/>
    <mergeCell ref="W743:X743"/>
    <mergeCell ref="Y743:Z743"/>
    <mergeCell ref="AA743:AB743"/>
    <mergeCell ref="AA728:AB728"/>
    <mergeCell ref="AC728:AD728"/>
    <mergeCell ref="AE728:AF728"/>
    <mergeCell ref="B730:C730"/>
    <mergeCell ref="D730:F730"/>
    <mergeCell ref="AE737:AF737"/>
    <mergeCell ref="J738:AF738"/>
    <mergeCell ref="J740:AF740"/>
    <mergeCell ref="K742:L742"/>
    <mergeCell ref="M742:N742"/>
    <mergeCell ref="O742:P742"/>
    <mergeCell ref="Q742:R742"/>
    <mergeCell ref="S742:T742"/>
    <mergeCell ref="U742:V742"/>
    <mergeCell ref="W742:X742"/>
    <mergeCell ref="Y742:Z742"/>
    <mergeCell ref="AA742:AB742"/>
    <mergeCell ref="AC742:AD742"/>
    <mergeCell ref="I728:J728"/>
    <mergeCell ref="K728:L728"/>
    <mergeCell ref="M728:N728"/>
    <mergeCell ref="O728:P728"/>
    <mergeCell ref="Q728:R728"/>
    <mergeCell ref="S728:T728"/>
    <mergeCell ref="U728:V728"/>
    <mergeCell ref="W728:X728"/>
    <mergeCell ref="Y728:Z728"/>
    <mergeCell ref="AA749:AB749"/>
    <mergeCell ref="AC749:AD749"/>
    <mergeCell ref="I750:J750"/>
    <mergeCell ref="K750:L750"/>
    <mergeCell ref="M750:N750"/>
    <mergeCell ref="O750:P750"/>
    <mergeCell ref="Q750:R750"/>
    <mergeCell ref="S750:T750"/>
    <mergeCell ref="U750:V750"/>
    <mergeCell ref="W750:X750"/>
    <mergeCell ref="Y750:Z750"/>
    <mergeCell ref="AA750:AB750"/>
    <mergeCell ref="AC750:AD750"/>
    <mergeCell ref="I749:J749"/>
    <mergeCell ref="K749:L749"/>
    <mergeCell ref="M749:N749"/>
    <mergeCell ref="O749:P749"/>
    <mergeCell ref="Q749:R749"/>
    <mergeCell ref="S749:T749"/>
    <mergeCell ref="U749:V749"/>
    <mergeCell ref="W749:X749"/>
    <mergeCell ref="Y749:Z749"/>
    <mergeCell ref="AC745:AD745"/>
    <mergeCell ref="I747:J747"/>
    <mergeCell ref="I748:J748"/>
    <mergeCell ref="K748:L748"/>
    <mergeCell ref="M748:N748"/>
    <mergeCell ref="O748:P748"/>
    <mergeCell ref="Q748:R748"/>
    <mergeCell ref="S748:T748"/>
    <mergeCell ref="U748:V748"/>
    <mergeCell ref="W748:X748"/>
    <mergeCell ref="Y748:Z748"/>
    <mergeCell ref="AA748:AB748"/>
    <mergeCell ref="AC748:AD748"/>
    <mergeCell ref="K745:L745"/>
    <mergeCell ref="M745:N745"/>
    <mergeCell ref="O745:P745"/>
    <mergeCell ref="Q745:R745"/>
    <mergeCell ref="S745:T745"/>
    <mergeCell ref="U745:V745"/>
    <mergeCell ref="W745:X745"/>
    <mergeCell ref="Y745:Z745"/>
    <mergeCell ref="AA745:AB745"/>
    <mergeCell ref="AC757:AD757"/>
    <mergeCell ref="K758:L758"/>
    <mergeCell ref="M758:N758"/>
    <mergeCell ref="O758:P758"/>
    <mergeCell ref="Q758:R758"/>
    <mergeCell ref="S758:T758"/>
    <mergeCell ref="U758:V758"/>
    <mergeCell ref="W758:X758"/>
    <mergeCell ref="Y758:Z758"/>
    <mergeCell ref="AA758:AB758"/>
    <mergeCell ref="AC758:AD758"/>
    <mergeCell ref="K757:L757"/>
    <mergeCell ref="M757:N757"/>
    <mergeCell ref="O757:P757"/>
    <mergeCell ref="Q757:R757"/>
    <mergeCell ref="S757:T757"/>
    <mergeCell ref="U757:V757"/>
    <mergeCell ref="W757:X757"/>
    <mergeCell ref="Y757:Z757"/>
    <mergeCell ref="AA757:AB757"/>
    <mergeCell ref="AA751:AB751"/>
    <mergeCell ref="AC751:AD751"/>
    <mergeCell ref="K756:L756"/>
    <mergeCell ref="M756:N756"/>
    <mergeCell ref="O756:P756"/>
    <mergeCell ref="Q756:R756"/>
    <mergeCell ref="S756:T756"/>
    <mergeCell ref="U756:V756"/>
    <mergeCell ref="W756:X756"/>
    <mergeCell ref="Y756:Z756"/>
    <mergeCell ref="AA756:AB756"/>
    <mergeCell ref="AC756:AD756"/>
    <mergeCell ref="I751:J751"/>
    <mergeCell ref="K751:L751"/>
    <mergeCell ref="M751:N751"/>
    <mergeCell ref="O751:P751"/>
    <mergeCell ref="Q751:R751"/>
    <mergeCell ref="S751:T751"/>
    <mergeCell ref="U751:V751"/>
    <mergeCell ref="W751:X751"/>
    <mergeCell ref="Y751:Z751"/>
    <mergeCell ref="AC763:AD763"/>
    <mergeCell ref="K764:L764"/>
    <mergeCell ref="M764:N764"/>
    <mergeCell ref="O764:P764"/>
    <mergeCell ref="Q764:R764"/>
    <mergeCell ref="S764:T764"/>
    <mergeCell ref="U764:V764"/>
    <mergeCell ref="W764:X764"/>
    <mergeCell ref="Y764:Z764"/>
    <mergeCell ref="AA764:AB764"/>
    <mergeCell ref="AC764:AD764"/>
    <mergeCell ref="K763:L763"/>
    <mergeCell ref="M763:N763"/>
    <mergeCell ref="O763:P763"/>
    <mergeCell ref="Q763:R763"/>
    <mergeCell ref="S763:T763"/>
    <mergeCell ref="U763:V763"/>
    <mergeCell ref="W763:X763"/>
    <mergeCell ref="Y763:Z763"/>
    <mergeCell ref="AA763:AB763"/>
    <mergeCell ref="AC759:AD759"/>
    <mergeCell ref="K762:L762"/>
    <mergeCell ref="M762:N762"/>
    <mergeCell ref="O762:P762"/>
    <mergeCell ref="Q762:R762"/>
    <mergeCell ref="S762:T762"/>
    <mergeCell ref="U762:V762"/>
    <mergeCell ref="W762:X762"/>
    <mergeCell ref="Y762:Z762"/>
    <mergeCell ref="AA762:AB762"/>
    <mergeCell ref="AC762:AD762"/>
    <mergeCell ref="K759:L759"/>
    <mergeCell ref="M759:N759"/>
    <mergeCell ref="O759:P759"/>
    <mergeCell ref="Q759:R759"/>
    <mergeCell ref="S759:T759"/>
    <mergeCell ref="U759:V759"/>
    <mergeCell ref="W759:X759"/>
    <mergeCell ref="Y759:Z759"/>
    <mergeCell ref="AA759:AB759"/>
    <mergeCell ref="AC768:AD768"/>
    <mergeCell ref="K769:L769"/>
    <mergeCell ref="M769:N769"/>
    <mergeCell ref="O769:P769"/>
    <mergeCell ref="Q769:R769"/>
    <mergeCell ref="S769:T769"/>
    <mergeCell ref="U769:V769"/>
    <mergeCell ref="W769:X769"/>
    <mergeCell ref="Y769:Z769"/>
    <mergeCell ref="AA769:AB769"/>
    <mergeCell ref="AC769:AD769"/>
    <mergeCell ref="K768:L768"/>
    <mergeCell ref="M768:N768"/>
    <mergeCell ref="O768:P768"/>
    <mergeCell ref="Q768:R768"/>
    <mergeCell ref="S768:T768"/>
    <mergeCell ref="U768:V768"/>
    <mergeCell ref="W768:X768"/>
    <mergeCell ref="Y768:Z768"/>
    <mergeCell ref="AA768:AB768"/>
    <mergeCell ref="AC765:AD765"/>
    <mergeCell ref="K766:L766"/>
    <mergeCell ref="M766:N766"/>
    <mergeCell ref="O766:P766"/>
    <mergeCell ref="Q766:R766"/>
    <mergeCell ref="S766:T766"/>
    <mergeCell ref="U766:V766"/>
    <mergeCell ref="W766:X766"/>
    <mergeCell ref="Y766:Z766"/>
    <mergeCell ref="AA766:AB766"/>
    <mergeCell ref="AC766:AD766"/>
    <mergeCell ref="K765:L765"/>
    <mergeCell ref="M765:N765"/>
    <mergeCell ref="O765:P765"/>
    <mergeCell ref="Q765:R765"/>
    <mergeCell ref="S765:T765"/>
    <mergeCell ref="U765:V765"/>
    <mergeCell ref="W765:X765"/>
    <mergeCell ref="Y765:Z765"/>
    <mergeCell ref="AA765:AB765"/>
    <mergeCell ref="AC776:AD776"/>
    <mergeCell ref="K780:L780"/>
    <mergeCell ref="M780:N780"/>
    <mergeCell ref="O780:P780"/>
    <mergeCell ref="Q780:R780"/>
    <mergeCell ref="S780:T780"/>
    <mergeCell ref="U780:V780"/>
    <mergeCell ref="W780:X780"/>
    <mergeCell ref="Y780:Z780"/>
    <mergeCell ref="AA780:AB780"/>
    <mergeCell ref="AC780:AD780"/>
    <mergeCell ref="K776:L776"/>
    <mergeCell ref="M776:N776"/>
    <mergeCell ref="O776:P776"/>
    <mergeCell ref="Q776:R776"/>
    <mergeCell ref="S776:T776"/>
    <mergeCell ref="U776:V776"/>
    <mergeCell ref="W776:X776"/>
    <mergeCell ref="Y776:Z776"/>
    <mergeCell ref="AA776:AB776"/>
    <mergeCell ref="AC770:AD770"/>
    <mergeCell ref="K771:L771"/>
    <mergeCell ref="M771:N771"/>
    <mergeCell ref="O771:P771"/>
    <mergeCell ref="Q771:R771"/>
    <mergeCell ref="S771:T771"/>
    <mergeCell ref="U771:V771"/>
    <mergeCell ref="W771:X771"/>
    <mergeCell ref="Y771:Z771"/>
    <mergeCell ref="AA771:AB771"/>
    <mergeCell ref="AC771:AD771"/>
    <mergeCell ref="K770:L770"/>
    <mergeCell ref="M770:N770"/>
    <mergeCell ref="O770:P770"/>
    <mergeCell ref="Q770:R770"/>
    <mergeCell ref="S770:T770"/>
    <mergeCell ref="U770:V770"/>
    <mergeCell ref="W770:X770"/>
    <mergeCell ref="Y770:Z770"/>
    <mergeCell ref="AA770:AB770"/>
    <mergeCell ref="AC783:AD783"/>
    <mergeCell ref="K784:L784"/>
    <mergeCell ref="M784:N784"/>
    <mergeCell ref="O784:P784"/>
    <mergeCell ref="Q784:R784"/>
    <mergeCell ref="S784:T784"/>
    <mergeCell ref="U784:V784"/>
    <mergeCell ref="W784:X784"/>
    <mergeCell ref="Y784:Z784"/>
    <mergeCell ref="AA784:AB784"/>
    <mergeCell ref="AC784:AD784"/>
    <mergeCell ref="K783:L783"/>
    <mergeCell ref="M783:N783"/>
    <mergeCell ref="O783:P783"/>
    <mergeCell ref="Q783:R783"/>
    <mergeCell ref="S783:T783"/>
    <mergeCell ref="U783:V783"/>
    <mergeCell ref="W783:X783"/>
    <mergeCell ref="Y783:Z783"/>
    <mergeCell ref="AA783:AB783"/>
    <mergeCell ref="AC781:AD781"/>
    <mergeCell ref="K782:L782"/>
    <mergeCell ref="M782:N782"/>
    <mergeCell ref="O782:P782"/>
    <mergeCell ref="Q782:R782"/>
    <mergeCell ref="S782:T782"/>
    <mergeCell ref="U782:V782"/>
    <mergeCell ref="W782:X782"/>
    <mergeCell ref="Y782:Z782"/>
    <mergeCell ref="AA782:AB782"/>
    <mergeCell ref="AC782:AD782"/>
    <mergeCell ref="K781:L781"/>
    <mergeCell ref="M781:N781"/>
    <mergeCell ref="O781:P781"/>
    <mergeCell ref="Q781:R781"/>
    <mergeCell ref="S781:T781"/>
    <mergeCell ref="U781:V781"/>
    <mergeCell ref="W781:X781"/>
    <mergeCell ref="Y781:Z781"/>
    <mergeCell ref="AA781:AB781"/>
    <mergeCell ref="AC787:AD787"/>
    <mergeCell ref="K788:L788"/>
    <mergeCell ref="M788:N788"/>
    <mergeCell ref="O788:P788"/>
    <mergeCell ref="Q788:R788"/>
    <mergeCell ref="S788:T788"/>
    <mergeCell ref="U788:V788"/>
    <mergeCell ref="W788:X788"/>
    <mergeCell ref="Y788:Z788"/>
    <mergeCell ref="AA788:AB788"/>
    <mergeCell ref="AC788:AD788"/>
    <mergeCell ref="K787:L787"/>
    <mergeCell ref="M787:N787"/>
    <mergeCell ref="O787:P787"/>
    <mergeCell ref="Q787:R787"/>
    <mergeCell ref="S787:T787"/>
    <mergeCell ref="U787:V787"/>
    <mergeCell ref="W787:X787"/>
    <mergeCell ref="Y787:Z787"/>
    <mergeCell ref="AA787:AB787"/>
    <mergeCell ref="AC785:AD785"/>
    <mergeCell ref="K786:L786"/>
    <mergeCell ref="M786:N786"/>
    <mergeCell ref="O786:P786"/>
    <mergeCell ref="Q786:R786"/>
    <mergeCell ref="S786:T786"/>
    <mergeCell ref="U786:V786"/>
    <mergeCell ref="W786:X786"/>
    <mergeCell ref="Y786:Z786"/>
    <mergeCell ref="AA786:AB786"/>
    <mergeCell ref="AC786:AD786"/>
    <mergeCell ref="K785:L785"/>
    <mergeCell ref="M785:N785"/>
    <mergeCell ref="O785:P785"/>
    <mergeCell ref="Q785:R785"/>
    <mergeCell ref="S785:T785"/>
    <mergeCell ref="U785:V785"/>
    <mergeCell ref="W785:X785"/>
    <mergeCell ref="Y785:Z785"/>
    <mergeCell ref="AA785:AB785"/>
    <mergeCell ref="AC791:AD791"/>
    <mergeCell ref="K792:L792"/>
    <mergeCell ref="M792:N792"/>
    <mergeCell ref="O792:P792"/>
    <mergeCell ref="Q792:R792"/>
    <mergeCell ref="S792:T792"/>
    <mergeCell ref="U792:V792"/>
    <mergeCell ref="W792:X792"/>
    <mergeCell ref="Y792:Z792"/>
    <mergeCell ref="AA792:AB792"/>
    <mergeCell ref="AC792:AD792"/>
    <mergeCell ref="K791:L791"/>
    <mergeCell ref="M791:N791"/>
    <mergeCell ref="O791:P791"/>
    <mergeCell ref="Q791:R791"/>
    <mergeCell ref="S791:T791"/>
    <mergeCell ref="U791:V791"/>
    <mergeCell ref="W791:X791"/>
    <mergeCell ref="Y791:Z791"/>
    <mergeCell ref="AA791:AB791"/>
    <mergeCell ref="AC789:AD789"/>
    <mergeCell ref="K790:L790"/>
    <mergeCell ref="M790:N790"/>
    <mergeCell ref="O790:P790"/>
    <mergeCell ref="Q790:R790"/>
    <mergeCell ref="S790:T790"/>
    <mergeCell ref="U790:V790"/>
    <mergeCell ref="W790:X790"/>
    <mergeCell ref="Y790:Z790"/>
    <mergeCell ref="AA790:AB790"/>
    <mergeCell ref="AC790:AD790"/>
    <mergeCell ref="K789:L789"/>
    <mergeCell ref="M789:N789"/>
    <mergeCell ref="O789:P789"/>
    <mergeCell ref="Q789:R789"/>
    <mergeCell ref="S789:T789"/>
    <mergeCell ref="U789:V789"/>
    <mergeCell ref="W789:X789"/>
    <mergeCell ref="Y789:Z789"/>
    <mergeCell ref="AA789:AB789"/>
    <mergeCell ref="AC795:AD795"/>
    <mergeCell ref="K796:L796"/>
    <mergeCell ref="M796:N796"/>
    <mergeCell ref="O796:P796"/>
    <mergeCell ref="Q796:R796"/>
    <mergeCell ref="S796:T796"/>
    <mergeCell ref="U796:V796"/>
    <mergeCell ref="W796:X796"/>
    <mergeCell ref="Y796:Z796"/>
    <mergeCell ref="AA796:AB796"/>
    <mergeCell ref="AC796:AD796"/>
    <mergeCell ref="K795:L795"/>
    <mergeCell ref="M795:N795"/>
    <mergeCell ref="O795:P795"/>
    <mergeCell ref="Q795:R795"/>
    <mergeCell ref="S795:T795"/>
    <mergeCell ref="U795:V795"/>
    <mergeCell ref="W795:X795"/>
    <mergeCell ref="Y795:Z795"/>
    <mergeCell ref="AA795:AB795"/>
    <mergeCell ref="AC793:AD793"/>
    <mergeCell ref="K794:L794"/>
    <mergeCell ref="M794:N794"/>
    <mergeCell ref="O794:P794"/>
    <mergeCell ref="Q794:R794"/>
    <mergeCell ref="S794:T794"/>
    <mergeCell ref="U794:V794"/>
    <mergeCell ref="W794:X794"/>
    <mergeCell ref="Y794:Z794"/>
    <mergeCell ref="AA794:AB794"/>
    <mergeCell ref="AC794:AD794"/>
    <mergeCell ref="K793:L793"/>
    <mergeCell ref="M793:N793"/>
    <mergeCell ref="O793:P793"/>
    <mergeCell ref="Q793:R793"/>
    <mergeCell ref="S793:T793"/>
    <mergeCell ref="U793:V793"/>
    <mergeCell ref="W793:X793"/>
    <mergeCell ref="Y793:Z793"/>
    <mergeCell ref="AA793:AB793"/>
    <mergeCell ref="AC799:AD799"/>
    <mergeCell ref="K800:L800"/>
    <mergeCell ref="M800:N800"/>
    <mergeCell ref="O800:P800"/>
    <mergeCell ref="Q800:R800"/>
    <mergeCell ref="S800:T800"/>
    <mergeCell ref="U800:V800"/>
    <mergeCell ref="W800:X800"/>
    <mergeCell ref="Y800:Z800"/>
    <mergeCell ref="AA800:AB800"/>
    <mergeCell ref="AC800:AD800"/>
    <mergeCell ref="K799:L799"/>
    <mergeCell ref="M799:N799"/>
    <mergeCell ref="O799:P799"/>
    <mergeCell ref="Q799:R799"/>
    <mergeCell ref="S799:T799"/>
    <mergeCell ref="U799:V799"/>
    <mergeCell ref="W799:X799"/>
    <mergeCell ref="Y799:Z799"/>
    <mergeCell ref="AA799:AB799"/>
    <mergeCell ref="AC797:AD797"/>
    <mergeCell ref="K798:L798"/>
    <mergeCell ref="M798:N798"/>
    <mergeCell ref="O798:P798"/>
    <mergeCell ref="Q798:R798"/>
    <mergeCell ref="S798:T798"/>
    <mergeCell ref="U798:V798"/>
    <mergeCell ref="W798:X798"/>
    <mergeCell ref="Y798:Z798"/>
    <mergeCell ref="AA798:AB798"/>
    <mergeCell ref="AC798:AD798"/>
    <mergeCell ref="K797:L797"/>
    <mergeCell ref="M797:N797"/>
    <mergeCell ref="O797:P797"/>
    <mergeCell ref="Q797:R797"/>
    <mergeCell ref="S797:T797"/>
    <mergeCell ref="U797:V797"/>
    <mergeCell ref="W797:X797"/>
    <mergeCell ref="Y797:Z797"/>
    <mergeCell ref="AA797:AB797"/>
    <mergeCell ref="AC803:AD803"/>
    <mergeCell ref="K807:L807"/>
    <mergeCell ref="M807:N807"/>
    <mergeCell ref="O807:P807"/>
    <mergeCell ref="Q807:R807"/>
    <mergeCell ref="S807:T807"/>
    <mergeCell ref="U807:V807"/>
    <mergeCell ref="W807:X807"/>
    <mergeCell ref="Y807:Z807"/>
    <mergeCell ref="AA807:AB807"/>
    <mergeCell ref="AC807:AD807"/>
    <mergeCell ref="K803:L803"/>
    <mergeCell ref="M803:N803"/>
    <mergeCell ref="O803:P803"/>
    <mergeCell ref="Q803:R803"/>
    <mergeCell ref="S803:T803"/>
    <mergeCell ref="U803:V803"/>
    <mergeCell ref="W803:X803"/>
    <mergeCell ref="Y803:Z803"/>
    <mergeCell ref="AA803:AB803"/>
    <mergeCell ref="AC801:AD801"/>
    <mergeCell ref="K802:L802"/>
    <mergeCell ref="M802:N802"/>
    <mergeCell ref="O802:P802"/>
    <mergeCell ref="Q802:R802"/>
    <mergeCell ref="S802:T802"/>
    <mergeCell ref="U802:V802"/>
    <mergeCell ref="W802:X802"/>
    <mergeCell ref="Y802:Z802"/>
    <mergeCell ref="AA802:AB802"/>
    <mergeCell ref="AC802:AD802"/>
    <mergeCell ref="K801:L801"/>
    <mergeCell ref="M801:N801"/>
    <mergeCell ref="O801:P801"/>
    <mergeCell ref="Q801:R801"/>
    <mergeCell ref="S801:T801"/>
    <mergeCell ref="U801:V801"/>
    <mergeCell ref="W801:X801"/>
    <mergeCell ref="Y801:Z801"/>
    <mergeCell ref="AA801:AB801"/>
    <mergeCell ref="AC810:AD810"/>
    <mergeCell ref="K811:L811"/>
    <mergeCell ref="M811:N811"/>
    <mergeCell ref="O811:P811"/>
    <mergeCell ref="Q811:R811"/>
    <mergeCell ref="S811:T811"/>
    <mergeCell ref="U811:V811"/>
    <mergeCell ref="W811:X811"/>
    <mergeCell ref="Y811:Z811"/>
    <mergeCell ref="AA811:AB811"/>
    <mergeCell ref="AC811:AD811"/>
    <mergeCell ref="K810:L810"/>
    <mergeCell ref="M810:N810"/>
    <mergeCell ref="O810:P810"/>
    <mergeCell ref="Q810:R810"/>
    <mergeCell ref="S810:T810"/>
    <mergeCell ref="U810:V810"/>
    <mergeCell ref="W810:X810"/>
    <mergeCell ref="Y810:Z810"/>
    <mergeCell ref="AA810:AB810"/>
    <mergeCell ref="AC808:AD808"/>
    <mergeCell ref="K809:L809"/>
    <mergeCell ref="M809:N809"/>
    <mergeCell ref="O809:P809"/>
    <mergeCell ref="Q809:R809"/>
    <mergeCell ref="S809:T809"/>
    <mergeCell ref="U809:V809"/>
    <mergeCell ref="W809:X809"/>
    <mergeCell ref="Y809:Z809"/>
    <mergeCell ref="AA809:AB809"/>
    <mergeCell ref="AC809:AD809"/>
    <mergeCell ref="K808:L808"/>
    <mergeCell ref="M808:N808"/>
    <mergeCell ref="O808:P808"/>
    <mergeCell ref="Q808:R808"/>
    <mergeCell ref="S808:T808"/>
    <mergeCell ref="U808:V808"/>
    <mergeCell ref="W808:X808"/>
    <mergeCell ref="Y808:Z808"/>
    <mergeCell ref="AA808:AB808"/>
    <mergeCell ref="AC814:AD814"/>
    <mergeCell ref="K815:L815"/>
    <mergeCell ref="M815:N815"/>
    <mergeCell ref="O815:P815"/>
    <mergeCell ref="Q815:R815"/>
    <mergeCell ref="S815:T815"/>
    <mergeCell ref="U815:V815"/>
    <mergeCell ref="W815:X815"/>
    <mergeCell ref="Y815:Z815"/>
    <mergeCell ref="AA815:AB815"/>
    <mergeCell ref="AC815:AD815"/>
    <mergeCell ref="K814:L814"/>
    <mergeCell ref="M814:N814"/>
    <mergeCell ref="O814:P814"/>
    <mergeCell ref="Q814:R814"/>
    <mergeCell ref="S814:T814"/>
    <mergeCell ref="U814:V814"/>
    <mergeCell ref="W814:X814"/>
    <mergeCell ref="Y814:Z814"/>
    <mergeCell ref="AA814:AB814"/>
    <mergeCell ref="AC812:AD812"/>
    <mergeCell ref="K813:L813"/>
    <mergeCell ref="M813:N813"/>
    <mergeCell ref="O813:P813"/>
    <mergeCell ref="Q813:R813"/>
    <mergeCell ref="S813:T813"/>
    <mergeCell ref="U813:V813"/>
    <mergeCell ref="W813:X813"/>
    <mergeCell ref="Y813:Z813"/>
    <mergeCell ref="AA813:AB813"/>
    <mergeCell ref="AC813:AD813"/>
    <mergeCell ref="K812:L812"/>
    <mergeCell ref="M812:N812"/>
    <mergeCell ref="O812:P812"/>
    <mergeCell ref="Q812:R812"/>
    <mergeCell ref="S812:T812"/>
    <mergeCell ref="U812:V812"/>
    <mergeCell ref="W812:X812"/>
    <mergeCell ref="Y812:Z812"/>
    <mergeCell ref="AA812:AB812"/>
    <mergeCell ref="AC818:AD818"/>
    <mergeCell ref="K819:L819"/>
    <mergeCell ref="M819:N819"/>
    <mergeCell ref="O819:P819"/>
    <mergeCell ref="Q819:R819"/>
    <mergeCell ref="S819:T819"/>
    <mergeCell ref="U819:V819"/>
    <mergeCell ref="W819:X819"/>
    <mergeCell ref="Y819:Z819"/>
    <mergeCell ref="AA819:AB819"/>
    <mergeCell ref="AC819:AD819"/>
    <mergeCell ref="K818:L818"/>
    <mergeCell ref="M818:N818"/>
    <mergeCell ref="O818:P818"/>
    <mergeCell ref="Q818:R818"/>
    <mergeCell ref="S818:T818"/>
    <mergeCell ref="U818:V818"/>
    <mergeCell ref="W818:X818"/>
    <mergeCell ref="Y818:Z818"/>
    <mergeCell ref="AA818:AB818"/>
    <mergeCell ref="AC816:AD816"/>
    <mergeCell ref="K817:L817"/>
    <mergeCell ref="M817:N817"/>
    <mergeCell ref="O817:P817"/>
    <mergeCell ref="Q817:R817"/>
    <mergeCell ref="S817:T817"/>
    <mergeCell ref="U817:V817"/>
    <mergeCell ref="W817:X817"/>
    <mergeCell ref="Y817:Z817"/>
    <mergeCell ref="AA817:AB817"/>
    <mergeCell ref="AC817:AD817"/>
    <mergeCell ref="K816:L816"/>
    <mergeCell ref="M816:N816"/>
    <mergeCell ref="O816:P816"/>
    <mergeCell ref="Q816:R816"/>
    <mergeCell ref="S816:T816"/>
    <mergeCell ref="U816:V816"/>
    <mergeCell ref="W816:X816"/>
    <mergeCell ref="Y816:Z816"/>
    <mergeCell ref="AA816:AB816"/>
    <mergeCell ref="AC822:AD822"/>
    <mergeCell ref="K823:L823"/>
    <mergeCell ref="M823:N823"/>
    <mergeCell ref="O823:P823"/>
    <mergeCell ref="Q823:R823"/>
    <mergeCell ref="S823:T823"/>
    <mergeCell ref="U823:V823"/>
    <mergeCell ref="W823:X823"/>
    <mergeCell ref="Y823:Z823"/>
    <mergeCell ref="AA823:AB823"/>
    <mergeCell ref="AC823:AD823"/>
    <mergeCell ref="K822:L822"/>
    <mergeCell ref="M822:N822"/>
    <mergeCell ref="O822:P822"/>
    <mergeCell ref="Q822:R822"/>
    <mergeCell ref="S822:T822"/>
    <mergeCell ref="U822:V822"/>
    <mergeCell ref="W822:X822"/>
    <mergeCell ref="Y822:Z822"/>
    <mergeCell ref="AA822:AB822"/>
    <mergeCell ref="AC820:AD820"/>
    <mergeCell ref="K821:L821"/>
    <mergeCell ref="M821:N821"/>
    <mergeCell ref="O821:P821"/>
    <mergeCell ref="Q821:R821"/>
    <mergeCell ref="S821:T821"/>
    <mergeCell ref="U821:V821"/>
    <mergeCell ref="W821:X821"/>
    <mergeCell ref="Y821:Z821"/>
    <mergeCell ref="AA821:AB821"/>
    <mergeCell ref="AC821:AD821"/>
    <mergeCell ref="K820:L820"/>
    <mergeCell ref="M820:N820"/>
    <mergeCell ref="O820:P820"/>
    <mergeCell ref="Q820:R820"/>
    <mergeCell ref="S820:T820"/>
    <mergeCell ref="U820:V820"/>
    <mergeCell ref="W820:X820"/>
    <mergeCell ref="Y820:Z820"/>
    <mergeCell ref="AA820:AB820"/>
    <mergeCell ref="AC826:AD826"/>
    <mergeCell ref="K827:L827"/>
    <mergeCell ref="M827:N827"/>
    <mergeCell ref="O827:P827"/>
    <mergeCell ref="Q827:R827"/>
    <mergeCell ref="S827:T827"/>
    <mergeCell ref="U827:V827"/>
    <mergeCell ref="W827:X827"/>
    <mergeCell ref="Y827:Z827"/>
    <mergeCell ref="AA827:AB827"/>
    <mergeCell ref="AC827:AD827"/>
    <mergeCell ref="K826:L826"/>
    <mergeCell ref="M826:N826"/>
    <mergeCell ref="O826:P826"/>
    <mergeCell ref="Q826:R826"/>
    <mergeCell ref="S826:T826"/>
    <mergeCell ref="U826:V826"/>
    <mergeCell ref="W826:X826"/>
    <mergeCell ref="Y826:Z826"/>
    <mergeCell ref="AA826:AB826"/>
    <mergeCell ref="AC824:AD824"/>
    <mergeCell ref="K825:L825"/>
    <mergeCell ref="M825:N825"/>
    <mergeCell ref="O825:P825"/>
    <mergeCell ref="Q825:R825"/>
    <mergeCell ref="S825:T825"/>
    <mergeCell ref="U825:V825"/>
    <mergeCell ref="W825:X825"/>
    <mergeCell ref="Y825:Z825"/>
    <mergeCell ref="AA825:AB825"/>
    <mergeCell ref="AC825:AD825"/>
    <mergeCell ref="K824:L824"/>
    <mergeCell ref="M824:N824"/>
    <mergeCell ref="O824:P824"/>
    <mergeCell ref="Q824:R824"/>
    <mergeCell ref="S824:T824"/>
    <mergeCell ref="U824:V824"/>
    <mergeCell ref="W824:X824"/>
    <mergeCell ref="Y824:Z824"/>
    <mergeCell ref="AA824:AB824"/>
    <mergeCell ref="AC830:AD830"/>
    <mergeCell ref="U832:X832"/>
    <mergeCell ref="L836:M836"/>
    <mergeCell ref="AC837:AD837"/>
    <mergeCell ref="AE837:AF837"/>
    <mergeCell ref="I838:J838"/>
    <mergeCell ref="K838:L838"/>
    <mergeCell ref="M838:N838"/>
    <mergeCell ref="O838:P838"/>
    <mergeCell ref="Q838:R838"/>
    <mergeCell ref="S838:T838"/>
    <mergeCell ref="U838:V838"/>
    <mergeCell ref="W838:X838"/>
    <mergeCell ref="Y838:Z838"/>
    <mergeCell ref="AA838:AB838"/>
    <mergeCell ref="AC838:AD838"/>
    <mergeCell ref="AE838:AF838"/>
    <mergeCell ref="K830:L830"/>
    <mergeCell ref="M830:N830"/>
    <mergeCell ref="O830:P830"/>
    <mergeCell ref="Q830:R830"/>
    <mergeCell ref="S830:T830"/>
    <mergeCell ref="U830:V830"/>
    <mergeCell ref="W830:X830"/>
    <mergeCell ref="Y830:Z830"/>
    <mergeCell ref="AA830:AB830"/>
    <mergeCell ref="AC828:AD828"/>
    <mergeCell ref="K829:L829"/>
    <mergeCell ref="M829:N829"/>
    <mergeCell ref="O829:P829"/>
    <mergeCell ref="Q829:R829"/>
    <mergeCell ref="S829:T829"/>
    <mergeCell ref="U829:V829"/>
    <mergeCell ref="W829:X829"/>
    <mergeCell ref="Y829:Z829"/>
    <mergeCell ref="AA829:AB829"/>
    <mergeCell ref="AC829:AD829"/>
    <mergeCell ref="K828:L828"/>
    <mergeCell ref="M828:N828"/>
    <mergeCell ref="O828:P828"/>
    <mergeCell ref="Q828:R828"/>
    <mergeCell ref="S828:T828"/>
    <mergeCell ref="U828:V828"/>
    <mergeCell ref="W828:X828"/>
    <mergeCell ref="Y828:Z828"/>
    <mergeCell ref="AA828:AB828"/>
    <mergeCell ref="AA841:AB841"/>
    <mergeCell ref="AC841:AD841"/>
    <mergeCell ref="AE841:AF841"/>
    <mergeCell ref="I842:J842"/>
    <mergeCell ref="K842:L842"/>
    <mergeCell ref="M842:N842"/>
    <mergeCell ref="O842:P842"/>
    <mergeCell ref="Q842:R842"/>
    <mergeCell ref="S842:T842"/>
    <mergeCell ref="U842:V842"/>
    <mergeCell ref="W842:X842"/>
    <mergeCell ref="Y842:Z842"/>
    <mergeCell ref="AA842:AB842"/>
    <mergeCell ref="AC842:AD842"/>
    <mergeCell ref="AE842:AF842"/>
    <mergeCell ref="I841:J841"/>
    <mergeCell ref="K841:L841"/>
    <mergeCell ref="M841:N841"/>
    <mergeCell ref="O841:P841"/>
    <mergeCell ref="Q841:R841"/>
    <mergeCell ref="S841:T841"/>
    <mergeCell ref="U841:V841"/>
    <mergeCell ref="W841:X841"/>
    <mergeCell ref="Y841:Z841"/>
    <mergeCell ref="AA839:AB839"/>
    <mergeCell ref="AC839:AD839"/>
    <mergeCell ref="AE839:AF839"/>
    <mergeCell ref="I840:J840"/>
    <mergeCell ref="K840:L840"/>
    <mergeCell ref="M840:N840"/>
    <mergeCell ref="O840:P840"/>
    <mergeCell ref="Q840:R840"/>
    <mergeCell ref="S840:T840"/>
    <mergeCell ref="U840:V840"/>
    <mergeCell ref="W840:X840"/>
    <mergeCell ref="Y840:Z840"/>
    <mergeCell ref="AA840:AB840"/>
    <mergeCell ref="AC840:AD840"/>
    <mergeCell ref="AE840:AF840"/>
    <mergeCell ref="I839:J839"/>
    <mergeCell ref="K839:L839"/>
    <mergeCell ref="M839:N839"/>
    <mergeCell ref="O839:P839"/>
    <mergeCell ref="Q839:R839"/>
    <mergeCell ref="S839:T839"/>
    <mergeCell ref="U839:V839"/>
    <mergeCell ref="W839:X839"/>
    <mergeCell ref="Y839:Z839"/>
    <mergeCell ref="AA845:AB845"/>
    <mergeCell ref="AC845:AD845"/>
    <mergeCell ref="AE845:AF845"/>
    <mergeCell ref="I846:J846"/>
    <mergeCell ref="K846:L846"/>
    <mergeCell ref="M846:N846"/>
    <mergeCell ref="O846:P846"/>
    <mergeCell ref="Q846:R846"/>
    <mergeCell ref="S846:T846"/>
    <mergeCell ref="U846:V846"/>
    <mergeCell ref="W846:X846"/>
    <mergeCell ref="Y846:Z846"/>
    <mergeCell ref="AA846:AB846"/>
    <mergeCell ref="AC846:AD846"/>
    <mergeCell ref="AE846:AF846"/>
    <mergeCell ref="I845:J845"/>
    <mergeCell ref="K845:L845"/>
    <mergeCell ref="M845:N845"/>
    <mergeCell ref="O845:P845"/>
    <mergeCell ref="Q845:R845"/>
    <mergeCell ref="S845:T845"/>
    <mergeCell ref="U845:V845"/>
    <mergeCell ref="W845:X845"/>
    <mergeCell ref="Y845:Z845"/>
    <mergeCell ref="AA843:AB843"/>
    <mergeCell ref="AC843:AD843"/>
    <mergeCell ref="AE843:AF843"/>
    <mergeCell ref="I844:J844"/>
    <mergeCell ref="K844:L844"/>
    <mergeCell ref="M844:N844"/>
    <mergeCell ref="O844:P844"/>
    <mergeCell ref="Q844:R844"/>
    <mergeCell ref="S844:T844"/>
    <mergeCell ref="U844:V844"/>
    <mergeCell ref="W844:X844"/>
    <mergeCell ref="Y844:Z844"/>
    <mergeCell ref="AA844:AB844"/>
    <mergeCell ref="AC844:AD844"/>
    <mergeCell ref="AE844:AF844"/>
    <mergeCell ref="I843:J843"/>
    <mergeCell ref="K843:L843"/>
    <mergeCell ref="M843:N843"/>
    <mergeCell ref="O843:P843"/>
    <mergeCell ref="Q843:R843"/>
    <mergeCell ref="S843:T843"/>
    <mergeCell ref="U843:V843"/>
    <mergeCell ref="W843:X843"/>
    <mergeCell ref="Y843:Z843"/>
    <mergeCell ref="AA849:AB849"/>
    <mergeCell ref="AC849:AD849"/>
    <mergeCell ref="AE849:AF849"/>
    <mergeCell ref="B851:C851"/>
    <mergeCell ref="D851:F851"/>
    <mergeCell ref="AE858:AF858"/>
    <mergeCell ref="J859:AF859"/>
    <mergeCell ref="J861:AF861"/>
    <mergeCell ref="K863:L863"/>
    <mergeCell ref="M863:N863"/>
    <mergeCell ref="O863:P863"/>
    <mergeCell ref="Q863:R863"/>
    <mergeCell ref="S863:T863"/>
    <mergeCell ref="U863:V863"/>
    <mergeCell ref="W863:X863"/>
    <mergeCell ref="Y863:Z863"/>
    <mergeCell ref="AA863:AB863"/>
    <mergeCell ref="AC863:AD863"/>
    <mergeCell ref="I849:J849"/>
    <mergeCell ref="K849:L849"/>
    <mergeCell ref="M849:N849"/>
    <mergeCell ref="O849:P849"/>
    <mergeCell ref="Q849:R849"/>
    <mergeCell ref="S849:T849"/>
    <mergeCell ref="U849:V849"/>
    <mergeCell ref="W849:X849"/>
    <mergeCell ref="Y849:Z849"/>
    <mergeCell ref="AA847:AB847"/>
    <mergeCell ref="AC847:AD847"/>
    <mergeCell ref="AE847:AF847"/>
    <mergeCell ref="I848:J848"/>
    <mergeCell ref="K848:L848"/>
    <mergeCell ref="M848:N848"/>
    <mergeCell ref="O848:P848"/>
    <mergeCell ref="Q848:R848"/>
    <mergeCell ref="S848:T848"/>
    <mergeCell ref="U848:V848"/>
    <mergeCell ref="W848:X848"/>
    <mergeCell ref="Y848:Z848"/>
    <mergeCell ref="AA848:AB848"/>
    <mergeCell ref="AC848:AD848"/>
    <mergeCell ref="AE848:AF848"/>
    <mergeCell ref="I847:J847"/>
    <mergeCell ref="K847:L847"/>
    <mergeCell ref="M847:N847"/>
    <mergeCell ref="O847:P847"/>
    <mergeCell ref="Q847:R847"/>
    <mergeCell ref="S847:T847"/>
    <mergeCell ref="U847:V847"/>
    <mergeCell ref="W847:X847"/>
    <mergeCell ref="Y847:Z847"/>
    <mergeCell ref="AC866:AD866"/>
    <mergeCell ref="I868:J868"/>
    <mergeCell ref="I869:J869"/>
    <mergeCell ref="K869:L869"/>
    <mergeCell ref="M869:N869"/>
    <mergeCell ref="O869:P869"/>
    <mergeCell ref="Q869:R869"/>
    <mergeCell ref="S869:T869"/>
    <mergeCell ref="U869:V869"/>
    <mergeCell ref="W869:X869"/>
    <mergeCell ref="Y869:Z869"/>
    <mergeCell ref="AA869:AB869"/>
    <mergeCell ref="AC869:AD869"/>
    <mergeCell ref="K866:L866"/>
    <mergeCell ref="M866:N866"/>
    <mergeCell ref="O866:P866"/>
    <mergeCell ref="Q866:R866"/>
    <mergeCell ref="S866:T866"/>
    <mergeCell ref="U866:V866"/>
    <mergeCell ref="W866:X866"/>
    <mergeCell ref="Y866:Z866"/>
    <mergeCell ref="AA866:AB866"/>
    <mergeCell ref="AC864:AD864"/>
    <mergeCell ref="K865:L865"/>
    <mergeCell ref="M865:N865"/>
    <mergeCell ref="O865:P865"/>
    <mergeCell ref="Q865:R865"/>
    <mergeCell ref="S865:T865"/>
    <mergeCell ref="U865:V865"/>
    <mergeCell ref="W865:X865"/>
    <mergeCell ref="Y865:Z865"/>
    <mergeCell ref="AA865:AB865"/>
    <mergeCell ref="AC865:AD865"/>
    <mergeCell ref="K864:L864"/>
    <mergeCell ref="M864:N864"/>
    <mergeCell ref="O864:P864"/>
    <mergeCell ref="Q864:R864"/>
    <mergeCell ref="S864:T864"/>
    <mergeCell ref="U864:V864"/>
    <mergeCell ref="W864:X864"/>
    <mergeCell ref="Y864:Z864"/>
    <mergeCell ref="AA864:AB864"/>
    <mergeCell ref="AA872:AB872"/>
    <mergeCell ref="AC872:AD872"/>
    <mergeCell ref="K877:L877"/>
    <mergeCell ref="M877:N877"/>
    <mergeCell ref="O877:P877"/>
    <mergeCell ref="Q877:R877"/>
    <mergeCell ref="S877:T877"/>
    <mergeCell ref="U877:V877"/>
    <mergeCell ref="W877:X877"/>
    <mergeCell ref="Y877:Z877"/>
    <mergeCell ref="AA877:AB877"/>
    <mergeCell ref="AC877:AD877"/>
    <mergeCell ref="I872:J872"/>
    <mergeCell ref="K872:L872"/>
    <mergeCell ref="M872:N872"/>
    <mergeCell ref="O872:P872"/>
    <mergeCell ref="Q872:R872"/>
    <mergeCell ref="S872:T872"/>
    <mergeCell ref="U872:V872"/>
    <mergeCell ref="W872:X872"/>
    <mergeCell ref="Y872:Z872"/>
    <mergeCell ref="AA870:AB870"/>
    <mergeCell ref="AC870:AD870"/>
    <mergeCell ref="I871:J871"/>
    <mergeCell ref="K871:L871"/>
    <mergeCell ref="M871:N871"/>
    <mergeCell ref="O871:P871"/>
    <mergeCell ref="Q871:R871"/>
    <mergeCell ref="S871:T871"/>
    <mergeCell ref="U871:V871"/>
    <mergeCell ref="W871:X871"/>
    <mergeCell ref="Y871:Z871"/>
    <mergeCell ref="AA871:AB871"/>
    <mergeCell ref="AC871:AD871"/>
    <mergeCell ref="I870:J870"/>
    <mergeCell ref="K870:L870"/>
    <mergeCell ref="M870:N870"/>
    <mergeCell ref="O870:P870"/>
    <mergeCell ref="Q870:R870"/>
    <mergeCell ref="S870:T870"/>
    <mergeCell ref="U870:V870"/>
    <mergeCell ref="W870:X870"/>
    <mergeCell ref="Y870:Z870"/>
    <mergeCell ref="AC880:AD880"/>
    <mergeCell ref="K883:L883"/>
    <mergeCell ref="M883:N883"/>
    <mergeCell ref="O883:P883"/>
    <mergeCell ref="Q883:R883"/>
    <mergeCell ref="S883:T883"/>
    <mergeCell ref="U883:V883"/>
    <mergeCell ref="W883:X883"/>
    <mergeCell ref="Y883:Z883"/>
    <mergeCell ref="AA883:AB883"/>
    <mergeCell ref="AC883:AD883"/>
    <mergeCell ref="K880:L880"/>
    <mergeCell ref="M880:N880"/>
    <mergeCell ref="O880:P880"/>
    <mergeCell ref="Q880:R880"/>
    <mergeCell ref="S880:T880"/>
    <mergeCell ref="U880:V880"/>
    <mergeCell ref="W880:X880"/>
    <mergeCell ref="Y880:Z880"/>
    <mergeCell ref="AA880:AB880"/>
    <mergeCell ref="AC878:AD878"/>
    <mergeCell ref="K879:L879"/>
    <mergeCell ref="M879:N879"/>
    <mergeCell ref="O879:P879"/>
    <mergeCell ref="Q879:R879"/>
    <mergeCell ref="S879:T879"/>
    <mergeCell ref="U879:V879"/>
    <mergeCell ref="W879:X879"/>
    <mergeCell ref="Y879:Z879"/>
    <mergeCell ref="AA879:AB879"/>
    <mergeCell ref="AC879:AD879"/>
    <mergeCell ref="K878:L878"/>
    <mergeCell ref="M878:N878"/>
    <mergeCell ref="O878:P878"/>
    <mergeCell ref="Q878:R878"/>
    <mergeCell ref="S878:T878"/>
    <mergeCell ref="U878:V878"/>
    <mergeCell ref="W878:X878"/>
    <mergeCell ref="Y878:Z878"/>
    <mergeCell ref="AA878:AB878"/>
    <mergeCell ref="AC886:AD886"/>
    <mergeCell ref="K887:L887"/>
    <mergeCell ref="M887:N887"/>
    <mergeCell ref="O887:P887"/>
    <mergeCell ref="Q887:R887"/>
    <mergeCell ref="S887:T887"/>
    <mergeCell ref="U887:V887"/>
    <mergeCell ref="W887:X887"/>
    <mergeCell ref="Y887:Z887"/>
    <mergeCell ref="AA887:AB887"/>
    <mergeCell ref="AC887:AD887"/>
    <mergeCell ref="K886:L886"/>
    <mergeCell ref="M886:N886"/>
    <mergeCell ref="O886:P886"/>
    <mergeCell ref="Q886:R886"/>
    <mergeCell ref="S886:T886"/>
    <mergeCell ref="U886:V886"/>
    <mergeCell ref="W886:X886"/>
    <mergeCell ref="Y886:Z886"/>
    <mergeCell ref="AA886:AB886"/>
    <mergeCell ref="AC884:AD884"/>
    <mergeCell ref="K885:L885"/>
    <mergeCell ref="M885:N885"/>
    <mergeCell ref="O885:P885"/>
    <mergeCell ref="Q885:R885"/>
    <mergeCell ref="S885:T885"/>
    <mergeCell ref="U885:V885"/>
    <mergeCell ref="W885:X885"/>
    <mergeCell ref="Y885:Z885"/>
    <mergeCell ref="AA885:AB885"/>
    <mergeCell ref="AC885:AD885"/>
    <mergeCell ref="K884:L884"/>
    <mergeCell ref="M884:N884"/>
    <mergeCell ref="O884:P884"/>
    <mergeCell ref="Q884:R884"/>
    <mergeCell ref="S884:T884"/>
    <mergeCell ref="U884:V884"/>
    <mergeCell ref="W884:X884"/>
    <mergeCell ref="Y884:Z884"/>
    <mergeCell ref="AA884:AB884"/>
    <mergeCell ref="AC891:AD891"/>
    <mergeCell ref="K892:L892"/>
    <mergeCell ref="M892:N892"/>
    <mergeCell ref="O892:P892"/>
    <mergeCell ref="Q892:R892"/>
    <mergeCell ref="S892:T892"/>
    <mergeCell ref="U892:V892"/>
    <mergeCell ref="W892:X892"/>
    <mergeCell ref="Y892:Z892"/>
    <mergeCell ref="AA892:AB892"/>
    <mergeCell ref="AC892:AD892"/>
    <mergeCell ref="K891:L891"/>
    <mergeCell ref="M891:N891"/>
    <mergeCell ref="O891:P891"/>
    <mergeCell ref="Q891:R891"/>
    <mergeCell ref="S891:T891"/>
    <mergeCell ref="U891:V891"/>
    <mergeCell ref="W891:X891"/>
    <mergeCell ref="Y891:Z891"/>
    <mergeCell ref="AA891:AB891"/>
    <mergeCell ref="AC889:AD889"/>
    <mergeCell ref="K890:L890"/>
    <mergeCell ref="M890:N890"/>
    <mergeCell ref="O890:P890"/>
    <mergeCell ref="Q890:R890"/>
    <mergeCell ref="S890:T890"/>
    <mergeCell ref="U890:V890"/>
    <mergeCell ref="W890:X890"/>
    <mergeCell ref="Y890:Z890"/>
    <mergeCell ref="AA890:AB890"/>
    <mergeCell ref="AC890:AD890"/>
    <mergeCell ref="K889:L889"/>
    <mergeCell ref="M889:N889"/>
    <mergeCell ref="O889:P889"/>
    <mergeCell ref="Q889:R889"/>
    <mergeCell ref="S889:T889"/>
    <mergeCell ref="U889:V889"/>
    <mergeCell ref="W889:X889"/>
    <mergeCell ref="Y889:Z889"/>
    <mergeCell ref="AA889:AB889"/>
    <mergeCell ref="AC902:AD902"/>
    <mergeCell ref="K903:L903"/>
    <mergeCell ref="M903:N903"/>
    <mergeCell ref="O903:P903"/>
    <mergeCell ref="Q903:R903"/>
    <mergeCell ref="S903:T903"/>
    <mergeCell ref="U903:V903"/>
    <mergeCell ref="W903:X903"/>
    <mergeCell ref="Y903:Z903"/>
    <mergeCell ref="AA903:AB903"/>
    <mergeCell ref="AC903:AD903"/>
    <mergeCell ref="K902:L902"/>
    <mergeCell ref="M902:N902"/>
    <mergeCell ref="O902:P902"/>
    <mergeCell ref="Q902:R902"/>
    <mergeCell ref="S902:T902"/>
    <mergeCell ref="U902:V902"/>
    <mergeCell ref="W902:X902"/>
    <mergeCell ref="Y902:Z902"/>
    <mergeCell ref="AA902:AB902"/>
    <mergeCell ref="AC897:AD897"/>
    <mergeCell ref="K901:L901"/>
    <mergeCell ref="M901:N901"/>
    <mergeCell ref="O901:P901"/>
    <mergeCell ref="Q901:R901"/>
    <mergeCell ref="S901:T901"/>
    <mergeCell ref="U901:V901"/>
    <mergeCell ref="W901:X901"/>
    <mergeCell ref="Y901:Z901"/>
    <mergeCell ref="AA901:AB901"/>
    <mergeCell ref="AC901:AD901"/>
    <mergeCell ref="K897:L897"/>
    <mergeCell ref="M897:N897"/>
    <mergeCell ref="O897:P897"/>
    <mergeCell ref="Q897:R897"/>
    <mergeCell ref="S897:T897"/>
    <mergeCell ref="U897:V897"/>
    <mergeCell ref="W897:X897"/>
    <mergeCell ref="Y897:Z897"/>
    <mergeCell ref="AA897:AB897"/>
    <mergeCell ref="AC906:AD906"/>
    <mergeCell ref="K907:L907"/>
    <mergeCell ref="M907:N907"/>
    <mergeCell ref="O907:P907"/>
    <mergeCell ref="Q907:R907"/>
    <mergeCell ref="S907:T907"/>
    <mergeCell ref="U907:V907"/>
    <mergeCell ref="W907:X907"/>
    <mergeCell ref="Y907:Z907"/>
    <mergeCell ref="AA907:AB907"/>
    <mergeCell ref="AC907:AD907"/>
    <mergeCell ref="K906:L906"/>
    <mergeCell ref="M906:N906"/>
    <mergeCell ref="O906:P906"/>
    <mergeCell ref="Q906:R906"/>
    <mergeCell ref="S906:T906"/>
    <mergeCell ref="U906:V906"/>
    <mergeCell ref="W906:X906"/>
    <mergeCell ref="Y906:Z906"/>
    <mergeCell ref="AA906:AB906"/>
    <mergeCell ref="AC904:AD904"/>
    <mergeCell ref="K905:L905"/>
    <mergeCell ref="M905:N905"/>
    <mergeCell ref="O905:P905"/>
    <mergeCell ref="Q905:R905"/>
    <mergeCell ref="S905:T905"/>
    <mergeCell ref="U905:V905"/>
    <mergeCell ref="W905:X905"/>
    <mergeCell ref="Y905:Z905"/>
    <mergeCell ref="AA905:AB905"/>
    <mergeCell ref="AC905:AD905"/>
    <mergeCell ref="K904:L904"/>
    <mergeCell ref="M904:N904"/>
    <mergeCell ref="O904:P904"/>
    <mergeCell ref="Q904:R904"/>
    <mergeCell ref="S904:T904"/>
    <mergeCell ref="U904:V904"/>
    <mergeCell ref="W904:X904"/>
    <mergeCell ref="Y904:Z904"/>
    <mergeCell ref="AA904:AB904"/>
    <mergeCell ref="AC910:AD910"/>
    <mergeCell ref="K911:L911"/>
    <mergeCell ref="M911:N911"/>
    <mergeCell ref="O911:P911"/>
    <mergeCell ref="Q911:R911"/>
    <mergeCell ref="S911:T911"/>
    <mergeCell ref="U911:V911"/>
    <mergeCell ref="W911:X911"/>
    <mergeCell ref="Y911:Z911"/>
    <mergeCell ref="AA911:AB911"/>
    <mergeCell ref="AC911:AD911"/>
    <mergeCell ref="K910:L910"/>
    <mergeCell ref="M910:N910"/>
    <mergeCell ref="O910:P910"/>
    <mergeCell ref="Q910:R910"/>
    <mergeCell ref="S910:T910"/>
    <mergeCell ref="U910:V910"/>
    <mergeCell ref="W910:X910"/>
    <mergeCell ref="Y910:Z910"/>
    <mergeCell ref="AA910:AB910"/>
    <mergeCell ref="AC908:AD908"/>
    <mergeCell ref="K909:L909"/>
    <mergeCell ref="M909:N909"/>
    <mergeCell ref="O909:P909"/>
    <mergeCell ref="Q909:R909"/>
    <mergeCell ref="S909:T909"/>
    <mergeCell ref="U909:V909"/>
    <mergeCell ref="W909:X909"/>
    <mergeCell ref="Y909:Z909"/>
    <mergeCell ref="AA909:AB909"/>
    <mergeCell ref="AC909:AD909"/>
    <mergeCell ref="K908:L908"/>
    <mergeCell ref="M908:N908"/>
    <mergeCell ref="O908:P908"/>
    <mergeCell ref="Q908:R908"/>
    <mergeCell ref="S908:T908"/>
    <mergeCell ref="U908:V908"/>
    <mergeCell ref="W908:X908"/>
    <mergeCell ref="Y908:Z908"/>
    <mergeCell ref="AA908:AB908"/>
    <mergeCell ref="AC914:AD914"/>
    <mergeCell ref="K915:L915"/>
    <mergeCell ref="M915:N915"/>
    <mergeCell ref="O915:P915"/>
    <mergeCell ref="Q915:R915"/>
    <mergeCell ref="S915:T915"/>
    <mergeCell ref="U915:V915"/>
    <mergeCell ref="W915:X915"/>
    <mergeCell ref="Y915:Z915"/>
    <mergeCell ref="AA915:AB915"/>
    <mergeCell ref="AC915:AD915"/>
    <mergeCell ref="K914:L914"/>
    <mergeCell ref="M914:N914"/>
    <mergeCell ref="O914:P914"/>
    <mergeCell ref="Q914:R914"/>
    <mergeCell ref="S914:T914"/>
    <mergeCell ref="U914:V914"/>
    <mergeCell ref="W914:X914"/>
    <mergeCell ref="Y914:Z914"/>
    <mergeCell ref="AA914:AB914"/>
    <mergeCell ref="AC912:AD912"/>
    <mergeCell ref="K913:L913"/>
    <mergeCell ref="M913:N913"/>
    <mergeCell ref="O913:P913"/>
    <mergeCell ref="Q913:R913"/>
    <mergeCell ref="S913:T913"/>
    <mergeCell ref="U913:V913"/>
    <mergeCell ref="W913:X913"/>
    <mergeCell ref="Y913:Z913"/>
    <mergeCell ref="AA913:AB913"/>
    <mergeCell ref="AC913:AD913"/>
    <mergeCell ref="K912:L912"/>
    <mergeCell ref="M912:N912"/>
    <mergeCell ref="O912:P912"/>
    <mergeCell ref="Q912:R912"/>
    <mergeCell ref="S912:T912"/>
    <mergeCell ref="U912:V912"/>
    <mergeCell ref="W912:X912"/>
    <mergeCell ref="Y912:Z912"/>
    <mergeCell ref="AA912:AB912"/>
    <mergeCell ref="AC918:AD918"/>
    <mergeCell ref="K919:L919"/>
    <mergeCell ref="M919:N919"/>
    <mergeCell ref="O919:P919"/>
    <mergeCell ref="Q919:R919"/>
    <mergeCell ref="S919:T919"/>
    <mergeCell ref="U919:V919"/>
    <mergeCell ref="W919:X919"/>
    <mergeCell ref="Y919:Z919"/>
    <mergeCell ref="AA919:AB919"/>
    <mergeCell ref="AC919:AD919"/>
    <mergeCell ref="K918:L918"/>
    <mergeCell ref="M918:N918"/>
    <mergeCell ref="O918:P918"/>
    <mergeCell ref="Q918:R918"/>
    <mergeCell ref="S918:T918"/>
    <mergeCell ref="U918:V918"/>
    <mergeCell ref="W918:X918"/>
    <mergeCell ref="Y918:Z918"/>
    <mergeCell ref="AA918:AB918"/>
    <mergeCell ref="AC916:AD916"/>
    <mergeCell ref="K917:L917"/>
    <mergeCell ref="M917:N917"/>
    <mergeCell ref="O917:P917"/>
    <mergeCell ref="Q917:R917"/>
    <mergeCell ref="S917:T917"/>
    <mergeCell ref="U917:V917"/>
    <mergeCell ref="W917:X917"/>
    <mergeCell ref="Y917:Z917"/>
    <mergeCell ref="AA917:AB917"/>
    <mergeCell ref="AC917:AD917"/>
    <mergeCell ref="K916:L916"/>
    <mergeCell ref="M916:N916"/>
    <mergeCell ref="O916:P916"/>
    <mergeCell ref="Q916:R916"/>
    <mergeCell ref="S916:T916"/>
    <mergeCell ref="U916:V916"/>
    <mergeCell ref="W916:X916"/>
    <mergeCell ref="Y916:Z916"/>
    <mergeCell ref="AA916:AB916"/>
    <mergeCell ref="AC922:AD922"/>
    <mergeCell ref="K923:L923"/>
    <mergeCell ref="M923:N923"/>
    <mergeCell ref="O923:P923"/>
    <mergeCell ref="Q923:R923"/>
    <mergeCell ref="S923:T923"/>
    <mergeCell ref="U923:V923"/>
    <mergeCell ref="W923:X923"/>
    <mergeCell ref="Y923:Z923"/>
    <mergeCell ref="AA923:AB923"/>
    <mergeCell ref="AC923:AD923"/>
    <mergeCell ref="K922:L922"/>
    <mergeCell ref="M922:N922"/>
    <mergeCell ref="O922:P922"/>
    <mergeCell ref="Q922:R922"/>
    <mergeCell ref="S922:T922"/>
    <mergeCell ref="U922:V922"/>
    <mergeCell ref="W922:X922"/>
    <mergeCell ref="Y922:Z922"/>
    <mergeCell ref="AA922:AB922"/>
    <mergeCell ref="AC920:AD920"/>
    <mergeCell ref="K921:L921"/>
    <mergeCell ref="M921:N921"/>
    <mergeCell ref="O921:P921"/>
    <mergeCell ref="Q921:R921"/>
    <mergeCell ref="S921:T921"/>
    <mergeCell ref="U921:V921"/>
    <mergeCell ref="W921:X921"/>
    <mergeCell ref="Y921:Z921"/>
    <mergeCell ref="AA921:AB921"/>
    <mergeCell ref="AC921:AD921"/>
    <mergeCell ref="K920:L920"/>
    <mergeCell ref="M920:N920"/>
    <mergeCell ref="O920:P920"/>
    <mergeCell ref="Q920:R920"/>
    <mergeCell ref="S920:T920"/>
    <mergeCell ref="U920:V920"/>
    <mergeCell ref="W920:X920"/>
    <mergeCell ref="Y920:Z920"/>
    <mergeCell ref="AA920:AB920"/>
    <mergeCell ref="AC929:AD929"/>
    <mergeCell ref="K930:L930"/>
    <mergeCell ref="M930:N930"/>
    <mergeCell ref="O930:P930"/>
    <mergeCell ref="Q930:R930"/>
    <mergeCell ref="S930:T930"/>
    <mergeCell ref="U930:V930"/>
    <mergeCell ref="W930:X930"/>
    <mergeCell ref="Y930:Z930"/>
    <mergeCell ref="AA930:AB930"/>
    <mergeCell ref="AC930:AD930"/>
    <mergeCell ref="K929:L929"/>
    <mergeCell ref="M929:N929"/>
    <mergeCell ref="O929:P929"/>
    <mergeCell ref="Q929:R929"/>
    <mergeCell ref="S929:T929"/>
    <mergeCell ref="U929:V929"/>
    <mergeCell ref="W929:X929"/>
    <mergeCell ref="Y929:Z929"/>
    <mergeCell ref="AA929:AB929"/>
    <mergeCell ref="AC924:AD924"/>
    <mergeCell ref="K928:L928"/>
    <mergeCell ref="M928:N928"/>
    <mergeCell ref="O928:P928"/>
    <mergeCell ref="Q928:R928"/>
    <mergeCell ref="S928:T928"/>
    <mergeCell ref="U928:V928"/>
    <mergeCell ref="W928:X928"/>
    <mergeCell ref="Y928:Z928"/>
    <mergeCell ref="AA928:AB928"/>
    <mergeCell ref="AC928:AD928"/>
    <mergeCell ref="K924:L924"/>
    <mergeCell ref="M924:N924"/>
    <mergeCell ref="O924:P924"/>
    <mergeCell ref="Q924:R924"/>
    <mergeCell ref="S924:T924"/>
    <mergeCell ref="U924:V924"/>
    <mergeCell ref="W924:X924"/>
    <mergeCell ref="Y924:Z924"/>
    <mergeCell ref="AA924:AB924"/>
    <mergeCell ref="AC933:AD933"/>
    <mergeCell ref="K934:L934"/>
    <mergeCell ref="M934:N934"/>
    <mergeCell ref="O934:P934"/>
    <mergeCell ref="Q934:R934"/>
    <mergeCell ref="S934:T934"/>
    <mergeCell ref="U934:V934"/>
    <mergeCell ref="W934:X934"/>
    <mergeCell ref="Y934:Z934"/>
    <mergeCell ref="AA934:AB934"/>
    <mergeCell ref="AC934:AD934"/>
    <mergeCell ref="K933:L933"/>
    <mergeCell ref="M933:N933"/>
    <mergeCell ref="O933:P933"/>
    <mergeCell ref="Q933:R933"/>
    <mergeCell ref="S933:T933"/>
    <mergeCell ref="U933:V933"/>
    <mergeCell ref="W933:X933"/>
    <mergeCell ref="Y933:Z933"/>
    <mergeCell ref="AA933:AB933"/>
    <mergeCell ref="AC931:AD931"/>
    <mergeCell ref="K932:L932"/>
    <mergeCell ref="M932:N932"/>
    <mergeCell ref="O932:P932"/>
    <mergeCell ref="Q932:R932"/>
    <mergeCell ref="S932:T932"/>
    <mergeCell ref="U932:V932"/>
    <mergeCell ref="W932:X932"/>
    <mergeCell ref="Y932:Z932"/>
    <mergeCell ref="AA932:AB932"/>
    <mergeCell ref="AC932:AD932"/>
    <mergeCell ref="K931:L931"/>
    <mergeCell ref="M931:N931"/>
    <mergeCell ref="O931:P931"/>
    <mergeCell ref="Q931:R931"/>
    <mergeCell ref="S931:T931"/>
    <mergeCell ref="U931:V931"/>
    <mergeCell ref="W931:X931"/>
    <mergeCell ref="Y931:Z931"/>
    <mergeCell ref="AA931:AB931"/>
    <mergeCell ref="AC937:AD937"/>
    <mergeCell ref="K938:L938"/>
    <mergeCell ref="M938:N938"/>
    <mergeCell ref="O938:P938"/>
    <mergeCell ref="Q938:R938"/>
    <mergeCell ref="S938:T938"/>
    <mergeCell ref="U938:V938"/>
    <mergeCell ref="W938:X938"/>
    <mergeCell ref="Y938:Z938"/>
    <mergeCell ref="AA938:AB938"/>
    <mergeCell ref="AC938:AD938"/>
    <mergeCell ref="K937:L937"/>
    <mergeCell ref="M937:N937"/>
    <mergeCell ref="O937:P937"/>
    <mergeCell ref="Q937:R937"/>
    <mergeCell ref="S937:T937"/>
    <mergeCell ref="U937:V937"/>
    <mergeCell ref="W937:X937"/>
    <mergeCell ref="Y937:Z937"/>
    <mergeCell ref="AA937:AB937"/>
    <mergeCell ref="AC935:AD935"/>
    <mergeCell ref="K936:L936"/>
    <mergeCell ref="M936:N936"/>
    <mergeCell ref="O936:P936"/>
    <mergeCell ref="Q936:R936"/>
    <mergeCell ref="S936:T936"/>
    <mergeCell ref="U936:V936"/>
    <mergeCell ref="W936:X936"/>
    <mergeCell ref="Y936:Z936"/>
    <mergeCell ref="AA936:AB936"/>
    <mergeCell ref="AC936:AD936"/>
    <mergeCell ref="K935:L935"/>
    <mergeCell ref="M935:N935"/>
    <mergeCell ref="O935:P935"/>
    <mergeCell ref="Q935:R935"/>
    <mergeCell ref="S935:T935"/>
    <mergeCell ref="U935:V935"/>
    <mergeCell ref="W935:X935"/>
    <mergeCell ref="Y935:Z935"/>
    <mergeCell ref="AA935:AB935"/>
    <mergeCell ref="AC941:AD941"/>
    <mergeCell ref="K942:L942"/>
    <mergeCell ref="M942:N942"/>
    <mergeCell ref="O942:P942"/>
    <mergeCell ref="Q942:R942"/>
    <mergeCell ref="S942:T942"/>
    <mergeCell ref="U942:V942"/>
    <mergeCell ref="W942:X942"/>
    <mergeCell ref="Y942:Z942"/>
    <mergeCell ref="AA942:AB942"/>
    <mergeCell ref="AC942:AD942"/>
    <mergeCell ref="K941:L941"/>
    <mergeCell ref="M941:N941"/>
    <mergeCell ref="O941:P941"/>
    <mergeCell ref="Q941:R941"/>
    <mergeCell ref="S941:T941"/>
    <mergeCell ref="U941:V941"/>
    <mergeCell ref="W941:X941"/>
    <mergeCell ref="Y941:Z941"/>
    <mergeCell ref="AA941:AB941"/>
    <mergeCell ref="AC939:AD939"/>
    <mergeCell ref="K940:L940"/>
    <mergeCell ref="M940:N940"/>
    <mergeCell ref="O940:P940"/>
    <mergeCell ref="Q940:R940"/>
    <mergeCell ref="S940:T940"/>
    <mergeCell ref="U940:V940"/>
    <mergeCell ref="W940:X940"/>
    <mergeCell ref="Y940:Z940"/>
    <mergeCell ref="AA940:AB940"/>
    <mergeCell ref="AC940:AD940"/>
    <mergeCell ref="K939:L939"/>
    <mergeCell ref="M939:N939"/>
    <mergeCell ref="O939:P939"/>
    <mergeCell ref="Q939:R939"/>
    <mergeCell ref="S939:T939"/>
    <mergeCell ref="U939:V939"/>
    <mergeCell ref="W939:X939"/>
    <mergeCell ref="Y939:Z939"/>
    <mergeCell ref="AA939:AB939"/>
    <mergeCell ref="AC945:AD945"/>
    <mergeCell ref="K946:L946"/>
    <mergeCell ref="M946:N946"/>
    <mergeCell ref="O946:P946"/>
    <mergeCell ref="Q946:R946"/>
    <mergeCell ref="S946:T946"/>
    <mergeCell ref="U946:V946"/>
    <mergeCell ref="W946:X946"/>
    <mergeCell ref="Y946:Z946"/>
    <mergeCell ref="AA946:AB946"/>
    <mergeCell ref="AC946:AD946"/>
    <mergeCell ref="K945:L945"/>
    <mergeCell ref="M945:N945"/>
    <mergeCell ref="O945:P945"/>
    <mergeCell ref="Q945:R945"/>
    <mergeCell ref="S945:T945"/>
    <mergeCell ref="U945:V945"/>
    <mergeCell ref="W945:X945"/>
    <mergeCell ref="Y945:Z945"/>
    <mergeCell ref="AA945:AB945"/>
    <mergeCell ref="AC943:AD943"/>
    <mergeCell ref="K944:L944"/>
    <mergeCell ref="M944:N944"/>
    <mergeCell ref="O944:P944"/>
    <mergeCell ref="Q944:R944"/>
    <mergeCell ref="S944:T944"/>
    <mergeCell ref="U944:V944"/>
    <mergeCell ref="W944:X944"/>
    <mergeCell ref="Y944:Z944"/>
    <mergeCell ref="AA944:AB944"/>
    <mergeCell ref="AC944:AD944"/>
    <mergeCell ref="K943:L943"/>
    <mergeCell ref="M943:N943"/>
    <mergeCell ref="O943:P943"/>
    <mergeCell ref="Q943:R943"/>
    <mergeCell ref="S943:T943"/>
    <mergeCell ref="U943:V943"/>
    <mergeCell ref="W943:X943"/>
    <mergeCell ref="Y943:Z943"/>
    <mergeCell ref="AA943:AB943"/>
    <mergeCell ref="AC949:AD949"/>
    <mergeCell ref="K950:L950"/>
    <mergeCell ref="M950:N950"/>
    <mergeCell ref="O950:P950"/>
    <mergeCell ref="Q950:R950"/>
    <mergeCell ref="S950:T950"/>
    <mergeCell ref="U950:V950"/>
    <mergeCell ref="W950:X950"/>
    <mergeCell ref="Y950:Z950"/>
    <mergeCell ref="AA950:AB950"/>
    <mergeCell ref="AC950:AD950"/>
    <mergeCell ref="K949:L949"/>
    <mergeCell ref="M949:N949"/>
    <mergeCell ref="O949:P949"/>
    <mergeCell ref="Q949:R949"/>
    <mergeCell ref="S949:T949"/>
    <mergeCell ref="U949:V949"/>
    <mergeCell ref="W949:X949"/>
    <mergeCell ref="Y949:Z949"/>
    <mergeCell ref="AA949:AB949"/>
    <mergeCell ref="AC947:AD947"/>
    <mergeCell ref="K948:L948"/>
    <mergeCell ref="M948:N948"/>
    <mergeCell ref="O948:P948"/>
    <mergeCell ref="Q948:R948"/>
    <mergeCell ref="S948:T948"/>
    <mergeCell ref="U948:V948"/>
    <mergeCell ref="W948:X948"/>
    <mergeCell ref="Y948:Z948"/>
    <mergeCell ref="AA948:AB948"/>
    <mergeCell ref="AC948:AD948"/>
    <mergeCell ref="K947:L947"/>
    <mergeCell ref="M947:N947"/>
    <mergeCell ref="O947:P947"/>
    <mergeCell ref="Q947:R947"/>
    <mergeCell ref="S947:T947"/>
    <mergeCell ref="U947:V947"/>
    <mergeCell ref="W947:X947"/>
    <mergeCell ref="Y947:Z947"/>
    <mergeCell ref="AA947:AB947"/>
    <mergeCell ref="AA960:AB960"/>
    <mergeCell ref="AC960:AD960"/>
    <mergeCell ref="AE960:AF960"/>
    <mergeCell ref="I961:J961"/>
    <mergeCell ref="K961:L961"/>
    <mergeCell ref="M961:N961"/>
    <mergeCell ref="O961:P961"/>
    <mergeCell ref="Q961:R961"/>
    <mergeCell ref="S961:T961"/>
    <mergeCell ref="U961:V961"/>
    <mergeCell ref="W961:X961"/>
    <mergeCell ref="Y961:Z961"/>
    <mergeCell ref="AA961:AB961"/>
    <mergeCell ref="AC961:AD961"/>
    <mergeCell ref="AE961:AF961"/>
    <mergeCell ref="I960:J960"/>
    <mergeCell ref="K960:L960"/>
    <mergeCell ref="M960:N960"/>
    <mergeCell ref="O960:P960"/>
    <mergeCell ref="Q960:R960"/>
    <mergeCell ref="S960:T960"/>
    <mergeCell ref="U960:V960"/>
    <mergeCell ref="W960:X960"/>
    <mergeCell ref="Y960:Z960"/>
    <mergeCell ref="AC951:AD951"/>
    <mergeCell ref="U953:X953"/>
    <mergeCell ref="L957:M957"/>
    <mergeCell ref="AC958:AD958"/>
    <mergeCell ref="AE958:AF958"/>
    <mergeCell ref="I959:J959"/>
    <mergeCell ref="K959:L959"/>
    <mergeCell ref="M959:N959"/>
    <mergeCell ref="O959:P959"/>
    <mergeCell ref="Q959:R959"/>
    <mergeCell ref="S959:T959"/>
    <mergeCell ref="U959:V959"/>
    <mergeCell ref="W959:X959"/>
    <mergeCell ref="Y959:Z959"/>
    <mergeCell ref="AA959:AB959"/>
    <mergeCell ref="AC959:AD959"/>
    <mergeCell ref="AE959:AF959"/>
    <mergeCell ref="K951:L951"/>
    <mergeCell ref="M951:N951"/>
    <mergeCell ref="O951:P951"/>
    <mergeCell ref="Q951:R951"/>
    <mergeCell ref="S951:T951"/>
    <mergeCell ref="U951:V951"/>
    <mergeCell ref="W951:X951"/>
    <mergeCell ref="Y951:Z951"/>
    <mergeCell ref="AA951:AB951"/>
    <mergeCell ref="AA964:AB964"/>
    <mergeCell ref="AC964:AD964"/>
    <mergeCell ref="AE964:AF964"/>
    <mergeCell ref="I965:J965"/>
    <mergeCell ref="K965:L965"/>
    <mergeCell ref="M965:N965"/>
    <mergeCell ref="O965:P965"/>
    <mergeCell ref="Q965:R965"/>
    <mergeCell ref="S965:T965"/>
    <mergeCell ref="U965:V965"/>
    <mergeCell ref="W965:X965"/>
    <mergeCell ref="Y965:Z965"/>
    <mergeCell ref="AA965:AB965"/>
    <mergeCell ref="AC965:AD965"/>
    <mergeCell ref="AE965:AF965"/>
    <mergeCell ref="I964:J964"/>
    <mergeCell ref="K964:L964"/>
    <mergeCell ref="M964:N964"/>
    <mergeCell ref="O964:P964"/>
    <mergeCell ref="Q964:R964"/>
    <mergeCell ref="S964:T964"/>
    <mergeCell ref="U964:V964"/>
    <mergeCell ref="W964:X964"/>
    <mergeCell ref="Y964:Z964"/>
    <mergeCell ref="AA962:AB962"/>
    <mergeCell ref="AC962:AD962"/>
    <mergeCell ref="AE962:AF962"/>
    <mergeCell ref="I963:J963"/>
    <mergeCell ref="K963:L963"/>
    <mergeCell ref="M963:N963"/>
    <mergeCell ref="O963:P963"/>
    <mergeCell ref="Q963:R963"/>
    <mergeCell ref="S963:T963"/>
    <mergeCell ref="U963:V963"/>
    <mergeCell ref="W963:X963"/>
    <mergeCell ref="Y963:Z963"/>
    <mergeCell ref="AA963:AB963"/>
    <mergeCell ref="AC963:AD963"/>
    <mergeCell ref="AE963:AF963"/>
    <mergeCell ref="I962:J962"/>
    <mergeCell ref="K962:L962"/>
    <mergeCell ref="M962:N962"/>
    <mergeCell ref="O962:P962"/>
    <mergeCell ref="Q962:R962"/>
    <mergeCell ref="S962:T962"/>
    <mergeCell ref="U962:V962"/>
    <mergeCell ref="W962:X962"/>
    <mergeCell ref="Y962:Z962"/>
    <mergeCell ref="AA968:AB968"/>
    <mergeCell ref="AC968:AD968"/>
    <mergeCell ref="AE968:AF968"/>
    <mergeCell ref="I969:J969"/>
    <mergeCell ref="K969:L969"/>
    <mergeCell ref="M969:N969"/>
    <mergeCell ref="O969:P969"/>
    <mergeCell ref="Q969:R969"/>
    <mergeCell ref="S969:T969"/>
    <mergeCell ref="U969:V969"/>
    <mergeCell ref="W969:X969"/>
    <mergeCell ref="Y969:Z969"/>
    <mergeCell ref="AA969:AB969"/>
    <mergeCell ref="AC969:AD969"/>
    <mergeCell ref="AE969:AF969"/>
    <mergeCell ref="I968:J968"/>
    <mergeCell ref="K968:L968"/>
    <mergeCell ref="M968:N968"/>
    <mergeCell ref="O968:P968"/>
    <mergeCell ref="Q968:R968"/>
    <mergeCell ref="S968:T968"/>
    <mergeCell ref="U968:V968"/>
    <mergeCell ref="W968:X968"/>
    <mergeCell ref="Y968:Z968"/>
    <mergeCell ref="AA966:AB966"/>
    <mergeCell ref="AC966:AD966"/>
    <mergeCell ref="AE966:AF966"/>
    <mergeCell ref="I967:J967"/>
    <mergeCell ref="K967:L967"/>
    <mergeCell ref="M967:N967"/>
    <mergeCell ref="O967:P967"/>
    <mergeCell ref="Q967:R967"/>
    <mergeCell ref="S967:T967"/>
    <mergeCell ref="U967:V967"/>
    <mergeCell ref="W967:X967"/>
    <mergeCell ref="Y967:Z967"/>
    <mergeCell ref="AA967:AB967"/>
    <mergeCell ref="AC967:AD967"/>
    <mergeCell ref="AE967:AF967"/>
    <mergeCell ref="I966:J966"/>
    <mergeCell ref="K966:L966"/>
    <mergeCell ref="M966:N966"/>
    <mergeCell ref="O966:P966"/>
    <mergeCell ref="Q966:R966"/>
    <mergeCell ref="S966:T966"/>
    <mergeCell ref="U966:V966"/>
    <mergeCell ref="W966:X966"/>
    <mergeCell ref="Y966:Z966"/>
    <mergeCell ref="AC985:AD985"/>
    <mergeCell ref="K986:L986"/>
    <mergeCell ref="M986:N986"/>
    <mergeCell ref="O986:P986"/>
    <mergeCell ref="Q986:R986"/>
    <mergeCell ref="S986:T986"/>
    <mergeCell ref="U986:V986"/>
    <mergeCell ref="W986:X986"/>
    <mergeCell ref="Y986:Z986"/>
    <mergeCell ref="AA986:AB986"/>
    <mergeCell ref="AC986:AD986"/>
    <mergeCell ref="K985:L985"/>
    <mergeCell ref="M985:N985"/>
    <mergeCell ref="O985:P985"/>
    <mergeCell ref="Q985:R985"/>
    <mergeCell ref="S985:T985"/>
    <mergeCell ref="U985:V985"/>
    <mergeCell ref="W985:X985"/>
    <mergeCell ref="Y985:Z985"/>
    <mergeCell ref="AA985:AB985"/>
    <mergeCell ref="AA970:AB970"/>
    <mergeCell ref="AC970:AD970"/>
    <mergeCell ref="AE970:AF970"/>
    <mergeCell ref="B972:C972"/>
    <mergeCell ref="D972:F972"/>
    <mergeCell ref="AE979:AF979"/>
    <mergeCell ref="J980:AF980"/>
    <mergeCell ref="J982:AF982"/>
    <mergeCell ref="K984:L984"/>
    <mergeCell ref="M984:N984"/>
    <mergeCell ref="O984:P984"/>
    <mergeCell ref="Q984:R984"/>
    <mergeCell ref="S984:T984"/>
    <mergeCell ref="U984:V984"/>
    <mergeCell ref="W984:X984"/>
    <mergeCell ref="Y984:Z984"/>
    <mergeCell ref="AA984:AB984"/>
    <mergeCell ref="AC984:AD984"/>
    <mergeCell ref="I970:J970"/>
    <mergeCell ref="K970:L970"/>
    <mergeCell ref="M970:N970"/>
    <mergeCell ref="O970:P970"/>
    <mergeCell ref="Q970:R970"/>
    <mergeCell ref="S970:T970"/>
    <mergeCell ref="U970:V970"/>
    <mergeCell ref="W970:X970"/>
    <mergeCell ref="Y970:Z970"/>
    <mergeCell ref="AA991:AB991"/>
    <mergeCell ref="AC991:AD991"/>
    <mergeCell ref="I992:J992"/>
    <mergeCell ref="K992:L992"/>
    <mergeCell ref="M992:N992"/>
    <mergeCell ref="O992:P992"/>
    <mergeCell ref="Q992:R992"/>
    <mergeCell ref="S992:T992"/>
    <mergeCell ref="U992:V992"/>
    <mergeCell ref="W992:X992"/>
    <mergeCell ref="Y992:Z992"/>
    <mergeCell ref="AA992:AB992"/>
    <mergeCell ref="AC992:AD992"/>
    <mergeCell ref="I991:J991"/>
    <mergeCell ref="K991:L991"/>
    <mergeCell ref="M991:N991"/>
    <mergeCell ref="O991:P991"/>
    <mergeCell ref="Q991:R991"/>
    <mergeCell ref="S991:T991"/>
    <mergeCell ref="U991:V991"/>
    <mergeCell ref="W991:X991"/>
    <mergeCell ref="Y991:Z991"/>
    <mergeCell ref="AC987:AD987"/>
    <mergeCell ref="I989:J989"/>
    <mergeCell ref="I990:J990"/>
    <mergeCell ref="K990:L990"/>
    <mergeCell ref="M990:N990"/>
    <mergeCell ref="O990:P990"/>
    <mergeCell ref="Q990:R990"/>
    <mergeCell ref="S990:T990"/>
    <mergeCell ref="U990:V990"/>
    <mergeCell ref="W990:X990"/>
    <mergeCell ref="Y990:Z990"/>
    <mergeCell ref="AA990:AB990"/>
    <mergeCell ref="AC990:AD990"/>
    <mergeCell ref="K987:L987"/>
    <mergeCell ref="M987:N987"/>
    <mergeCell ref="O987:P987"/>
    <mergeCell ref="Q987:R987"/>
    <mergeCell ref="S987:T987"/>
    <mergeCell ref="U987:V987"/>
    <mergeCell ref="W987:X987"/>
    <mergeCell ref="Y987:Z987"/>
    <mergeCell ref="AA987:AB987"/>
    <mergeCell ref="AC999:AD999"/>
    <mergeCell ref="K1000:L1000"/>
    <mergeCell ref="M1000:N1000"/>
    <mergeCell ref="O1000:P1000"/>
    <mergeCell ref="Q1000:R1000"/>
    <mergeCell ref="S1000:T1000"/>
    <mergeCell ref="U1000:V1000"/>
    <mergeCell ref="W1000:X1000"/>
    <mergeCell ref="Y1000:Z1000"/>
    <mergeCell ref="AA1000:AB1000"/>
    <mergeCell ref="AC1000:AD1000"/>
    <mergeCell ref="K999:L999"/>
    <mergeCell ref="M999:N999"/>
    <mergeCell ref="O999:P999"/>
    <mergeCell ref="Q999:R999"/>
    <mergeCell ref="S999:T999"/>
    <mergeCell ref="U999:V999"/>
    <mergeCell ref="W999:X999"/>
    <mergeCell ref="Y999:Z999"/>
    <mergeCell ref="AA999:AB999"/>
    <mergeCell ref="AA993:AB993"/>
    <mergeCell ref="AC993:AD993"/>
    <mergeCell ref="K998:L998"/>
    <mergeCell ref="M998:N998"/>
    <mergeCell ref="O998:P998"/>
    <mergeCell ref="Q998:R998"/>
    <mergeCell ref="S998:T998"/>
    <mergeCell ref="U998:V998"/>
    <mergeCell ref="W998:X998"/>
    <mergeCell ref="Y998:Z998"/>
    <mergeCell ref="AA998:AB998"/>
    <mergeCell ref="AC998:AD998"/>
    <mergeCell ref="I993:J993"/>
    <mergeCell ref="K993:L993"/>
    <mergeCell ref="M993:N993"/>
    <mergeCell ref="O993:P993"/>
    <mergeCell ref="Q993:R993"/>
    <mergeCell ref="S993:T993"/>
    <mergeCell ref="U993:V993"/>
    <mergeCell ref="W993:X993"/>
    <mergeCell ref="Y993:Z993"/>
    <mergeCell ref="AC1005:AD1005"/>
    <mergeCell ref="K1006:L1006"/>
    <mergeCell ref="M1006:N1006"/>
    <mergeCell ref="O1006:P1006"/>
    <mergeCell ref="Q1006:R1006"/>
    <mergeCell ref="S1006:T1006"/>
    <mergeCell ref="U1006:V1006"/>
    <mergeCell ref="W1006:X1006"/>
    <mergeCell ref="Y1006:Z1006"/>
    <mergeCell ref="AA1006:AB1006"/>
    <mergeCell ref="AC1006:AD1006"/>
    <mergeCell ref="K1005:L1005"/>
    <mergeCell ref="M1005:N1005"/>
    <mergeCell ref="O1005:P1005"/>
    <mergeCell ref="Q1005:R1005"/>
    <mergeCell ref="S1005:T1005"/>
    <mergeCell ref="U1005:V1005"/>
    <mergeCell ref="W1005:X1005"/>
    <mergeCell ref="Y1005:Z1005"/>
    <mergeCell ref="AA1005:AB1005"/>
    <mergeCell ref="AC1001:AD1001"/>
    <mergeCell ref="K1004:L1004"/>
    <mergeCell ref="M1004:N1004"/>
    <mergeCell ref="O1004:P1004"/>
    <mergeCell ref="Q1004:R1004"/>
    <mergeCell ref="S1004:T1004"/>
    <mergeCell ref="U1004:V1004"/>
    <mergeCell ref="W1004:X1004"/>
    <mergeCell ref="Y1004:Z1004"/>
    <mergeCell ref="AA1004:AB1004"/>
    <mergeCell ref="AC1004:AD1004"/>
    <mergeCell ref="K1001:L1001"/>
    <mergeCell ref="M1001:N1001"/>
    <mergeCell ref="O1001:P1001"/>
    <mergeCell ref="Q1001:R1001"/>
    <mergeCell ref="S1001:T1001"/>
    <mergeCell ref="U1001:V1001"/>
    <mergeCell ref="W1001:X1001"/>
    <mergeCell ref="Y1001:Z1001"/>
    <mergeCell ref="AA1001:AB1001"/>
    <mergeCell ref="AC1010:AD1010"/>
    <mergeCell ref="K1011:L1011"/>
    <mergeCell ref="M1011:N1011"/>
    <mergeCell ref="O1011:P1011"/>
    <mergeCell ref="Q1011:R1011"/>
    <mergeCell ref="S1011:T1011"/>
    <mergeCell ref="U1011:V1011"/>
    <mergeCell ref="W1011:X1011"/>
    <mergeCell ref="Y1011:Z1011"/>
    <mergeCell ref="AA1011:AB1011"/>
    <mergeCell ref="AC1011:AD1011"/>
    <mergeCell ref="K1010:L1010"/>
    <mergeCell ref="M1010:N1010"/>
    <mergeCell ref="O1010:P1010"/>
    <mergeCell ref="Q1010:R1010"/>
    <mergeCell ref="S1010:T1010"/>
    <mergeCell ref="U1010:V1010"/>
    <mergeCell ref="W1010:X1010"/>
    <mergeCell ref="Y1010:Z1010"/>
    <mergeCell ref="AA1010:AB1010"/>
    <mergeCell ref="AC1007:AD1007"/>
    <mergeCell ref="K1008:L1008"/>
    <mergeCell ref="M1008:N1008"/>
    <mergeCell ref="O1008:P1008"/>
    <mergeCell ref="Q1008:R1008"/>
    <mergeCell ref="S1008:T1008"/>
    <mergeCell ref="U1008:V1008"/>
    <mergeCell ref="W1008:X1008"/>
    <mergeCell ref="Y1008:Z1008"/>
    <mergeCell ref="AA1008:AB1008"/>
    <mergeCell ref="AC1008:AD1008"/>
    <mergeCell ref="K1007:L1007"/>
    <mergeCell ref="M1007:N1007"/>
    <mergeCell ref="O1007:P1007"/>
    <mergeCell ref="Q1007:R1007"/>
    <mergeCell ref="S1007:T1007"/>
    <mergeCell ref="U1007:V1007"/>
    <mergeCell ref="W1007:X1007"/>
    <mergeCell ref="Y1007:Z1007"/>
    <mergeCell ref="AA1007:AB1007"/>
    <mergeCell ref="AC1018:AD1018"/>
    <mergeCell ref="K1022:L1022"/>
    <mergeCell ref="M1022:N1022"/>
    <mergeCell ref="O1022:P1022"/>
    <mergeCell ref="Q1022:R1022"/>
    <mergeCell ref="S1022:T1022"/>
    <mergeCell ref="U1022:V1022"/>
    <mergeCell ref="W1022:X1022"/>
    <mergeCell ref="Y1022:Z1022"/>
    <mergeCell ref="AA1022:AB1022"/>
    <mergeCell ref="AC1022:AD1022"/>
    <mergeCell ref="K1018:L1018"/>
    <mergeCell ref="M1018:N1018"/>
    <mergeCell ref="O1018:P1018"/>
    <mergeCell ref="Q1018:R1018"/>
    <mergeCell ref="S1018:T1018"/>
    <mergeCell ref="U1018:V1018"/>
    <mergeCell ref="W1018:X1018"/>
    <mergeCell ref="Y1018:Z1018"/>
    <mergeCell ref="AA1018:AB1018"/>
    <mergeCell ref="AC1012:AD1012"/>
    <mergeCell ref="K1013:L1013"/>
    <mergeCell ref="M1013:N1013"/>
    <mergeCell ref="O1013:P1013"/>
    <mergeCell ref="Q1013:R1013"/>
    <mergeCell ref="S1013:T1013"/>
    <mergeCell ref="U1013:V1013"/>
    <mergeCell ref="W1013:X1013"/>
    <mergeCell ref="Y1013:Z1013"/>
    <mergeCell ref="AA1013:AB1013"/>
    <mergeCell ref="AC1013:AD1013"/>
    <mergeCell ref="K1012:L1012"/>
    <mergeCell ref="M1012:N1012"/>
    <mergeCell ref="O1012:P1012"/>
    <mergeCell ref="Q1012:R1012"/>
    <mergeCell ref="S1012:T1012"/>
    <mergeCell ref="U1012:V1012"/>
    <mergeCell ref="W1012:X1012"/>
    <mergeCell ref="Y1012:Z1012"/>
    <mergeCell ref="AA1012:AB1012"/>
    <mergeCell ref="AC1025:AD1025"/>
    <mergeCell ref="K1026:L1026"/>
    <mergeCell ref="M1026:N1026"/>
    <mergeCell ref="O1026:P1026"/>
    <mergeCell ref="Q1026:R1026"/>
    <mergeCell ref="S1026:T1026"/>
    <mergeCell ref="U1026:V1026"/>
    <mergeCell ref="W1026:X1026"/>
    <mergeCell ref="Y1026:Z1026"/>
    <mergeCell ref="AA1026:AB1026"/>
    <mergeCell ref="AC1026:AD1026"/>
    <mergeCell ref="K1025:L1025"/>
    <mergeCell ref="M1025:N1025"/>
    <mergeCell ref="O1025:P1025"/>
    <mergeCell ref="Q1025:R1025"/>
    <mergeCell ref="S1025:T1025"/>
    <mergeCell ref="U1025:V1025"/>
    <mergeCell ref="W1025:X1025"/>
    <mergeCell ref="Y1025:Z1025"/>
    <mergeCell ref="AA1025:AB1025"/>
    <mergeCell ref="AC1023:AD1023"/>
    <mergeCell ref="K1024:L1024"/>
    <mergeCell ref="M1024:N1024"/>
    <mergeCell ref="O1024:P1024"/>
    <mergeCell ref="Q1024:R1024"/>
    <mergeCell ref="S1024:T1024"/>
    <mergeCell ref="U1024:V1024"/>
    <mergeCell ref="W1024:X1024"/>
    <mergeCell ref="Y1024:Z1024"/>
    <mergeCell ref="AA1024:AB1024"/>
    <mergeCell ref="AC1024:AD1024"/>
    <mergeCell ref="K1023:L1023"/>
    <mergeCell ref="M1023:N1023"/>
    <mergeCell ref="O1023:P1023"/>
    <mergeCell ref="Q1023:R1023"/>
    <mergeCell ref="S1023:T1023"/>
    <mergeCell ref="U1023:V1023"/>
    <mergeCell ref="W1023:X1023"/>
    <mergeCell ref="Y1023:Z1023"/>
    <mergeCell ref="AA1023:AB1023"/>
    <mergeCell ref="AC1029:AD1029"/>
    <mergeCell ref="K1030:L1030"/>
    <mergeCell ref="M1030:N1030"/>
    <mergeCell ref="O1030:P1030"/>
    <mergeCell ref="Q1030:R1030"/>
    <mergeCell ref="S1030:T1030"/>
    <mergeCell ref="U1030:V1030"/>
    <mergeCell ref="W1030:X1030"/>
    <mergeCell ref="Y1030:Z1030"/>
    <mergeCell ref="AA1030:AB1030"/>
    <mergeCell ref="AC1030:AD1030"/>
    <mergeCell ref="K1029:L1029"/>
    <mergeCell ref="M1029:N1029"/>
    <mergeCell ref="O1029:P1029"/>
    <mergeCell ref="Q1029:R1029"/>
    <mergeCell ref="S1029:T1029"/>
    <mergeCell ref="U1029:V1029"/>
    <mergeCell ref="W1029:X1029"/>
    <mergeCell ref="Y1029:Z1029"/>
    <mergeCell ref="AA1029:AB1029"/>
    <mergeCell ref="AC1027:AD1027"/>
    <mergeCell ref="K1028:L1028"/>
    <mergeCell ref="M1028:N1028"/>
    <mergeCell ref="O1028:P1028"/>
    <mergeCell ref="Q1028:R1028"/>
    <mergeCell ref="S1028:T1028"/>
    <mergeCell ref="U1028:V1028"/>
    <mergeCell ref="W1028:X1028"/>
    <mergeCell ref="Y1028:Z1028"/>
    <mergeCell ref="AA1028:AB1028"/>
    <mergeCell ref="AC1028:AD1028"/>
    <mergeCell ref="K1027:L1027"/>
    <mergeCell ref="M1027:N1027"/>
    <mergeCell ref="O1027:P1027"/>
    <mergeCell ref="Q1027:R1027"/>
    <mergeCell ref="S1027:T1027"/>
    <mergeCell ref="U1027:V1027"/>
    <mergeCell ref="W1027:X1027"/>
    <mergeCell ref="Y1027:Z1027"/>
    <mergeCell ref="AA1027:AB1027"/>
    <mergeCell ref="AC1033:AD1033"/>
    <mergeCell ref="K1034:L1034"/>
    <mergeCell ref="M1034:N1034"/>
    <mergeCell ref="O1034:P1034"/>
    <mergeCell ref="Q1034:R1034"/>
    <mergeCell ref="S1034:T1034"/>
    <mergeCell ref="U1034:V1034"/>
    <mergeCell ref="W1034:X1034"/>
    <mergeCell ref="Y1034:Z1034"/>
    <mergeCell ref="AA1034:AB1034"/>
    <mergeCell ref="AC1034:AD1034"/>
    <mergeCell ref="K1033:L1033"/>
    <mergeCell ref="M1033:N1033"/>
    <mergeCell ref="O1033:P1033"/>
    <mergeCell ref="Q1033:R1033"/>
    <mergeCell ref="S1033:T1033"/>
    <mergeCell ref="U1033:V1033"/>
    <mergeCell ref="W1033:X1033"/>
    <mergeCell ref="Y1033:Z1033"/>
    <mergeCell ref="AA1033:AB1033"/>
    <mergeCell ref="AC1031:AD1031"/>
    <mergeCell ref="K1032:L1032"/>
    <mergeCell ref="M1032:N1032"/>
    <mergeCell ref="O1032:P1032"/>
    <mergeCell ref="Q1032:R1032"/>
    <mergeCell ref="S1032:T1032"/>
    <mergeCell ref="U1032:V1032"/>
    <mergeCell ref="W1032:X1032"/>
    <mergeCell ref="Y1032:Z1032"/>
    <mergeCell ref="AA1032:AB1032"/>
    <mergeCell ref="AC1032:AD1032"/>
    <mergeCell ref="K1031:L1031"/>
    <mergeCell ref="M1031:N1031"/>
    <mergeCell ref="O1031:P1031"/>
    <mergeCell ref="Q1031:R1031"/>
    <mergeCell ref="S1031:T1031"/>
    <mergeCell ref="U1031:V1031"/>
    <mergeCell ref="W1031:X1031"/>
    <mergeCell ref="Y1031:Z1031"/>
    <mergeCell ref="AA1031:AB1031"/>
    <mergeCell ref="AC1037:AD1037"/>
    <mergeCell ref="K1038:L1038"/>
    <mergeCell ref="M1038:N1038"/>
    <mergeCell ref="O1038:P1038"/>
    <mergeCell ref="Q1038:R1038"/>
    <mergeCell ref="S1038:T1038"/>
    <mergeCell ref="U1038:V1038"/>
    <mergeCell ref="W1038:X1038"/>
    <mergeCell ref="Y1038:Z1038"/>
    <mergeCell ref="AA1038:AB1038"/>
    <mergeCell ref="AC1038:AD1038"/>
    <mergeCell ref="K1037:L1037"/>
    <mergeCell ref="M1037:N1037"/>
    <mergeCell ref="O1037:P1037"/>
    <mergeCell ref="Q1037:R1037"/>
    <mergeCell ref="S1037:T1037"/>
    <mergeCell ref="U1037:V1037"/>
    <mergeCell ref="W1037:X1037"/>
    <mergeCell ref="Y1037:Z1037"/>
    <mergeCell ref="AA1037:AB1037"/>
    <mergeCell ref="AC1035:AD1035"/>
    <mergeCell ref="K1036:L1036"/>
    <mergeCell ref="M1036:N1036"/>
    <mergeCell ref="O1036:P1036"/>
    <mergeCell ref="Q1036:R1036"/>
    <mergeCell ref="S1036:T1036"/>
    <mergeCell ref="U1036:V1036"/>
    <mergeCell ref="W1036:X1036"/>
    <mergeCell ref="Y1036:Z1036"/>
    <mergeCell ref="AA1036:AB1036"/>
    <mergeCell ref="AC1036:AD1036"/>
    <mergeCell ref="K1035:L1035"/>
    <mergeCell ref="M1035:N1035"/>
    <mergeCell ref="O1035:P1035"/>
    <mergeCell ref="Q1035:R1035"/>
    <mergeCell ref="S1035:T1035"/>
    <mergeCell ref="U1035:V1035"/>
    <mergeCell ref="W1035:X1035"/>
    <mergeCell ref="Y1035:Z1035"/>
    <mergeCell ref="AA1035:AB1035"/>
    <mergeCell ref="AC1041:AD1041"/>
    <mergeCell ref="K1042:L1042"/>
    <mergeCell ref="M1042:N1042"/>
    <mergeCell ref="O1042:P1042"/>
    <mergeCell ref="Q1042:R1042"/>
    <mergeCell ref="S1042:T1042"/>
    <mergeCell ref="U1042:V1042"/>
    <mergeCell ref="W1042:X1042"/>
    <mergeCell ref="Y1042:Z1042"/>
    <mergeCell ref="AA1042:AB1042"/>
    <mergeCell ref="AC1042:AD1042"/>
    <mergeCell ref="K1041:L1041"/>
    <mergeCell ref="M1041:N1041"/>
    <mergeCell ref="O1041:P1041"/>
    <mergeCell ref="Q1041:R1041"/>
    <mergeCell ref="S1041:T1041"/>
    <mergeCell ref="U1041:V1041"/>
    <mergeCell ref="W1041:X1041"/>
    <mergeCell ref="Y1041:Z1041"/>
    <mergeCell ref="AA1041:AB1041"/>
    <mergeCell ref="AC1039:AD1039"/>
    <mergeCell ref="K1040:L1040"/>
    <mergeCell ref="M1040:N1040"/>
    <mergeCell ref="O1040:P1040"/>
    <mergeCell ref="Q1040:R1040"/>
    <mergeCell ref="S1040:T1040"/>
    <mergeCell ref="U1040:V1040"/>
    <mergeCell ref="W1040:X1040"/>
    <mergeCell ref="Y1040:Z1040"/>
    <mergeCell ref="AA1040:AB1040"/>
    <mergeCell ref="AC1040:AD1040"/>
    <mergeCell ref="K1039:L1039"/>
    <mergeCell ref="M1039:N1039"/>
    <mergeCell ref="O1039:P1039"/>
    <mergeCell ref="Q1039:R1039"/>
    <mergeCell ref="S1039:T1039"/>
    <mergeCell ref="U1039:V1039"/>
    <mergeCell ref="W1039:X1039"/>
    <mergeCell ref="Y1039:Z1039"/>
    <mergeCell ref="AA1039:AB1039"/>
    <mergeCell ref="AC1045:AD1045"/>
    <mergeCell ref="K1049:L1049"/>
    <mergeCell ref="M1049:N1049"/>
    <mergeCell ref="O1049:P1049"/>
    <mergeCell ref="Q1049:R1049"/>
    <mergeCell ref="S1049:T1049"/>
    <mergeCell ref="U1049:V1049"/>
    <mergeCell ref="W1049:X1049"/>
    <mergeCell ref="Y1049:Z1049"/>
    <mergeCell ref="AA1049:AB1049"/>
    <mergeCell ref="AC1049:AD1049"/>
    <mergeCell ref="K1045:L1045"/>
    <mergeCell ref="M1045:N1045"/>
    <mergeCell ref="O1045:P1045"/>
    <mergeCell ref="Q1045:R1045"/>
    <mergeCell ref="S1045:T1045"/>
    <mergeCell ref="U1045:V1045"/>
    <mergeCell ref="W1045:X1045"/>
    <mergeCell ref="Y1045:Z1045"/>
    <mergeCell ref="AA1045:AB1045"/>
    <mergeCell ref="AC1043:AD1043"/>
    <mergeCell ref="K1044:L1044"/>
    <mergeCell ref="M1044:N1044"/>
    <mergeCell ref="O1044:P1044"/>
    <mergeCell ref="Q1044:R1044"/>
    <mergeCell ref="S1044:T1044"/>
    <mergeCell ref="U1044:V1044"/>
    <mergeCell ref="W1044:X1044"/>
    <mergeCell ref="Y1044:Z1044"/>
    <mergeCell ref="AA1044:AB1044"/>
    <mergeCell ref="AC1044:AD1044"/>
    <mergeCell ref="K1043:L1043"/>
    <mergeCell ref="M1043:N1043"/>
    <mergeCell ref="O1043:P1043"/>
    <mergeCell ref="Q1043:R1043"/>
    <mergeCell ref="S1043:T1043"/>
    <mergeCell ref="U1043:V1043"/>
    <mergeCell ref="W1043:X1043"/>
    <mergeCell ref="Y1043:Z1043"/>
    <mergeCell ref="AA1043:AB1043"/>
    <mergeCell ref="AC1052:AD1052"/>
    <mergeCell ref="K1053:L1053"/>
    <mergeCell ref="M1053:N1053"/>
    <mergeCell ref="O1053:P1053"/>
    <mergeCell ref="Q1053:R1053"/>
    <mergeCell ref="S1053:T1053"/>
    <mergeCell ref="U1053:V1053"/>
    <mergeCell ref="W1053:X1053"/>
    <mergeCell ref="Y1053:Z1053"/>
    <mergeCell ref="AA1053:AB1053"/>
    <mergeCell ref="AC1053:AD1053"/>
    <mergeCell ref="K1052:L1052"/>
    <mergeCell ref="M1052:N1052"/>
    <mergeCell ref="O1052:P1052"/>
    <mergeCell ref="Q1052:R1052"/>
    <mergeCell ref="S1052:T1052"/>
    <mergeCell ref="U1052:V1052"/>
    <mergeCell ref="W1052:X1052"/>
    <mergeCell ref="Y1052:Z1052"/>
    <mergeCell ref="AA1052:AB1052"/>
    <mergeCell ref="AC1050:AD1050"/>
    <mergeCell ref="K1051:L1051"/>
    <mergeCell ref="M1051:N1051"/>
    <mergeCell ref="O1051:P1051"/>
    <mergeCell ref="Q1051:R1051"/>
    <mergeCell ref="S1051:T1051"/>
    <mergeCell ref="U1051:V1051"/>
    <mergeCell ref="W1051:X1051"/>
    <mergeCell ref="Y1051:Z1051"/>
    <mergeCell ref="AA1051:AB1051"/>
    <mergeCell ref="AC1051:AD1051"/>
    <mergeCell ref="K1050:L1050"/>
    <mergeCell ref="M1050:N1050"/>
    <mergeCell ref="O1050:P1050"/>
    <mergeCell ref="Q1050:R1050"/>
    <mergeCell ref="S1050:T1050"/>
    <mergeCell ref="U1050:V1050"/>
    <mergeCell ref="W1050:X1050"/>
    <mergeCell ref="Y1050:Z1050"/>
    <mergeCell ref="AA1050:AB1050"/>
    <mergeCell ref="AC1056:AD1056"/>
    <mergeCell ref="K1057:L1057"/>
    <mergeCell ref="M1057:N1057"/>
    <mergeCell ref="O1057:P1057"/>
    <mergeCell ref="Q1057:R1057"/>
    <mergeCell ref="S1057:T1057"/>
    <mergeCell ref="U1057:V1057"/>
    <mergeCell ref="W1057:X1057"/>
    <mergeCell ref="Y1057:Z1057"/>
    <mergeCell ref="AA1057:AB1057"/>
    <mergeCell ref="AC1057:AD1057"/>
    <mergeCell ref="K1056:L1056"/>
    <mergeCell ref="M1056:N1056"/>
    <mergeCell ref="O1056:P1056"/>
    <mergeCell ref="Q1056:R1056"/>
    <mergeCell ref="S1056:T1056"/>
    <mergeCell ref="U1056:V1056"/>
    <mergeCell ref="W1056:X1056"/>
    <mergeCell ref="Y1056:Z1056"/>
    <mergeCell ref="AA1056:AB1056"/>
    <mergeCell ref="AC1054:AD1054"/>
    <mergeCell ref="K1055:L1055"/>
    <mergeCell ref="M1055:N1055"/>
    <mergeCell ref="O1055:P1055"/>
    <mergeCell ref="Q1055:R1055"/>
    <mergeCell ref="S1055:T1055"/>
    <mergeCell ref="U1055:V1055"/>
    <mergeCell ref="W1055:X1055"/>
    <mergeCell ref="Y1055:Z1055"/>
    <mergeCell ref="AA1055:AB1055"/>
    <mergeCell ref="AC1055:AD1055"/>
    <mergeCell ref="K1054:L1054"/>
    <mergeCell ref="M1054:N1054"/>
    <mergeCell ref="O1054:P1054"/>
    <mergeCell ref="Q1054:R1054"/>
    <mergeCell ref="S1054:T1054"/>
    <mergeCell ref="U1054:V1054"/>
    <mergeCell ref="W1054:X1054"/>
    <mergeCell ref="Y1054:Z1054"/>
    <mergeCell ref="AA1054:AB1054"/>
    <mergeCell ref="AC1060:AD1060"/>
    <mergeCell ref="K1061:L1061"/>
    <mergeCell ref="M1061:N1061"/>
    <mergeCell ref="O1061:P1061"/>
    <mergeCell ref="Q1061:R1061"/>
    <mergeCell ref="S1061:T1061"/>
    <mergeCell ref="U1061:V1061"/>
    <mergeCell ref="W1061:X1061"/>
    <mergeCell ref="Y1061:Z1061"/>
    <mergeCell ref="AA1061:AB1061"/>
    <mergeCell ref="AC1061:AD1061"/>
    <mergeCell ref="K1060:L1060"/>
    <mergeCell ref="M1060:N1060"/>
    <mergeCell ref="O1060:P1060"/>
    <mergeCell ref="Q1060:R1060"/>
    <mergeCell ref="S1060:T1060"/>
    <mergeCell ref="U1060:V1060"/>
    <mergeCell ref="W1060:X1060"/>
    <mergeCell ref="Y1060:Z1060"/>
    <mergeCell ref="AA1060:AB1060"/>
    <mergeCell ref="AC1058:AD1058"/>
    <mergeCell ref="K1059:L1059"/>
    <mergeCell ref="M1059:N1059"/>
    <mergeCell ref="O1059:P1059"/>
    <mergeCell ref="Q1059:R1059"/>
    <mergeCell ref="S1059:T1059"/>
    <mergeCell ref="U1059:V1059"/>
    <mergeCell ref="W1059:X1059"/>
    <mergeCell ref="Y1059:Z1059"/>
    <mergeCell ref="AA1059:AB1059"/>
    <mergeCell ref="AC1059:AD1059"/>
    <mergeCell ref="K1058:L1058"/>
    <mergeCell ref="M1058:N1058"/>
    <mergeCell ref="O1058:P1058"/>
    <mergeCell ref="Q1058:R1058"/>
    <mergeCell ref="S1058:T1058"/>
    <mergeCell ref="U1058:V1058"/>
    <mergeCell ref="W1058:X1058"/>
    <mergeCell ref="Y1058:Z1058"/>
    <mergeCell ref="AA1058:AB1058"/>
    <mergeCell ref="AC1064:AD1064"/>
    <mergeCell ref="K1065:L1065"/>
    <mergeCell ref="M1065:N1065"/>
    <mergeCell ref="O1065:P1065"/>
    <mergeCell ref="Q1065:R1065"/>
    <mergeCell ref="S1065:T1065"/>
    <mergeCell ref="U1065:V1065"/>
    <mergeCell ref="W1065:X1065"/>
    <mergeCell ref="Y1065:Z1065"/>
    <mergeCell ref="AA1065:AB1065"/>
    <mergeCell ref="AC1065:AD1065"/>
    <mergeCell ref="K1064:L1064"/>
    <mergeCell ref="M1064:N1064"/>
    <mergeCell ref="O1064:P1064"/>
    <mergeCell ref="Q1064:R1064"/>
    <mergeCell ref="S1064:T1064"/>
    <mergeCell ref="U1064:V1064"/>
    <mergeCell ref="W1064:X1064"/>
    <mergeCell ref="Y1064:Z1064"/>
    <mergeCell ref="AA1064:AB1064"/>
    <mergeCell ref="AC1062:AD1062"/>
    <mergeCell ref="K1063:L1063"/>
    <mergeCell ref="M1063:N1063"/>
    <mergeCell ref="O1063:P1063"/>
    <mergeCell ref="Q1063:R1063"/>
    <mergeCell ref="S1063:T1063"/>
    <mergeCell ref="U1063:V1063"/>
    <mergeCell ref="W1063:X1063"/>
    <mergeCell ref="Y1063:Z1063"/>
    <mergeCell ref="AA1063:AB1063"/>
    <mergeCell ref="AC1063:AD1063"/>
    <mergeCell ref="K1062:L1062"/>
    <mergeCell ref="M1062:N1062"/>
    <mergeCell ref="O1062:P1062"/>
    <mergeCell ref="Q1062:R1062"/>
    <mergeCell ref="S1062:T1062"/>
    <mergeCell ref="U1062:V1062"/>
    <mergeCell ref="W1062:X1062"/>
    <mergeCell ref="Y1062:Z1062"/>
    <mergeCell ref="AA1062:AB1062"/>
    <mergeCell ref="AC1068:AD1068"/>
    <mergeCell ref="K1069:L1069"/>
    <mergeCell ref="M1069:N1069"/>
    <mergeCell ref="O1069:P1069"/>
    <mergeCell ref="Q1069:R1069"/>
    <mergeCell ref="S1069:T1069"/>
    <mergeCell ref="U1069:V1069"/>
    <mergeCell ref="W1069:X1069"/>
    <mergeCell ref="Y1069:Z1069"/>
    <mergeCell ref="AA1069:AB1069"/>
    <mergeCell ref="AC1069:AD1069"/>
    <mergeCell ref="K1068:L1068"/>
    <mergeCell ref="M1068:N1068"/>
    <mergeCell ref="O1068:P1068"/>
    <mergeCell ref="Q1068:R1068"/>
    <mergeCell ref="S1068:T1068"/>
    <mergeCell ref="U1068:V1068"/>
    <mergeCell ref="W1068:X1068"/>
    <mergeCell ref="Y1068:Z1068"/>
    <mergeCell ref="AA1068:AB1068"/>
    <mergeCell ref="AC1066:AD1066"/>
    <mergeCell ref="K1067:L1067"/>
    <mergeCell ref="M1067:N1067"/>
    <mergeCell ref="O1067:P1067"/>
    <mergeCell ref="Q1067:R1067"/>
    <mergeCell ref="S1067:T1067"/>
    <mergeCell ref="U1067:V1067"/>
    <mergeCell ref="W1067:X1067"/>
    <mergeCell ref="Y1067:Z1067"/>
    <mergeCell ref="AA1067:AB1067"/>
    <mergeCell ref="AC1067:AD1067"/>
    <mergeCell ref="K1066:L1066"/>
    <mergeCell ref="M1066:N1066"/>
    <mergeCell ref="O1066:P1066"/>
    <mergeCell ref="Q1066:R1066"/>
    <mergeCell ref="S1066:T1066"/>
    <mergeCell ref="U1066:V1066"/>
    <mergeCell ref="W1066:X1066"/>
    <mergeCell ref="Y1066:Z1066"/>
    <mergeCell ref="AA1066:AB1066"/>
    <mergeCell ref="AC1072:AD1072"/>
    <mergeCell ref="U1074:X1074"/>
    <mergeCell ref="L1078:M1078"/>
    <mergeCell ref="AC1079:AD1079"/>
    <mergeCell ref="AE1079:AF1079"/>
    <mergeCell ref="I1080:J1080"/>
    <mergeCell ref="K1080:L1080"/>
    <mergeCell ref="M1080:N1080"/>
    <mergeCell ref="O1080:P1080"/>
    <mergeCell ref="Q1080:R1080"/>
    <mergeCell ref="S1080:T1080"/>
    <mergeCell ref="U1080:V1080"/>
    <mergeCell ref="W1080:X1080"/>
    <mergeCell ref="Y1080:Z1080"/>
    <mergeCell ref="AA1080:AB1080"/>
    <mergeCell ref="AC1080:AD1080"/>
    <mergeCell ref="AE1080:AF1080"/>
    <mergeCell ref="K1072:L1072"/>
    <mergeCell ref="M1072:N1072"/>
    <mergeCell ref="O1072:P1072"/>
    <mergeCell ref="Q1072:R1072"/>
    <mergeCell ref="S1072:T1072"/>
    <mergeCell ref="U1072:V1072"/>
    <mergeCell ref="W1072:X1072"/>
    <mergeCell ref="Y1072:Z1072"/>
    <mergeCell ref="AA1072:AB1072"/>
    <mergeCell ref="AC1070:AD1070"/>
    <mergeCell ref="K1071:L1071"/>
    <mergeCell ref="M1071:N1071"/>
    <mergeCell ref="O1071:P1071"/>
    <mergeCell ref="Q1071:R1071"/>
    <mergeCell ref="S1071:T1071"/>
    <mergeCell ref="U1071:V1071"/>
    <mergeCell ref="W1071:X1071"/>
    <mergeCell ref="Y1071:Z1071"/>
    <mergeCell ref="AA1071:AB1071"/>
    <mergeCell ref="AC1071:AD1071"/>
    <mergeCell ref="K1070:L1070"/>
    <mergeCell ref="M1070:N1070"/>
    <mergeCell ref="O1070:P1070"/>
    <mergeCell ref="Q1070:R1070"/>
    <mergeCell ref="S1070:T1070"/>
    <mergeCell ref="U1070:V1070"/>
    <mergeCell ref="W1070:X1070"/>
    <mergeCell ref="Y1070:Z1070"/>
    <mergeCell ref="AA1070:AB1070"/>
    <mergeCell ref="AA1083:AB1083"/>
    <mergeCell ref="AC1083:AD1083"/>
    <mergeCell ref="AE1083:AF1083"/>
    <mergeCell ref="I1084:J1084"/>
    <mergeCell ref="K1084:L1084"/>
    <mergeCell ref="M1084:N1084"/>
    <mergeCell ref="O1084:P1084"/>
    <mergeCell ref="Q1084:R1084"/>
    <mergeCell ref="S1084:T1084"/>
    <mergeCell ref="U1084:V1084"/>
    <mergeCell ref="W1084:X1084"/>
    <mergeCell ref="Y1084:Z1084"/>
    <mergeCell ref="AA1084:AB1084"/>
    <mergeCell ref="AC1084:AD1084"/>
    <mergeCell ref="AE1084:AF1084"/>
    <mergeCell ref="I1083:J1083"/>
    <mergeCell ref="K1083:L1083"/>
    <mergeCell ref="M1083:N1083"/>
    <mergeCell ref="O1083:P1083"/>
    <mergeCell ref="Q1083:R1083"/>
    <mergeCell ref="S1083:T1083"/>
    <mergeCell ref="U1083:V1083"/>
    <mergeCell ref="W1083:X1083"/>
    <mergeCell ref="Y1083:Z1083"/>
    <mergeCell ref="AA1081:AB1081"/>
    <mergeCell ref="AC1081:AD1081"/>
    <mergeCell ref="AE1081:AF1081"/>
    <mergeCell ref="I1082:J1082"/>
    <mergeCell ref="K1082:L1082"/>
    <mergeCell ref="M1082:N1082"/>
    <mergeCell ref="O1082:P1082"/>
    <mergeCell ref="Q1082:R1082"/>
    <mergeCell ref="S1082:T1082"/>
    <mergeCell ref="U1082:V1082"/>
    <mergeCell ref="W1082:X1082"/>
    <mergeCell ref="Y1082:Z1082"/>
    <mergeCell ref="AA1082:AB1082"/>
    <mergeCell ref="AC1082:AD1082"/>
    <mergeCell ref="AE1082:AF1082"/>
    <mergeCell ref="I1081:J1081"/>
    <mergeCell ref="K1081:L1081"/>
    <mergeCell ref="M1081:N1081"/>
    <mergeCell ref="O1081:P1081"/>
    <mergeCell ref="Q1081:R1081"/>
    <mergeCell ref="S1081:T1081"/>
    <mergeCell ref="U1081:V1081"/>
    <mergeCell ref="W1081:X1081"/>
    <mergeCell ref="Y1081:Z1081"/>
    <mergeCell ref="AA1087:AB1087"/>
    <mergeCell ref="AC1087:AD1087"/>
    <mergeCell ref="AE1087:AF1087"/>
    <mergeCell ref="I1088:J1088"/>
    <mergeCell ref="K1088:L1088"/>
    <mergeCell ref="M1088:N1088"/>
    <mergeCell ref="O1088:P1088"/>
    <mergeCell ref="Q1088:R1088"/>
    <mergeCell ref="S1088:T1088"/>
    <mergeCell ref="U1088:V1088"/>
    <mergeCell ref="W1088:X1088"/>
    <mergeCell ref="Y1088:Z1088"/>
    <mergeCell ref="AA1088:AB1088"/>
    <mergeCell ref="AC1088:AD1088"/>
    <mergeCell ref="AE1088:AF1088"/>
    <mergeCell ref="I1087:J1087"/>
    <mergeCell ref="K1087:L1087"/>
    <mergeCell ref="M1087:N1087"/>
    <mergeCell ref="O1087:P1087"/>
    <mergeCell ref="Q1087:R1087"/>
    <mergeCell ref="S1087:T1087"/>
    <mergeCell ref="U1087:V1087"/>
    <mergeCell ref="W1087:X1087"/>
    <mergeCell ref="Y1087:Z1087"/>
    <mergeCell ref="AA1085:AB1085"/>
    <mergeCell ref="AC1085:AD1085"/>
    <mergeCell ref="AE1085:AF1085"/>
    <mergeCell ref="I1086:J1086"/>
    <mergeCell ref="K1086:L1086"/>
    <mergeCell ref="M1086:N1086"/>
    <mergeCell ref="O1086:P1086"/>
    <mergeCell ref="Q1086:R1086"/>
    <mergeCell ref="S1086:T1086"/>
    <mergeCell ref="U1086:V1086"/>
    <mergeCell ref="W1086:X1086"/>
    <mergeCell ref="Y1086:Z1086"/>
    <mergeCell ref="AA1086:AB1086"/>
    <mergeCell ref="AC1086:AD1086"/>
    <mergeCell ref="AE1086:AF1086"/>
    <mergeCell ref="I1085:J1085"/>
    <mergeCell ref="K1085:L1085"/>
    <mergeCell ref="M1085:N1085"/>
    <mergeCell ref="O1085:P1085"/>
    <mergeCell ref="Q1085:R1085"/>
    <mergeCell ref="S1085:T1085"/>
    <mergeCell ref="U1085:V1085"/>
    <mergeCell ref="W1085:X1085"/>
    <mergeCell ref="Y1085:Z1085"/>
    <mergeCell ref="AA1091:AB1091"/>
    <mergeCell ref="AC1091:AD1091"/>
    <mergeCell ref="AE1091:AF1091"/>
    <mergeCell ref="B1093:C1093"/>
    <mergeCell ref="D1093:F1093"/>
    <mergeCell ref="AE1100:AF1100"/>
    <mergeCell ref="J1101:AF1101"/>
    <mergeCell ref="J1103:AF1103"/>
    <mergeCell ref="K1105:L1105"/>
    <mergeCell ref="M1105:N1105"/>
    <mergeCell ref="O1105:P1105"/>
    <mergeCell ref="Q1105:R1105"/>
    <mergeCell ref="S1105:T1105"/>
    <mergeCell ref="U1105:V1105"/>
    <mergeCell ref="W1105:X1105"/>
    <mergeCell ref="Y1105:Z1105"/>
    <mergeCell ref="AA1105:AB1105"/>
    <mergeCell ref="AC1105:AD1105"/>
    <mergeCell ref="I1091:J1091"/>
    <mergeCell ref="K1091:L1091"/>
    <mergeCell ref="M1091:N1091"/>
    <mergeCell ref="O1091:P1091"/>
    <mergeCell ref="Q1091:R1091"/>
    <mergeCell ref="S1091:T1091"/>
    <mergeCell ref="U1091:V1091"/>
    <mergeCell ref="W1091:X1091"/>
    <mergeCell ref="Y1091:Z1091"/>
    <mergeCell ref="AA1089:AB1089"/>
    <mergeCell ref="AC1089:AD1089"/>
    <mergeCell ref="AE1089:AF1089"/>
    <mergeCell ref="I1090:J1090"/>
    <mergeCell ref="K1090:L1090"/>
    <mergeCell ref="M1090:N1090"/>
    <mergeCell ref="O1090:P1090"/>
    <mergeCell ref="Q1090:R1090"/>
    <mergeCell ref="S1090:T1090"/>
    <mergeCell ref="U1090:V1090"/>
    <mergeCell ref="W1090:X1090"/>
    <mergeCell ref="Y1090:Z1090"/>
    <mergeCell ref="AA1090:AB1090"/>
    <mergeCell ref="AC1090:AD1090"/>
    <mergeCell ref="AE1090:AF1090"/>
    <mergeCell ref="I1089:J1089"/>
    <mergeCell ref="K1089:L1089"/>
    <mergeCell ref="M1089:N1089"/>
    <mergeCell ref="O1089:P1089"/>
    <mergeCell ref="Q1089:R1089"/>
    <mergeCell ref="S1089:T1089"/>
    <mergeCell ref="U1089:V1089"/>
    <mergeCell ref="W1089:X1089"/>
    <mergeCell ref="Y1089:Z1089"/>
    <mergeCell ref="AC1108:AD1108"/>
    <mergeCell ref="I1110:J1110"/>
    <mergeCell ref="I1111:J1111"/>
    <mergeCell ref="K1111:L1111"/>
    <mergeCell ref="M1111:N1111"/>
    <mergeCell ref="O1111:P1111"/>
    <mergeCell ref="Q1111:R1111"/>
    <mergeCell ref="S1111:T1111"/>
    <mergeCell ref="U1111:V1111"/>
    <mergeCell ref="W1111:X1111"/>
    <mergeCell ref="Y1111:Z1111"/>
    <mergeCell ref="AA1111:AB1111"/>
    <mergeCell ref="AC1111:AD1111"/>
    <mergeCell ref="K1108:L1108"/>
    <mergeCell ref="M1108:N1108"/>
    <mergeCell ref="O1108:P1108"/>
    <mergeCell ref="Q1108:R1108"/>
    <mergeCell ref="S1108:T1108"/>
    <mergeCell ref="U1108:V1108"/>
    <mergeCell ref="W1108:X1108"/>
    <mergeCell ref="Y1108:Z1108"/>
    <mergeCell ref="AA1108:AB1108"/>
    <mergeCell ref="AC1106:AD1106"/>
    <mergeCell ref="K1107:L1107"/>
    <mergeCell ref="M1107:N1107"/>
    <mergeCell ref="O1107:P1107"/>
    <mergeCell ref="Q1107:R1107"/>
    <mergeCell ref="S1107:T1107"/>
    <mergeCell ref="U1107:V1107"/>
    <mergeCell ref="W1107:X1107"/>
    <mergeCell ref="Y1107:Z1107"/>
    <mergeCell ref="AA1107:AB1107"/>
    <mergeCell ref="AC1107:AD1107"/>
    <mergeCell ref="K1106:L1106"/>
    <mergeCell ref="M1106:N1106"/>
    <mergeCell ref="O1106:P1106"/>
    <mergeCell ref="Q1106:R1106"/>
    <mergeCell ref="S1106:T1106"/>
    <mergeCell ref="U1106:V1106"/>
    <mergeCell ref="W1106:X1106"/>
    <mergeCell ref="Y1106:Z1106"/>
    <mergeCell ref="AA1106:AB1106"/>
    <mergeCell ref="AA1114:AB1114"/>
    <mergeCell ref="AC1114:AD1114"/>
    <mergeCell ref="K1119:L1119"/>
    <mergeCell ref="M1119:N1119"/>
    <mergeCell ref="O1119:P1119"/>
    <mergeCell ref="Q1119:R1119"/>
    <mergeCell ref="S1119:T1119"/>
    <mergeCell ref="U1119:V1119"/>
    <mergeCell ref="W1119:X1119"/>
    <mergeCell ref="Y1119:Z1119"/>
    <mergeCell ref="AA1119:AB1119"/>
    <mergeCell ref="AC1119:AD1119"/>
    <mergeCell ref="I1114:J1114"/>
    <mergeCell ref="K1114:L1114"/>
    <mergeCell ref="M1114:N1114"/>
    <mergeCell ref="O1114:P1114"/>
    <mergeCell ref="Q1114:R1114"/>
    <mergeCell ref="S1114:T1114"/>
    <mergeCell ref="U1114:V1114"/>
    <mergeCell ref="W1114:X1114"/>
    <mergeCell ref="Y1114:Z1114"/>
    <mergeCell ref="AA1112:AB1112"/>
    <mergeCell ref="AC1112:AD1112"/>
    <mergeCell ref="I1113:J1113"/>
    <mergeCell ref="K1113:L1113"/>
    <mergeCell ref="M1113:N1113"/>
    <mergeCell ref="O1113:P1113"/>
    <mergeCell ref="Q1113:R1113"/>
    <mergeCell ref="S1113:T1113"/>
    <mergeCell ref="U1113:V1113"/>
    <mergeCell ref="W1113:X1113"/>
    <mergeCell ref="Y1113:Z1113"/>
    <mergeCell ref="AA1113:AB1113"/>
    <mergeCell ref="AC1113:AD1113"/>
    <mergeCell ref="I1112:J1112"/>
    <mergeCell ref="K1112:L1112"/>
    <mergeCell ref="M1112:N1112"/>
    <mergeCell ref="O1112:P1112"/>
    <mergeCell ref="Q1112:R1112"/>
    <mergeCell ref="S1112:T1112"/>
    <mergeCell ref="U1112:V1112"/>
    <mergeCell ref="W1112:X1112"/>
    <mergeCell ref="Y1112:Z1112"/>
    <mergeCell ref="AC1122:AD1122"/>
    <mergeCell ref="K1125:L1125"/>
    <mergeCell ref="M1125:N1125"/>
    <mergeCell ref="O1125:P1125"/>
    <mergeCell ref="Q1125:R1125"/>
    <mergeCell ref="S1125:T1125"/>
    <mergeCell ref="U1125:V1125"/>
    <mergeCell ref="W1125:X1125"/>
    <mergeCell ref="Y1125:Z1125"/>
    <mergeCell ref="AA1125:AB1125"/>
    <mergeCell ref="AC1125:AD1125"/>
    <mergeCell ref="K1122:L1122"/>
    <mergeCell ref="M1122:N1122"/>
    <mergeCell ref="O1122:P1122"/>
    <mergeCell ref="Q1122:R1122"/>
    <mergeCell ref="S1122:T1122"/>
    <mergeCell ref="U1122:V1122"/>
    <mergeCell ref="W1122:X1122"/>
    <mergeCell ref="Y1122:Z1122"/>
    <mergeCell ref="AA1122:AB1122"/>
    <mergeCell ref="AC1120:AD1120"/>
    <mergeCell ref="K1121:L1121"/>
    <mergeCell ref="M1121:N1121"/>
    <mergeCell ref="O1121:P1121"/>
    <mergeCell ref="Q1121:R1121"/>
    <mergeCell ref="S1121:T1121"/>
    <mergeCell ref="U1121:V1121"/>
    <mergeCell ref="W1121:X1121"/>
    <mergeCell ref="Y1121:Z1121"/>
    <mergeCell ref="AA1121:AB1121"/>
    <mergeCell ref="AC1121:AD1121"/>
    <mergeCell ref="K1120:L1120"/>
    <mergeCell ref="M1120:N1120"/>
    <mergeCell ref="O1120:P1120"/>
    <mergeCell ref="Q1120:R1120"/>
    <mergeCell ref="S1120:T1120"/>
    <mergeCell ref="U1120:V1120"/>
    <mergeCell ref="W1120:X1120"/>
    <mergeCell ref="Y1120:Z1120"/>
    <mergeCell ref="AA1120:AB1120"/>
    <mergeCell ref="AC1128:AD1128"/>
    <mergeCell ref="K1129:L1129"/>
    <mergeCell ref="M1129:N1129"/>
    <mergeCell ref="O1129:P1129"/>
    <mergeCell ref="Q1129:R1129"/>
    <mergeCell ref="S1129:T1129"/>
    <mergeCell ref="U1129:V1129"/>
    <mergeCell ref="W1129:X1129"/>
    <mergeCell ref="Y1129:Z1129"/>
    <mergeCell ref="AA1129:AB1129"/>
    <mergeCell ref="AC1129:AD1129"/>
    <mergeCell ref="K1128:L1128"/>
    <mergeCell ref="M1128:N1128"/>
    <mergeCell ref="O1128:P1128"/>
    <mergeCell ref="Q1128:R1128"/>
    <mergeCell ref="S1128:T1128"/>
    <mergeCell ref="U1128:V1128"/>
    <mergeCell ref="W1128:X1128"/>
    <mergeCell ref="Y1128:Z1128"/>
    <mergeCell ref="AA1128:AB1128"/>
    <mergeCell ref="AC1126:AD1126"/>
    <mergeCell ref="K1127:L1127"/>
    <mergeCell ref="M1127:N1127"/>
    <mergeCell ref="O1127:P1127"/>
    <mergeCell ref="Q1127:R1127"/>
    <mergeCell ref="S1127:T1127"/>
    <mergeCell ref="U1127:V1127"/>
    <mergeCell ref="W1127:X1127"/>
    <mergeCell ref="Y1127:Z1127"/>
    <mergeCell ref="AA1127:AB1127"/>
    <mergeCell ref="AC1127:AD1127"/>
    <mergeCell ref="K1126:L1126"/>
    <mergeCell ref="M1126:N1126"/>
    <mergeCell ref="O1126:P1126"/>
    <mergeCell ref="Q1126:R1126"/>
    <mergeCell ref="S1126:T1126"/>
    <mergeCell ref="U1126:V1126"/>
    <mergeCell ref="W1126:X1126"/>
    <mergeCell ref="Y1126:Z1126"/>
    <mergeCell ref="AA1126:AB1126"/>
    <mergeCell ref="AC1133:AD1133"/>
    <mergeCell ref="K1134:L1134"/>
    <mergeCell ref="M1134:N1134"/>
    <mergeCell ref="O1134:P1134"/>
    <mergeCell ref="Q1134:R1134"/>
    <mergeCell ref="S1134:T1134"/>
    <mergeCell ref="U1134:V1134"/>
    <mergeCell ref="W1134:X1134"/>
    <mergeCell ref="Y1134:Z1134"/>
    <mergeCell ref="AA1134:AB1134"/>
    <mergeCell ref="AC1134:AD1134"/>
    <mergeCell ref="K1133:L1133"/>
    <mergeCell ref="M1133:N1133"/>
    <mergeCell ref="O1133:P1133"/>
    <mergeCell ref="Q1133:R1133"/>
    <mergeCell ref="S1133:T1133"/>
    <mergeCell ref="U1133:V1133"/>
    <mergeCell ref="W1133:X1133"/>
    <mergeCell ref="Y1133:Z1133"/>
    <mergeCell ref="AA1133:AB1133"/>
    <mergeCell ref="AC1131:AD1131"/>
    <mergeCell ref="K1132:L1132"/>
    <mergeCell ref="M1132:N1132"/>
    <mergeCell ref="O1132:P1132"/>
    <mergeCell ref="Q1132:R1132"/>
    <mergeCell ref="S1132:T1132"/>
    <mergeCell ref="U1132:V1132"/>
    <mergeCell ref="W1132:X1132"/>
    <mergeCell ref="Y1132:Z1132"/>
    <mergeCell ref="AA1132:AB1132"/>
    <mergeCell ref="AC1132:AD1132"/>
    <mergeCell ref="K1131:L1131"/>
    <mergeCell ref="M1131:N1131"/>
    <mergeCell ref="O1131:P1131"/>
    <mergeCell ref="Q1131:R1131"/>
    <mergeCell ref="S1131:T1131"/>
    <mergeCell ref="U1131:V1131"/>
    <mergeCell ref="W1131:X1131"/>
    <mergeCell ref="Y1131:Z1131"/>
    <mergeCell ref="AA1131:AB1131"/>
    <mergeCell ref="AC1144:AD1144"/>
    <mergeCell ref="K1145:L1145"/>
    <mergeCell ref="M1145:N1145"/>
    <mergeCell ref="O1145:P1145"/>
    <mergeCell ref="Q1145:R1145"/>
    <mergeCell ref="S1145:T1145"/>
    <mergeCell ref="U1145:V1145"/>
    <mergeCell ref="W1145:X1145"/>
    <mergeCell ref="Y1145:Z1145"/>
    <mergeCell ref="AA1145:AB1145"/>
    <mergeCell ref="AC1145:AD1145"/>
    <mergeCell ref="K1144:L1144"/>
    <mergeCell ref="M1144:N1144"/>
    <mergeCell ref="O1144:P1144"/>
    <mergeCell ref="Q1144:R1144"/>
    <mergeCell ref="S1144:T1144"/>
    <mergeCell ref="U1144:V1144"/>
    <mergeCell ref="W1144:X1144"/>
    <mergeCell ref="Y1144:Z1144"/>
    <mergeCell ref="AA1144:AB1144"/>
    <mergeCell ref="AC1139:AD1139"/>
    <mergeCell ref="K1143:L1143"/>
    <mergeCell ref="M1143:N1143"/>
    <mergeCell ref="O1143:P1143"/>
    <mergeCell ref="Q1143:R1143"/>
    <mergeCell ref="S1143:T1143"/>
    <mergeCell ref="U1143:V1143"/>
    <mergeCell ref="W1143:X1143"/>
    <mergeCell ref="Y1143:Z1143"/>
    <mergeCell ref="AA1143:AB1143"/>
    <mergeCell ref="AC1143:AD1143"/>
    <mergeCell ref="K1139:L1139"/>
    <mergeCell ref="M1139:N1139"/>
    <mergeCell ref="O1139:P1139"/>
    <mergeCell ref="Q1139:R1139"/>
    <mergeCell ref="S1139:T1139"/>
    <mergeCell ref="U1139:V1139"/>
    <mergeCell ref="W1139:X1139"/>
    <mergeCell ref="Y1139:Z1139"/>
    <mergeCell ref="AA1139:AB1139"/>
    <mergeCell ref="AC1148:AD1148"/>
    <mergeCell ref="K1149:L1149"/>
    <mergeCell ref="M1149:N1149"/>
    <mergeCell ref="O1149:P1149"/>
    <mergeCell ref="Q1149:R1149"/>
    <mergeCell ref="S1149:T1149"/>
    <mergeCell ref="U1149:V1149"/>
    <mergeCell ref="W1149:X1149"/>
    <mergeCell ref="Y1149:Z1149"/>
    <mergeCell ref="AA1149:AB1149"/>
    <mergeCell ref="AC1149:AD1149"/>
    <mergeCell ref="K1148:L1148"/>
    <mergeCell ref="M1148:N1148"/>
    <mergeCell ref="O1148:P1148"/>
    <mergeCell ref="Q1148:R1148"/>
    <mergeCell ref="S1148:T1148"/>
    <mergeCell ref="U1148:V1148"/>
    <mergeCell ref="W1148:X1148"/>
    <mergeCell ref="Y1148:Z1148"/>
    <mergeCell ref="AA1148:AB1148"/>
    <mergeCell ref="AC1146:AD1146"/>
    <mergeCell ref="K1147:L1147"/>
    <mergeCell ref="M1147:N1147"/>
    <mergeCell ref="O1147:P1147"/>
    <mergeCell ref="Q1147:R1147"/>
    <mergeCell ref="S1147:T1147"/>
    <mergeCell ref="U1147:V1147"/>
    <mergeCell ref="W1147:X1147"/>
    <mergeCell ref="Y1147:Z1147"/>
    <mergeCell ref="AA1147:AB1147"/>
    <mergeCell ref="AC1147:AD1147"/>
    <mergeCell ref="K1146:L1146"/>
    <mergeCell ref="M1146:N1146"/>
    <mergeCell ref="O1146:P1146"/>
    <mergeCell ref="Q1146:R1146"/>
    <mergeCell ref="S1146:T1146"/>
    <mergeCell ref="U1146:V1146"/>
    <mergeCell ref="W1146:X1146"/>
    <mergeCell ref="Y1146:Z1146"/>
    <mergeCell ref="AA1146:AB1146"/>
    <mergeCell ref="AC1152:AD1152"/>
    <mergeCell ref="K1153:L1153"/>
    <mergeCell ref="M1153:N1153"/>
    <mergeCell ref="O1153:P1153"/>
    <mergeCell ref="Q1153:R1153"/>
    <mergeCell ref="S1153:T1153"/>
    <mergeCell ref="U1153:V1153"/>
    <mergeCell ref="W1153:X1153"/>
    <mergeCell ref="Y1153:Z1153"/>
    <mergeCell ref="AA1153:AB1153"/>
    <mergeCell ref="AC1153:AD1153"/>
    <mergeCell ref="K1152:L1152"/>
    <mergeCell ref="M1152:N1152"/>
    <mergeCell ref="O1152:P1152"/>
    <mergeCell ref="Q1152:R1152"/>
    <mergeCell ref="S1152:T1152"/>
    <mergeCell ref="U1152:V1152"/>
    <mergeCell ref="W1152:X1152"/>
    <mergeCell ref="Y1152:Z1152"/>
    <mergeCell ref="AA1152:AB1152"/>
    <mergeCell ref="AC1150:AD1150"/>
    <mergeCell ref="K1151:L1151"/>
    <mergeCell ref="M1151:N1151"/>
    <mergeCell ref="O1151:P1151"/>
    <mergeCell ref="Q1151:R1151"/>
    <mergeCell ref="S1151:T1151"/>
    <mergeCell ref="U1151:V1151"/>
    <mergeCell ref="W1151:X1151"/>
    <mergeCell ref="Y1151:Z1151"/>
    <mergeCell ref="AA1151:AB1151"/>
    <mergeCell ref="AC1151:AD1151"/>
    <mergeCell ref="K1150:L1150"/>
    <mergeCell ref="M1150:N1150"/>
    <mergeCell ref="O1150:P1150"/>
    <mergeCell ref="Q1150:R1150"/>
    <mergeCell ref="S1150:T1150"/>
    <mergeCell ref="U1150:V1150"/>
    <mergeCell ref="W1150:X1150"/>
    <mergeCell ref="Y1150:Z1150"/>
    <mergeCell ref="AA1150:AB1150"/>
    <mergeCell ref="AC1156:AD1156"/>
    <mergeCell ref="K1157:L1157"/>
    <mergeCell ref="M1157:N1157"/>
    <mergeCell ref="O1157:P1157"/>
    <mergeCell ref="Q1157:R1157"/>
    <mergeCell ref="S1157:T1157"/>
    <mergeCell ref="U1157:V1157"/>
    <mergeCell ref="W1157:X1157"/>
    <mergeCell ref="Y1157:Z1157"/>
    <mergeCell ref="AA1157:AB1157"/>
    <mergeCell ref="AC1157:AD1157"/>
    <mergeCell ref="K1156:L1156"/>
    <mergeCell ref="M1156:N1156"/>
    <mergeCell ref="O1156:P1156"/>
    <mergeCell ref="Q1156:R1156"/>
    <mergeCell ref="S1156:T1156"/>
    <mergeCell ref="U1156:V1156"/>
    <mergeCell ref="W1156:X1156"/>
    <mergeCell ref="Y1156:Z1156"/>
    <mergeCell ref="AA1156:AB1156"/>
    <mergeCell ref="AC1154:AD1154"/>
    <mergeCell ref="K1155:L1155"/>
    <mergeCell ref="M1155:N1155"/>
    <mergeCell ref="O1155:P1155"/>
    <mergeCell ref="Q1155:R1155"/>
    <mergeCell ref="S1155:T1155"/>
    <mergeCell ref="U1155:V1155"/>
    <mergeCell ref="W1155:X1155"/>
    <mergeCell ref="Y1155:Z1155"/>
    <mergeCell ref="AA1155:AB1155"/>
    <mergeCell ref="AC1155:AD1155"/>
    <mergeCell ref="K1154:L1154"/>
    <mergeCell ref="M1154:N1154"/>
    <mergeCell ref="O1154:P1154"/>
    <mergeCell ref="Q1154:R1154"/>
    <mergeCell ref="S1154:T1154"/>
    <mergeCell ref="U1154:V1154"/>
    <mergeCell ref="W1154:X1154"/>
    <mergeCell ref="Y1154:Z1154"/>
    <mergeCell ref="AA1154:AB1154"/>
    <mergeCell ref="AC1160:AD1160"/>
    <mergeCell ref="K1161:L1161"/>
    <mergeCell ref="M1161:N1161"/>
    <mergeCell ref="O1161:P1161"/>
    <mergeCell ref="Q1161:R1161"/>
    <mergeCell ref="S1161:T1161"/>
    <mergeCell ref="U1161:V1161"/>
    <mergeCell ref="W1161:X1161"/>
    <mergeCell ref="Y1161:Z1161"/>
    <mergeCell ref="AA1161:AB1161"/>
    <mergeCell ref="AC1161:AD1161"/>
    <mergeCell ref="K1160:L1160"/>
    <mergeCell ref="M1160:N1160"/>
    <mergeCell ref="O1160:P1160"/>
    <mergeCell ref="Q1160:R1160"/>
    <mergeCell ref="S1160:T1160"/>
    <mergeCell ref="U1160:V1160"/>
    <mergeCell ref="W1160:X1160"/>
    <mergeCell ref="Y1160:Z1160"/>
    <mergeCell ref="AA1160:AB1160"/>
    <mergeCell ref="AC1158:AD1158"/>
    <mergeCell ref="K1159:L1159"/>
    <mergeCell ref="M1159:N1159"/>
    <mergeCell ref="O1159:P1159"/>
    <mergeCell ref="Q1159:R1159"/>
    <mergeCell ref="S1159:T1159"/>
    <mergeCell ref="U1159:V1159"/>
    <mergeCell ref="W1159:X1159"/>
    <mergeCell ref="Y1159:Z1159"/>
    <mergeCell ref="AA1159:AB1159"/>
    <mergeCell ref="AC1159:AD1159"/>
    <mergeCell ref="K1158:L1158"/>
    <mergeCell ref="M1158:N1158"/>
    <mergeCell ref="O1158:P1158"/>
    <mergeCell ref="Q1158:R1158"/>
    <mergeCell ref="S1158:T1158"/>
    <mergeCell ref="U1158:V1158"/>
    <mergeCell ref="W1158:X1158"/>
    <mergeCell ref="Y1158:Z1158"/>
    <mergeCell ref="AA1158:AB1158"/>
    <mergeCell ref="AC1164:AD1164"/>
    <mergeCell ref="K1165:L1165"/>
    <mergeCell ref="M1165:N1165"/>
    <mergeCell ref="O1165:P1165"/>
    <mergeCell ref="Q1165:R1165"/>
    <mergeCell ref="S1165:T1165"/>
    <mergeCell ref="U1165:V1165"/>
    <mergeCell ref="W1165:X1165"/>
    <mergeCell ref="Y1165:Z1165"/>
    <mergeCell ref="AA1165:AB1165"/>
    <mergeCell ref="AC1165:AD1165"/>
    <mergeCell ref="K1164:L1164"/>
    <mergeCell ref="M1164:N1164"/>
    <mergeCell ref="O1164:P1164"/>
    <mergeCell ref="Q1164:R1164"/>
    <mergeCell ref="S1164:T1164"/>
    <mergeCell ref="U1164:V1164"/>
    <mergeCell ref="W1164:X1164"/>
    <mergeCell ref="Y1164:Z1164"/>
    <mergeCell ref="AA1164:AB1164"/>
    <mergeCell ref="AC1162:AD1162"/>
    <mergeCell ref="K1163:L1163"/>
    <mergeCell ref="M1163:N1163"/>
    <mergeCell ref="O1163:P1163"/>
    <mergeCell ref="Q1163:R1163"/>
    <mergeCell ref="S1163:T1163"/>
    <mergeCell ref="U1163:V1163"/>
    <mergeCell ref="W1163:X1163"/>
    <mergeCell ref="Y1163:Z1163"/>
    <mergeCell ref="AA1163:AB1163"/>
    <mergeCell ref="AC1163:AD1163"/>
    <mergeCell ref="K1162:L1162"/>
    <mergeCell ref="M1162:N1162"/>
    <mergeCell ref="O1162:P1162"/>
    <mergeCell ref="Q1162:R1162"/>
    <mergeCell ref="S1162:T1162"/>
    <mergeCell ref="U1162:V1162"/>
    <mergeCell ref="W1162:X1162"/>
    <mergeCell ref="Y1162:Z1162"/>
    <mergeCell ref="AA1162:AB1162"/>
    <mergeCell ref="AC1171:AD1171"/>
    <mergeCell ref="K1172:L1172"/>
    <mergeCell ref="M1172:N1172"/>
    <mergeCell ref="O1172:P1172"/>
    <mergeCell ref="Q1172:R1172"/>
    <mergeCell ref="S1172:T1172"/>
    <mergeCell ref="U1172:V1172"/>
    <mergeCell ref="W1172:X1172"/>
    <mergeCell ref="Y1172:Z1172"/>
    <mergeCell ref="AA1172:AB1172"/>
    <mergeCell ref="AC1172:AD1172"/>
    <mergeCell ref="K1171:L1171"/>
    <mergeCell ref="M1171:N1171"/>
    <mergeCell ref="O1171:P1171"/>
    <mergeCell ref="Q1171:R1171"/>
    <mergeCell ref="S1171:T1171"/>
    <mergeCell ref="U1171:V1171"/>
    <mergeCell ref="W1171:X1171"/>
    <mergeCell ref="Y1171:Z1171"/>
    <mergeCell ref="AA1171:AB1171"/>
    <mergeCell ref="AC1166:AD1166"/>
    <mergeCell ref="K1170:L1170"/>
    <mergeCell ref="M1170:N1170"/>
    <mergeCell ref="O1170:P1170"/>
    <mergeCell ref="Q1170:R1170"/>
    <mergeCell ref="S1170:T1170"/>
    <mergeCell ref="U1170:V1170"/>
    <mergeCell ref="W1170:X1170"/>
    <mergeCell ref="Y1170:Z1170"/>
    <mergeCell ref="AA1170:AB1170"/>
    <mergeCell ref="AC1170:AD1170"/>
    <mergeCell ref="K1166:L1166"/>
    <mergeCell ref="M1166:N1166"/>
    <mergeCell ref="O1166:P1166"/>
    <mergeCell ref="Q1166:R1166"/>
    <mergeCell ref="S1166:T1166"/>
    <mergeCell ref="U1166:V1166"/>
    <mergeCell ref="W1166:X1166"/>
    <mergeCell ref="Y1166:Z1166"/>
    <mergeCell ref="AA1166:AB1166"/>
    <mergeCell ref="AC1175:AD1175"/>
    <mergeCell ref="K1176:L1176"/>
    <mergeCell ref="M1176:N1176"/>
    <mergeCell ref="O1176:P1176"/>
    <mergeCell ref="Q1176:R1176"/>
    <mergeCell ref="S1176:T1176"/>
    <mergeCell ref="U1176:V1176"/>
    <mergeCell ref="W1176:X1176"/>
    <mergeCell ref="Y1176:Z1176"/>
    <mergeCell ref="AA1176:AB1176"/>
    <mergeCell ref="AC1176:AD1176"/>
    <mergeCell ref="K1175:L1175"/>
    <mergeCell ref="M1175:N1175"/>
    <mergeCell ref="O1175:P1175"/>
    <mergeCell ref="Q1175:R1175"/>
    <mergeCell ref="S1175:T1175"/>
    <mergeCell ref="U1175:V1175"/>
    <mergeCell ref="W1175:X1175"/>
    <mergeCell ref="Y1175:Z1175"/>
    <mergeCell ref="AA1175:AB1175"/>
    <mergeCell ref="AC1173:AD1173"/>
    <mergeCell ref="K1174:L1174"/>
    <mergeCell ref="M1174:N1174"/>
    <mergeCell ref="O1174:P1174"/>
    <mergeCell ref="Q1174:R1174"/>
    <mergeCell ref="S1174:T1174"/>
    <mergeCell ref="U1174:V1174"/>
    <mergeCell ref="W1174:X1174"/>
    <mergeCell ref="Y1174:Z1174"/>
    <mergeCell ref="AA1174:AB1174"/>
    <mergeCell ref="AC1174:AD1174"/>
    <mergeCell ref="K1173:L1173"/>
    <mergeCell ref="M1173:N1173"/>
    <mergeCell ref="O1173:P1173"/>
    <mergeCell ref="Q1173:R1173"/>
    <mergeCell ref="S1173:T1173"/>
    <mergeCell ref="U1173:V1173"/>
    <mergeCell ref="W1173:X1173"/>
    <mergeCell ref="Y1173:Z1173"/>
    <mergeCell ref="AA1173:AB1173"/>
    <mergeCell ref="AC1179:AD1179"/>
    <mergeCell ref="K1180:L1180"/>
    <mergeCell ref="M1180:N1180"/>
    <mergeCell ref="O1180:P1180"/>
    <mergeCell ref="Q1180:R1180"/>
    <mergeCell ref="S1180:T1180"/>
    <mergeCell ref="U1180:V1180"/>
    <mergeCell ref="W1180:X1180"/>
    <mergeCell ref="Y1180:Z1180"/>
    <mergeCell ref="AA1180:AB1180"/>
    <mergeCell ref="AC1180:AD1180"/>
    <mergeCell ref="K1179:L1179"/>
    <mergeCell ref="M1179:N1179"/>
    <mergeCell ref="O1179:P1179"/>
    <mergeCell ref="Q1179:R1179"/>
    <mergeCell ref="S1179:T1179"/>
    <mergeCell ref="U1179:V1179"/>
    <mergeCell ref="W1179:X1179"/>
    <mergeCell ref="Y1179:Z1179"/>
    <mergeCell ref="AA1179:AB1179"/>
    <mergeCell ref="AC1177:AD1177"/>
    <mergeCell ref="K1178:L1178"/>
    <mergeCell ref="M1178:N1178"/>
    <mergeCell ref="O1178:P1178"/>
    <mergeCell ref="Q1178:R1178"/>
    <mergeCell ref="S1178:T1178"/>
    <mergeCell ref="U1178:V1178"/>
    <mergeCell ref="W1178:X1178"/>
    <mergeCell ref="Y1178:Z1178"/>
    <mergeCell ref="AA1178:AB1178"/>
    <mergeCell ref="AC1178:AD1178"/>
    <mergeCell ref="K1177:L1177"/>
    <mergeCell ref="M1177:N1177"/>
    <mergeCell ref="O1177:P1177"/>
    <mergeCell ref="Q1177:R1177"/>
    <mergeCell ref="S1177:T1177"/>
    <mergeCell ref="U1177:V1177"/>
    <mergeCell ref="W1177:X1177"/>
    <mergeCell ref="Y1177:Z1177"/>
    <mergeCell ref="AA1177:AB1177"/>
    <mergeCell ref="AC1183:AD1183"/>
    <mergeCell ref="K1184:L1184"/>
    <mergeCell ref="M1184:N1184"/>
    <mergeCell ref="O1184:P1184"/>
    <mergeCell ref="Q1184:R1184"/>
    <mergeCell ref="S1184:T1184"/>
    <mergeCell ref="U1184:V1184"/>
    <mergeCell ref="W1184:X1184"/>
    <mergeCell ref="Y1184:Z1184"/>
    <mergeCell ref="AA1184:AB1184"/>
    <mergeCell ref="AC1184:AD1184"/>
    <mergeCell ref="K1183:L1183"/>
    <mergeCell ref="M1183:N1183"/>
    <mergeCell ref="O1183:P1183"/>
    <mergeCell ref="Q1183:R1183"/>
    <mergeCell ref="S1183:T1183"/>
    <mergeCell ref="U1183:V1183"/>
    <mergeCell ref="W1183:X1183"/>
    <mergeCell ref="Y1183:Z1183"/>
    <mergeCell ref="AA1183:AB1183"/>
    <mergeCell ref="AC1181:AD1181"/>
    <mergeCell ref="K1182:L1182"/>
    <mergeCell ref="M1182:N1182"/>
    <mergeCell ref="O1182:P1182"/>
    <mergeCell ref="Q1182:R1182"/>
    <mergeCell ref="S1182:T1182"/>
    <mergeCell ref="U1182:V1182"/>
    <mergeCell ref="W1182:X1182"/>
    <mergeCell ref="Y1182:Z1182"/>
    <mergeCell ref="AA1182:AB1182"/>
    <mergeCell ref="AC1182:AD1182"/>
    <mergeCell ref="K1181:L1181"/>
    <mergeCell ref="M1181:N1181"/>
    <mergeCell ref="O1181:P1181"/>
    <mergeCell ref="Q1181:R1181"/>
    <mergeCell ref="S1181:T1181"/>
    <mergeCell ref="U1181:V1181"/>
    <mergeCell ref="W1181:X1181"/>
    <mergeCell ref="Y1181:Z1181"/>
    <mergeCell ref="AA1181:AB1181"/>
    <mergeCell ref="AC1187:AD1187"/>
    <mergeCell ref="K1188:L1188"/>
    <mergeCell ref="M1188:N1188"/>
    <mergeCell ref="O1188:P1188"/>
    <mergeCell ref="Q1188:R1188"/>
    <mergeCell ref="S1188:T1188"/>
    <mergeCell ref="U1188:V1188"/>
    <mergeCell ref="W1188:X1188"/>
    <mergeCell ref="Y1188:Z1188"/>
    <mergeCell ref="AA1188:AB1188"/>
    <mergeCell ref="AC1188:AD1188"/>
    <mergeCell ref="K1187:L1187"/>
    <mergeCell ref="M1187:N1187"/>
    <mergeCell ref="O1187:P1187"/>
    <mergeCell ref="Q1187:R1187"/>
    <mergeCell ref="S1187:T1187"/>
    <mergeCell ref="U1187:V1187"/>
    <mergeCell ref="W1187:X1187"/>
    <mergeCell ref="Y1187:Z1187"/>
    <mergeCell ref="AA1187:AB1187"/>
    <mergeCell ref="AC1185:AD1185"/>
    <mergeCell ref="K1186:L1186"/>
    <mergeCell ref="M1186:N1186"/>
    <mergeCell ref="O1186:P1186"/>
    <mergeCell ref="Q1186:R1186"/>
    <mergeCell ref="S1186:T1186"/>
    <mergeCell ref="U1186:V1186"/>
    <mergeCell ref="W1186:X1186"/>
    <mergeCell ref="Y1186:Z1186"/>
    <mergeCell ref="AA1186:AB1186"/>
    <mergeCell ref="AC1186:AD1186"/>
    <mergeCell ref="K1185:L1185"/>
    <mergeCell ref="M1185:N1185"/>
    <mergeCell ref="O1185:P1185"/>
    <mergeCell ref="Q1185:R1185"/>
    <mergeCell ref="S1185:T1185"/>
    <mergeCell ref="U1185:V1185"/>
    <mergeCell ref="W1185:X1185"/>
    <mergeCell ref="Y1185:Z1185"/>
    <mergeCell ref="AA1185:AB1185"/>
    <mergeCell ref="AC1191:AD1191"/>
    <mergeCell ref="K1192:L1192"/>
    <mergeCell ref="M1192:N1192"/>
    <mergeCell ref="O1192:P1192"/>
    <mergeCell ref="Q1192:R1192"/>
    <mergeCell ref="S1192:T1192"/>
    <mergeCell ref="U1192:V1192"/>
    <mergeCell ref="W1192:X1192"/>
    <mergeCell ref="Y1192:Z1192"/>
    <mergeCell ref="AA1192:AB1192"/>
    <mergeCell ref="AC1192:AD1192"/>
    <mergeCell ref="K1191:L1191"/>
    <mergeCell ref="M1191:N1191"/>
    <mergeCell ref="O1191:P1191"/>
    <mergeCell ref="Q1191:R1191"/>
    <mergeCell ref="S1191:T1191"/>
    <mergeCell ref="U1191:V1191"/>
    <mergeCell ref="W1191:X1191"/>
    <mergeCell ref="Y1191:Z1191"/>
    <mergeCell ref="AA1191:AB1191"/>
    <mergeCell ref="AC1189:AD1189"/>
    <mergeCell ref="K1190:L1190"/>
    <mergeCell ref="M1190:N1190"/>
    <mergeCell ref="O1190:P1190"/>
    <mergeCell ref="Q1190:R1190"/>
    <mergeCell ref="S1190:T1190"/>
    <mergeCell ref="U1190:V1190"/>
    <mergeCell ref="W1190:X1190"/>
    <mergeCell ref="Y1190:Z1190"/>
    <mergeCell ref="AA1190:AB1190"/>
    <mergeCell ref="AC1190:AD1190"/>
    <mergeCell ref="K1189:L1189"/>
    <mergeCell ref="M1189:N1189"/>
    <mergeCell ref="O1189:P1189"/>
    <mergeCell ref="Q1189:R1189"/>
    <mergeCell ref="S1189:T1189"/>
    <mergeCell ref="U1189:V1189"/>
    <mergeCell ref="W1189:X1189"/>
    <mergeCell ref="Y1189:Z1189"/>
    <mergeCell ref="AA1189:AB1189"/>
    <mergeCell ref="AA1202:AB1202"/>
    <mergeCell ref="AC1202:AD1202"/>
    <mergeCell ref="AE1202:AF1202"/>
    <mergeCell ref="I1203:J1203"/>
    <mergeCell ref="K1203:L1203"/>
    <mergeCell ref="M1203:N1203"/>
    <mergeCell ref="O1203:P1203"/>
    <mergeCell ref="Q1203:R1203"/>
    <mergeCell ref="S1203:T1203"/>
    <mergeCell ref="U1203:V1203"/>
    <mergeCell ref="W1203:X1203"/>
    <mergeCell ref="Y1203:Z1203"/>
    <mergeCell ref="AA1203:AB1203"/>
    <mergeCell ref="AC1203:AD1203"/>
    <mergeCell ref="AE1203:AF1203"/>
    <mergeCell ref="I1202:J1202"/>
    <mergeCell ref="K1202:L1202"/>
    <mergeCell ref="M1202:N1202"/>
    <mergeCell ref="O1202:P1202"/>
    <mergeCell ref="Q1202:R1202"/>
    <mergeCell ref="S1202:T1202"/>
    <mergeCell ref="U1202:V1202"/>
    <mergeCell ref="W1202:X1202"/>
    <mergeCell ref="Y1202:Z1202"/>
    <mergeCell ref="AC1193:AD1193"/>
    <mergeCell ref="U1195:X1195"/>
    <mergeCell ref="L1199:M1199"/>
    <mergeCell ref="AC1200:AD1200"/>
    <mergeCell ref="AE1200:AF1200"/>
    <mergeCell ref="I1201:J1201"/>
    <mergeCell ref="K1201:L1201"/>
    <mergeCell ref="M1201:N1201"/>
    <mergeCell ref="O1201:P1201"/>
    <mergeCell ref="Q1201:R1201"/>
    <mergeCell ref="S1201:T1201"/>
    <mergeCell ref="U1201:V1201"/>
    <mergeCell ref="W1201:X1201"/>
    <mergeCell ref="Y1201:Z1201"/>
    <mergeCell ref="AA1201:AB1201"/>
    <mergeCell ref="AC1201:AD1201"/>
    <mergeCell ref="AE1201:AF1201"/>
    <mergeCell ref="K1193:L1193"/>
    <mergeCell ref="M1193:N1193"/>
    <mergeCell ref="O1193:P1193"/>
    <mergeCell ref="Q1193:R1193"/>
    <mergeCell ref="S1193:T1193"/>
    <mergeCell ref="U1193:V1193"/>
    <mergeCell ref="W1193:X1193"/>
    <mergeCell ref="Y1193:Z1193"/>
    <mergeCell ref="AA1193:AB1193"/>
    <mergeCell ref="AA1206:AB1206"/>
    <mergeCell ref="AC1206:AD1206"/>
    <mergeCell ref="AE1206:AF1206"/>
    <mergeCell ref="I1207:J1207"/>
    <mergeCell ref="K1207:L1207"/>
    <mergeCell ref="M1207:N1207"/>
    <mergeCell ref="O1207:P1207"/>
    <mergeCell ref="Q1207:R1207"/>
    <mergeCell ref="S1207:T1207"/>
    <mergeCell ref="U1207:V1207"/>
    <mergeCell ref="W1207:X1207"/>
    <mergeCell ref="Y1207:Z1207"/>
    <mergeCell ref="AA1207:AB1207"/>
    <mergeCell ref="AC1207:AD1207"/>
    <mergeCell ref="AE1207:AF1207"/>
    <mergeCell ref="I1206:J1206"/>
    <mergeCell ref="K1206:L1206"/>
    <mergeCell ref="M1206:N1206"/>
    <mergeCell ref="O1206:P1206"/>
    <mergeCell ref="Q1206:R1206"/>
    <mergeCell ref="S1206:T1206"/>
    <mergeCell ref="U1206:V1206"/>
    <mergeCell ref="W1206:X1206"/>
    <mergeCell ref="Y1206:Z1206"/>
    <mergeCell ref="AA1204:AB1204"/>
    <mergeCell ref="AC1204:AD1204"/>
    <mergeCell ref="AE1204:AF1204"/>
    <mergeCell ref="I1205:J1205"/>
    <mergeCell ref="K1205:L1205"/>
    <mergeCell ref="M1205:N1205"/>
    <mergeCell ref="O1205:P1205"/>
    <mergeCell ref="Q1205:R1205"/>
    <mergeCell ref="S1205:T1205"/>
    <mergeCell ref="U1205:V1205"/>
    <mergeCell ref="W1205:X1205"/>
    <mergeCell ref="Y1205:Z1205"/>
    <mergeCell ref="AA1205:AB1205"/>
    <mergeCell ref="AC1205:AD1205"/>
    <mergeCell ref="AE1205:AF1205"/>
    <mergeCell ref="I1204:J1204"/>
    <mergeCell ref="K1204:L1204"/>
    <mergeCell ref="M1204:N1204"/>
    <mergeCell ref="O1204:P1204"/>
    <mergeCell ref="Q1204:R1204"/>
    <mergeCell ref="S1204:T1204"/>
    <mergeCell ref="U1204:V1204"/>
    <mergeCell ref="W1204:X1204"/>
    <mergeCell ref="Y1204:Z1204"/>
    <mergeCell ref="AA1210:AB1210"/>
    <mergeCell ref="AC1210:AD1210"/>
    <mergeCell ref="AE1210:AF1210"/>
    <mergeCell ref="I1211:J1211"/>
    <mergeCell ref="K1211:L1211"/>
    <mergeCell ref="M1211:N1211"/>
    <mergeCell ref="O1211:P1211"/>
    <mergeCell ref="Q1211:R1211"/>
    <mergeCell ref="S1211:T1211"/>
    <mergeCell ref="U1211:V1211"/>
    <mergeCell ref="W1211:X1211"/>
    <mergeCell ref="Y1211:Z1211"/>
    <mergeCell ref="AA1211:AB1211"/>
    <mergeCell ref="AC1211:AD1211"/>
    <mergeCell ref="AE1211:AF1211"/>
    <mergeCell ref="I1210:J1210"/>
    <mergeCell ref="K1210:L1210"/>
    <mergeCell ref="M1210:N1210"/>
    <mergeCell ref="O1210:P1210"/>
    <mergeCell ref="Q1210:R1210"/>
    <mergeCell ref="S1210:T1210"/>
    <mergeCell ref="U1210:V1210"/>
    <mergeCell ref="W1210:X1210"/>
    <mergeCell ref="Y1210:Z1210"/>
    <mergeCell ref="AA1208:AB1208"/>
    <mergeCell ref="AC1208:AD1208"/>
    <mergeCell ref="AE1208:AF1208"/>
    <mergeCell ref="I1209:J1209"/>
    <mergeCell ref="K1209:L1209"/>
    <mergeCell ref="M1209:N1209"/>
    <mergeCell ref="O1209:P1209"/>
    <mergeCell ref="Q1209:R1209"/>
    <mergeCell ref="S1209:T1209"/>
    <mergeCell ref="U1209:V1209"/>
    <mergeCell ref="W1209:X1209"/>
    <mergeCell ref="Y1209:Z1209"/>
    <mergeCell ref="AA1209:AB1209"/>
    <mergeCell ref="AC1209:AD1209"/>
    <mergeCell ref="AE1209:AF1209"/>
    <mergeCell ref="I1208:J1208"/>
    <mergeCell ref="K1208:L1208"/>
    <mergeCell ref="M1208:N1208"/>
    <mergeCell ref="O1208:P1208"/>
    <mergeCell ref="Q1208:R1208"/>
    <mergeCell ref="S1208:T1208"/>
    <mergeCell ref="U1208:V1208"/>
    <mergeCell ref="W1208:X1208"/>
    <mergeCell ref="Y1208:Z1208"/>
    <mergeCell ref="AC1227:AD1227"/>
    <mergeCell ref="K1228:L1228"/>
    <mergeCell ref="M1228:N1228"/>
    <mergeCell ref="O1228:P1228"/>
    <mergeCell ref="Q1228:R1228"/>
    <mergeCell ref="S1228:T1228"/>
    <mergeCell ref="U1228:V1228"/>
    <mergeCell ref="W1228:X1228"/>
    <mergeCell ref="Y1228:Z1228"/>
    <mergeCell ref="AA1228:AB1228"/>
    <mergeCell ref="AC1228:AD1228"/>
    <mergeCell ref="K1227:L1227"/>
    <mergeCell ref="M1227:N1227"/>
    <mergeCell ref="O1227:P1227"/>
    <mergeCell ref="Q1227:R1227"/>
    <mergeCell ref="S1227:T1227"/>
    <mergeCell ref="U1227:V1227"/>
    <mergeCell ref="W1227:X1227"/>
    <mergeCell ref="Y1227:Z1227"/>
    <mergeCell ref="AA1227:AB1227"/>
    <mergeCell ref="AA1212:AB1212"/>
    <mergeCell ref="AC1212:AD1212"/>
    <mergeCell ref="AE1212:AF1212"/>
    <mergeCell ref="B1214:C1214"/>
    <mergeCell ref="D1214:F1214"/>
    <mergeCell ref="AE1221:AF1221"/>
    <mergeCell ref="J1222:AF1222"/>
    <mergeCell ref="J1224:AF1224"/>
    <mergeCell ref="K1226:L1226"/>
    <mergeCell ref="M1226:N1226"/>
    <mergeCell ref="O1226:P1226"/>
    <mergeCell ref="Q1226:R1226"/>
    <mergeCell ref="S1226:T1226"/>
    <mergeCell ref="U1226:V1226"/>
    <mergeCell ref="W1226:X1226"/>
    <mergeCell ref="Y1226:Z1226"/>
    <mergeCell ref="AA1226:AB1226"/>
    <mergeCell ref="AC1226:AD1226"/>
    <mergeCell ref="I1212:J1212"/>
    <mergeCell ref="K1212:L1212"/>
    <mergeCell ref="M1212:N1212"/>
    <mergeCell ref="O1212:P1212"/>
    <mergeCell ref="Q1212:R1212"/>
    <mergeCell ref="S1212:T1212"/>
    <mergeCell ref="U1212:V1212"/>
    <mergeCell ref="W1212:X1212"/>
    <mergeCell ref="Y1212:Z1212"/>
    <mergeCell ref="AA1233:AB1233"/>
    <mergeCell ref="AC1233:AD1233"/>
    <mergeCell ref="I1234:J1234"/>
    <mergeCell ref="K1234:L1234"/>
    <mergeCell ref="M1234:N1234"/>
    <mergeCell ref="O1234:P1234"/>
    <mergeCell ref="Q1234:R1234"/>
    <mergeCell ref="S1234:T1234"/>
    <mergeCell ref="U1234:V1234"/>
    <mergeCell ref="W1234:X1234"/>
    <mergeCell ref="Y1234:Z1234"/>
    <mergeCell ref="AA1234:AB1234"/>
    <mergeCell ref="AC1234:AD1234"/>
    <mergeCell ref="I1233:J1233"/>
    <mergeCell ref="K1233:L1233"/>
    <mergeCell ref="M1233:N1233"/>
    <mergeCell ref="O1233:P1233"/>
    <mergeCell ref="Q1233:R1233"/>
    <mergeCell ref="S1233:T1233"/>
    <mergeCell ref="U1233:V1233"/>
    <mergeCell ref="W1233:X1233"/>
    <mergeCell ref="Y1233:Z1233"/>
    <mergeCell ref="AC1229:AD1229"/>
    <mergeCell ref="I1231:J1231"/>
    <mergeCell ref="I1232:J1232"/>
    <mergeCell ref="K1232:L1232"/>
    <mergeCell ref="M1232:N1232"/>
    <mergeCell ref="O1232:P1232"/>
    <mergeCell ref="Q1232:R1232"/>
    <mergeCell ref="S1232:T1232"/>
    <mergeCell ref="U1232:V1232"/>
    <mergeCell ref="W1232:X1232"/>
    <mergeCell ref="Y1232:Z1232"/>
    <mergeCell ref="AA1232:AB1232"/>
    <mergeCell ref="AC1232:AD1232"/>
    <mergeCell ref="K1229:L1229"/>
    <mergeCell ref="M1229:N1229"/>
    <mergeCell ref="O1229:P1229"/>
    <mergeCell ref="Q1229:R1229"/>
    <mergeCell ref="S1229:T1229"/>
    <mergeCell ref="U1229:V1229"/>
    <mergeCell ref="W1229:X1229"/>
    <mergeCell ref="Y1229:Z1229"/>
    <mergeCell ref="AA1229:AB1229"/>
    <mergeCell ref="AC1241:AD1241"/>
    <mergeCell ref="K1242:L1242"/>
    <mergeCell ref="M1242:N1242"/>
    <mergeCell ref="O1242:P1242"/>
    <mergeCell ref="Q1242:R1242"/>
    <mergeCell ref="S1242:T1242"/>
    <mergeCell ref="U1242:V1242"/>
    <mergeCell ref="W1242:X1242"/>
    <mergeCell ref="Y1242:Z1242"/>
    <mergeCell ref="AA1242:AB1242"/>
    <mergeCell ref="AC1242:AD1242"/>
    <mergeCell ref="K1241:L1241"/>
    <mergeCell ref="M1241:N1241"/>
    <mergeCell ref="O1241:P1241"/>
    <mergeCell ref="Q1241:R1241"/>
    <mergeCell ref="S1241:T1241"/>
    <mergeCell ref="U1241:V1241"/>
    <mergeCell ref="W1241:X1241"/>
    <mergeCell ref="Y1241:Z1241"/>
    <mergeCell ref="AA1241:AB1241"/>
    <mergeCell ref="AA1235:AB1235"/>
    <mergeCell ref="AC1235:AD1235"/>
    <mergeCell ref="K1240:L1240"/>
    <mergeCell ref="M1240:N1240"/>
    <mergeCell ref="O1240:P1240"/>
    <mergeCell ref="Q1240:R1240"/>
    <mergeCell ref="S1240:T1240"/>
    <mergeCell ref="U1240:V1240"/>
    <mergeCell ref="W1240:X1240"/>
    <mergeCell ref="Y1240:Z1240"/>
    <mergeCell ref="AA1240:AB1240"/>
    <mergeCell ref="AC1240:AD1240"/>
    <mergeCell ref="I1235:J1235"/>
    <mergeCell ref="K1235:L1235"/>
    <mergeCell ref="M1235:N1235"/>
    <mergeCell ref="O1235:P1235"/>
    <mergeCell ref="Q1235:R1235"/>
    <mergeCell ref="S1235:T1235"/>
    <mergeCell ref="U1235:V1235"/>
    <mergeCell ref="W1235:X1235"/>
    <mergeCell ref="Y1235:Z1235"/>
    <mergeCell ref="AC1247:AD1247"/>
    <mergeCell ref="K1248:L1248"/>
    <mergeCell ref="M1248:N1248"/>
    <mergeCell ref="O1248:P1248"/>
    <mergeCell ref="Q1248:R1248"/>
    <mergeCell ref="S1248:T1248"/>
    <mergeCell ref="U1248:V1248"/>
    <mergeCell ref="W1248:X1248"/>
    <mergeCell ref="Y1248:Z1248"/>
    <mergeCell ref="AA1248:AB1248"/>
    <mergeCell ref="AC1248:AD1248"/>
    <mergeCell ref="K1247:L1247"/>
    <mergeCell ref="M1247:N1247"/>
    <mergeCell ref="O1247:P1247"/>
    <mergeCell ref="Q1247:R1247"/>
    <mergeCell ref="S1247:T1247"/>
    <mergeCell ref="U1247:V1247"/>
    <mergeCell ref="W1247:X1247"/>
    <mergeCell ref="Y1247:Z1247"/>
    <mergeCell ref="AA1247:AB1247"/>
    <mergeCell ref="AC1243:AD1243"/>
    <mergeCell ref="K1246:L1246"/>
    <mergeCell ref="M1246:N1246"/>
    <mergeCell ref="O1246:P1246"/>
    <mergeCell ref="Q1246:R1246"/>
    <mergeCell ref="S1246:T1246"/>
    <mergeCell ref="U1246:V1246"/>
    <mergeCell ref="W1246:X1246"/>
    <mergeCell ref="Y1246:Z1246"/>
    <mergeCell ref="AA1246:AB1246"/>
    <mergeCell ref="AC1246:AD1246"/>
    <mergeCell ref="K1243:L1243"/>
    <mergeCell ref="M1243:N1243"/>
    <mergeCell ref="O1243:P1243"/>
    <mergeCell ref="Q1243:R1243"/>
    <mergeCell ref="S1243:T1243"/>
    <mergeCell ref="U1243:V1243"/>
    <mergeCell ref="W1243:X1243"/>
    <mergeCell ref="Y1243:Z1243"/>
    <mergeCell ref="AA1243:AB1243"/>
    <mergeCell ref="AC1252:AD1252"/>
    <mergeCell ref="K1253:L1253"/>
    <mergeCell ref="M1253:N1253"/>
    <mergeCell ref="O1253:P1253"/>
    <mergeCell ref="Q1253:R1253"/>
    <mergeCell ref="S1253:T1253"/>
    <mergeCell ref="U1253:V1253"/>
    <mergeCell ref="W1253:X1253"/>
    <mergeCell ref="Y1253:Z1253"/>
    <mergeCell ref="AA1253:AB1253"/>
    <mergeCell ref="AC1253:AD1253"/>
    <mergeCell ref="K1252:L1252"/>
    <mergeCell ref="M1252:N1252"/>
    <mergeCell ref="O1252:P1252"/>
    <mergeCell ref="Q1252:R1252"/>
    <mergeCell ref="S1252:T1252"/>
    <mergeCell ref="U1252:V1252"/>
    <mergeCell ref="W1252:X1252"/>
    <mergeCell ref="Y1252:Z1252"/>
    <mergeCell ref="AA1252:AB1252"/>
    <mergeCell ref="AC1249:AD1249"/>
    <mergeCell ref="K1250:L1250"/>
    <mergeCell ref="M1250:N1250"/>
    <mergeCell ref="O1250:P1250"/>
    <mergeCell ref="Q1250:R1250"/>
    <mergeCell ref="S1250:T1250"/>
    <mergeCell ref="U1250:V1250"/>
    <mergeCell ref="W1250:X1250"/>
    <mergeCell ref="Y1250:Z1250"/>
    <mergeCell ref="AA1250:AB1250"/>
    <mergeCell ref="AC1250:AD1250"/>
    <mergeCell ref="K1249:L1249"/>
    <mergeCell ref="M1249:N1249"/>
    <mergeCell ref="O1249:P1249"/>
    <mergeCell ref="Q1249:R1249"/>
    <mergeCell ref="S1249:T1249"/>
    <mergeCell ref="U1249:V1249"/>
    <mergeCell ref="W1249:X1249"/>
    <mergeCell ref="Y1249:Z1249"/>
    <mergeCell ref="AA1249:AB1249"/>
    <mergeCell ref="AC1260:AD1260"/>
    <mergeCell ref="K1264:L1264"/>
    <mergeCell ref="M1264:N1264"/>
    <mergeCell ref="O1264:P1264"/>
    <mergeCell ref="Q1264:R1264"/>
    <mergeCell ref="S1264:T1264"/>
    <mergeCell ref="U1264:V1264"/>
    <mergeCell ref="W1264:X1264"/>
    <mergeCell ref="Y1264:Z1264"/>
    <mergeCell ref="AA1264:AB1264"/>
    <mergeCell ref="AC1264:AD1264"/>
    <mergeCell ref="K1260:L1260"/>
    <mergeCell ref="M1260:N1260"/>
    <mergeCell ref="O1260:P1260"/>
    <mergeCell ref="Q1260:R1260"/>
    <mergeCell ref="S1260:T1260"/>
    <mergeCell ref="U1260:V1260"/>
    <mergeCell ref="W1260:X1260"/>
    <mergeCell ref="Y1260:Z1260"/>
    <mergeCell ref="AA1260:AB1260"/>
    <mergeCell ref="AC1254:AD1254"/>
    <mergeCell ref="K1255:L1255"/>
    <mergeCell ref="M1255:N1255"/>
    <mergeCell ref="O1255:P1255"/>
    <mergeCell ref="Q1255:R1255"/>
    <mergeCell ref="S1255:T1255"/>
    <mergeCell ref="U1255:V1255"/>
    <mergeCell ref="W1255:X1255"/>
    <mergeCell ref="Y1255:Z1255"/>
    <mergeCell ref="AA1255:AB1255"/>
    <mergeCell ref="AC1255:AD1255"/>
    <mergeCell ref="K1254:L1254"/>
    <mergeCell ref="M1254:N1254"/>
    <mergeCell ref="O1254:P1254"/>
    <mergeCell ref="Q1254:R1254"/>
    <mergeCell ref="S1254:T1254"/>
    <mergeCell ref="U1254:V1254"/>
    <mergeCell ref="W1254:X1254"/>
    <mergeCell ref="Y1254:Z1254"/>
    <mergeCell ref="AA1254:AB1254"/>
    <mergeCell ref="AC1267:AD1267"/>
    <mergeCell ref="K1268:L1268"/>
    <mergeCell ref="M1268:N1268"/>
    <mergeCell ref="O1268:P1268"/>
    <mergeCell ref="Q1268:R1268"/>
    <mergeCell ref="S1268:T1268"/>
    <mergeCell ref="U1268:V1268"/>
    <mergeCell ref="W1268:X1268"/>
    <mergeCell ref="Y1268:Z1268"/>
    <mergeCell ref="AA1268:AB1268"/>
    <mergeCell ref="AC1268:AD1268"/>
    <mergeCell ref="K1267:L1267"/>
    <mergeCell ref="M1267:N1267"/>
    <mergeCell ref="O1267:P1267"/>
    <mergeCell ref="Q1267:R1267"/>
    <mergeCell ref="S1267:T1267"/>
    <mergeCell ref="U1267:V1267"/>
    <mergeCell ref="W1267:X1267"/>
    <mergeCell ref="Y1267:Z1267"/>
    <mergeCell ref="AA1267:AB1267"/>
    <mergeCell ref="AC1265:AD1265"/>
    <mergeCell ref="K1266:L1266"/>
    <mergeCell ref="M1266:N1266"/>
    <mergeCell ref="O1266:P1266"/>
    <mergeCell ref="Q1266:R1266"/>
    <mergeCell ref="S1266:T1266"/>
    <mergeCell ref="U1266:V1266"/>
    <mergeCell ref="W1266:X1266"/>
    <mergeCell ref="Y1266:Z1266"/>
    <mergeCell ref="AA1266:AB1266"/>
    <mergeCell ref="AC1266:AD1266"/>
    <mergeCell ref="K1265:L1265"/>
    <mergeCell ref="M1265:N1265"/>
    <mergeCell ref="O1265:P1265"/>
    <mergeCell ref="Q1265:R1265"/>
    <mergeCell ref="S1265:T1265"/>
    <mergeCell ref="U1265:V1265"/>
    <mergeCell ref="W1265:X1265"/>
    <mergeCell ref="Y1265:Z1265"/>
    <mergeCell ref="AA1265:AB1265"/>
    <mergeCell ref="AC1271:AD1271"/>
    <mergeCell ref="K1272:L1272"/>
    <mergeCell ref="M1272:N1272"/>
    <mergeCell ref="O1272:P1272"/>
    <mergeCell ref="Q1272:R1272"/>
    <mergeCell ref="S1272:T1272"/>
    <mergeCell ref="U1272:V1272"/>
    <mergeCell ref="W1272:X1272"/>
    <mergeCell ref="Y1272:Z1272"/>
    <mergeCell ref="AA1272:AB1272"/>
    <mergeCell ref="AC1272:AD1272"/>
    <mergeCell ref="K1271:L1271"/>
    <mergeCell ref="M1271:N1271"/>
    <mergeCell ref="O1271:P1271"/>
    <mergeCell ref="Q1271:R1271"/>
    <mergeCell ref="S1271:T1271"/>
    <mergeCell ref="U1271:V1271"/>
    <mergeCell ref="W1271:X1271"/>
    <mergeCell ref="Y1271:Z1271"/>
    <mergeCell ref="AA1271:AB1271"/>
    <mergeCell ref="AC1269:AD1269"/>
    <mergeCell ref="K1270:L1270"/>
    <mergeCell ref="M1270:N1270"/>
    <mergeCell ref="O1270:P1270"/>
    <mergeCell ref="Q1270:R1270"/>
    <mergeCell ref="S1270:T1270"/>
    <mergeCell ref="U1270:V1270"/>
    <mergeCell ref="W1270:X1270"/>
    <mergeCell ref="Y1270:Z1270"/>
    <mergeCell ref="AA1270:AB1270"/>
    <mergeCell ref="AC1270:AD1270"/>
    <mergeCell ref="K1269:L1269"/>
    <mergeCell ref="M1269:N1269"/>
    <mergeCell ref="O1269:P1269"/>
    <mergeCell ref="Q1269:R1269"/>
    <mergeCell ref="S1269:T1269"/>
    <mergeCell ref="U1269:V1269"/>
    <mergeCell ref="W1269:X1269"/>
    <mergeCell ref="Y1269:Z1269"/>
    <mergeCell ref="AA1269:AB1269"/>
    <mergeCell ref="AC1275:AD1275"/>
    <mergeCell ref="K1276:L1276"/>
    <mergeCell ref="M1276:N1276"/>
    <mergeCell ref="O1276:P1276"/>
    <mergeCell ref="Q1276:R1276"/>
    <mergeCell ref="S1276:T1276"/>
    <mergeCell ref="U1276:V1276"/>
    <mergeCell ref="W1276:X1276"/>
    <mergeCell ref="Y1276:Z1276"/>
    <mergeCell ref="AA1276:AB1276"/>
    <mergeCell ref="AC1276:AD1276"/>
    <mergeCell ref="K1275:L1275"/>
    <mergeCell ref="M1275:N1275"/>
    <mergeCell ref="O1275:P1275"/>
    <mergeCell ref="Q1275:R1275"/>
    <mergeCell ref="S1275:T1275"/>
    <mergeCell ref="U1275:V1275"/>
    <mergeCell ref="W1275:X1275"/>
    <mergeCell ref="Y1275:Z1275"/>
    <mergeCell ref="AA1275:AB1275"/>
    <mergeCell ref="AC1273:AD1273"/>
    <mergeCell ref="K1274:L1274"/>
    <mergeCell ref="M1274:N1274"/>
    <mergeCell ref="O1274:P1274"/>
    <mergeCell ref="Q1274:R1274"/>
    <mergeCell ref="S1274:T1274"/>
    <mergeCell ref="U1274:V1274"/>
    <mergeCell ref="W1274:X1274"/>
    <mergeCell ref="Y1274:Z1274"/>
    <mergeCell ref="AA1274:AB1274"/>
    <mergeCell ref="AC1274:AD1274"/>
    <mergeCell ref="K1273:L1273"/>
    <mergeCell ref="M1273:N1273"/>
    <mergeCell ref="O1273:P1273"/>
    <mergeCell ref="Q1273:R1273"/>
    <mergeCell ref="S1273:T1273"/>
    <mergeCell ref="U1273:V1273"/>
    <mergeCell ref="W1273:X1273"/>
    <mergeCell ref="Y1273:Z1273"/>
    <mergeCell ref="AA1273:AB1273"/>
    <mergeCell ref="AC1279:AD1279"/>
    <mergeCell ref="K1280:L1280"/>
    <mergeCell ref="M1280:N1280"/>
    <mergeCell ref="O1280:P1280"/>
    <mergeCell ref="Q1280:R1280"/>
    <mergeCell ref="S1280:T1280"/>
    <mergeCell ref="U1280:V1280"/>
    <mergeCell ref="W1280:X1280"/>
    <mergeCell ref="Y1280:Z1280"/>
    <mergeCell ref="AA1280:AB1280"/>
    <mergeCell ref="AC1280:AD1280"/>
    <mergeCell ref="K1279:L1279"/>
    <mergeCell ref="M1279:N1279"/>
    <mergeCell ref="O1279:P1279"/>
    <mergeCell ref="Q1279:R1279"/>
    <mergeCell ref="S1279:T1279"/>
    <mergeCell ref="U1279:V1279"/>
    <mergeCell ref="W1279:X1279"/>
    <mergeCell ref="Y1279:Z1279"/>
    <mergeCell ref="AA1279:AB1279"/>
    <mergeCell ref="AC1277:AD1277"/>
    <mergeCell ref="K1278:L1278"/>
    <mergeCell ref="M1278:N1278"/>
    <mergeCell ref="O1278:P1278"/>
    <mergeCell ref="Q1278:R1278"/>
    <mergeCell ref="S1278:T1278"/>
    <mergeCell ref="U1278:V1278"/>
    <mergeCell ref="W1278:X1278"/>
    <mergeCell ref="Y1278:Z1278"/>
    <mergeCell ref="AA1278:AB1278"/>
    <mergeCell ref="AC1278:AD1278"/>
    <mergeCell ref="K1277:L1277"/>
    <mergeCell ref="M1277:N1277"/>
    <mergeCell ref="O1277:P1277"/>
    <mergeCell ref="Q1277:R1277"/>
    <mergeCell ref="S1277:T1277"/>
    <mergeCell ref="U1277:V1277"/>
    <mergeCell ref="W1277:X1277"/>
    <mergeCell ref="Y1277:Z1277"/>
    <mergeCell ref="AA1277:AB1277"/>
    <mergeCell ref="AC1283:AD1283"/>
    <mergeCell ref="K1284:L1284"/>
    <mergeCell ref="M1284:N1284"/>
    <mergeCell ref="O1284:P1284"/>
    <mergeCell ref="Q1284:R1284"/>
    <mergeCell ref="S1284:T1284"/>
    <mergeCell ref="U1284:V1284"/>
    <mergeCell ref="W1284:X1284"/>
    <mergeCell ref="Y1284:Z1284"/>
    <mergeCell ref="AA1284:AB1284"/>
    <mergeCell ref="AC1284:AD1284"/>
    <mergeCell ref="K1283:L1283"/>
    <mergeCell ref="M1283:N1283"/>
    <mergeCell ref="O1283:P1283"/>
    <mergeCell ref="Q1283:R1283"/>
    <mergeCell ref="S1283:T1283"/>
    <mergeCell ref="U1283:V1283"/>
    <mergeCell ref="W1283:X1283"/>
    <mergeCell ref="Y1283:Z1283"/>
    <mergeCell ref="AA1283:AB1283"/>
    <mergeCell ref="AC1281:AD1281"/>
    <mergeCell ref="K1282:L1282"/>
    <mergeCell ref="M1282:N1282"/>
    <mergeCell ref="O1282:P1282"/>
    <mergeCell ref="Q1282:R1282"/>
    <mergeCell ref="S1282:T1282"/>
    <mergeCell ref="U1282:V1282"/>
    <mergeCell ref="W1282:X1282"/>
    <mergeCell ref="Y1282:Z1282"/>
    <mergeCell ref="AA1282:AB1282"/>
    <mergeCell ref="AC1282:AD1282"/>
    <mergeCell ref="K1281:L1281"/>
    <mergeCell ref="M1281:N1281"/>
    <mergeCell ref="O1281:P1281"/>
    <mergeCell ref="Q1281:R1281"/>
    <mergeCell ref="S1281:T1281"/>
    <mergeCell ref="U1281:V1281"/>
    <mergeCell ref="W1281:X1281"/>
    <mergeCell ref="Y1281:Z1281"/>
    <mergeCell ref="AA1281:AB1281"/>
    <mergeCell ref="AC1287:AD1287"/>
    <mergeCell ref="K1291:L1291"/>
    <mergeCell ref="M1291:N1291"/>
    <mergeCell ref="O1291:P1291"/>
    <mergeCell ref="Q1291:R1291"/>
    <mergeCell ref="S1291:T1291"/>
    <mergeCell ref="U1291:V1291"/>
    <mergeCell ref="W1291:X1291"/>
    <mergeCell ref="Y1291:Z1291"/>
    <mergeCell ref="AA1291:AB1291"/>
    <mergeCell ref="AC1291:AD1291"/>
    <mergeCell ref="K1287:L1287"/>
    <mergeCell ref="M1287:N1287"/>
    <mergeCell ref="O1287:P1287"/>
    <mergeCell ref="Q1287:R1287"/>
    <mergeCell ref="S1287:T1287"/>
    <mergeCell ref="U1287:V1287"/>
    <mergeCell ref="W1287:X1287"/>
    <mergeCell ref="Y1287:Z1287"/>
    <mergeCell ref="AA1287:AB1287"/>
    <mergeCell ref="AC1285:AD1285"/>
    <mergeCell ref="K1286:L1286"/>
    <mergeCell ref="M1286:N1286"/>
    <mergeCell ref="O1286:P1286"/>
    <mergeCell ref="Q1286:R1286"/>
    <mergeCell ref="S1286:T1286"/>
    <mergeCell ref="U1286:V1286"/>
    <mergeCell ref="W1286:X1286"/>
    <mergeCell ref="Y1286:Z1286"/>
    <mergeCell ref="AA1286:AB1286"/>
    <mergeCell ref="AC1286:AD1286"/>
    <mergeCell ref="K1285:L1285"/>
    <mergeCell ref="M1285:N1285"/>
    <mergeCell ref="O1285:P1285"/>
    <mergeCell ref="Q1285:R1285"/>
    <mergeCell ref="S1285:T1285"/>
    <mergeCell ref="U1285:V1285"/>
    <mergeCell ref="W1285:X1285"/>
    <mergeCell ref="Y1285:Z1285"/>
    <mergeCell ref="AA1285:AB1285"/>
    <mergeCell ref="AC1294:AD1294"/>
    <mergeCell ref="K1295:L1295"/>
    <mergeCell ref="M1295:N1295"/>
    <mergeCell ref="O1295:P1295"/>
    <mergeCell ref="Q1295:R1295"/>
    <mergeCell ref="S1295:T1295"/>
    <mergeCell ref="U1295:V1295"/>
    <mergeCell ref="W1295:X1295"/>
    <mergeCell ref="Y1295:Z1295"/>
    <mergeCell ref="AA1295:AB1295"/>
    <mergeCell ref="AC1295:AD1295"/>
    <mergeCell ref="K1294:L1294"/>
    <mergeCell ref="M1294:N1294"/>
    <mergeCell ref="O1294:P1294"/>
    <mergeCell ref="Q1294:R1294"/>
    <mergeCell ref="S1294:T1294"/>
    <mergeCell ref="U1294:V1294"/>
    <mergeCell ref="W1294:X1294"/>
    <mergeCell ref="Y1294:Z1294"/>
    <mergeCell ref="AA1294:AB1294"/>
    <mergeCell ref="AC1292:AD1292"/>
    <mergeCell ref="K1293:L1293"/>
    <mergeCell ref="M1293:N1293"/>
    <mergeCell ref="O1293:P1293"/>
    <mergeCell ref="Q1293:R1293"/>
    <mergeCell ref="S1293:T1293"/>
    <mergeCell ref="U1293:V1293"/>
    <mergeCell ref="W1293:X1293"/>
    <mergeCell ref="Y1293:Z1293"/>
    <mergeCell ref="AA1293:AB1293"/>
    <mergeCell ref="AC1293:AD1293"/>
    <mergeCell ref="K1292:L1292"/>
    <mergeCell ref="M1292:N1292"/>
    <mergeCell ref="O1292:P1292"/>
    <mergeCell ref="Q1292:R1292"/>
    <mergeCell ref="S1292:T1292"/>
    <mergeCell ref="U1292:V1292"/>
    <mergeCell ref="W1292:X1292"/>
    <mergeCell ref="Y1292:Z1292"/>
    <mergeCell ref="AA1292:AB1292"/>
    <mergeCell ref="AC1298:AD1298"/>
    <mergeCell ref="K1299:L1299"/>
    <mergeCell ref="M1299:N1299"/>
    <mergeCell ref="O1299:P1299"/>
    <mergeCell ref="Q1299:R1299"/>
    <mergeCell ref="S1299:T1299"/>
    <mergeCell ref="U1299:V1299"/>
    <mergeCell ref="W1299:X1299"/>
    <mergeCell ref="Y1299:Z1299"/>
    <mergeCell ref="AA1299:AB1299"/>
    <mergeCell ref="AC1299:AD1299"/>
    <mergeCell ref="K1298:L1298"/>
    <mergeCell ref="M1298:N1298"/>
    <mergeCell ref="O1298:P1298"/>
    <mergeCell ref="Q1298:R1298"/>
    <mergeCell ref="S1298:T1298"/>
    <mergeCell ref="U1298:V1298"/>
    <mergeCell ref="W1298:X1298"/>
    <mergeCell ref="Y1298:Z1298"/>
    <mergeCell ref="AA1298:AB1298"/>
    <mergeCell ref="AC1296:AD1296"/>
    <mergeCell ref="K1297:L1297"/>
    <mergeCell ref="M1297:N1297"/>
    <mergeCell ref="O1297:P1297"/>
    <mergeCell ref="Q1297:R1297"/>
    <mergeCell ref="S1297:T1297"/>
    <mergeCell ref="U1297:V1297"/>
    <mergeCell ref="W1297:X1297"/>
    <mergeCell ref="Y1297:Z1297"/>
    <mergeCell ref="AA1297:AB1297"/>
    <mergeCell ref="AC1297:AD1297"/>
    <mergeCell ref="K1296:L1296"/>
    <mergeCell ref="M1296:N1296"/>
    <mergeCell ref="O1296:P1296"/>
    <mergeCell ref="Q1296:R1296"/>
    <mergeCell ref="S1296:T1296"/>
    <mergeCell ref="U1296:V1296"/>
    <mergeCell ref="W1296:X1296"/>
    <mergeCell ref="Y1296:Z1296"/>
    <mergeCell ref="AA1296:AB1296"/>
    <mergeCell ref="AC1302:AD1302"/>
    <mergeCell ref="K1303:L1303"/>
    <mergeCell ref="M1303:N1303"/>
    <mergeCell ref="O1303:P1303"/>
    <mergeCell ref="Q1303:R1303"/>
    <mergeCell ref="S1303:T1303"/>
    <mergeCell ref="U1303:V1303"/>
    <mergeCell ref="W1303:X1303"/>
    <mergeCell ref="Y1303:Z1303"/>
    <mergeCell ref="AA1303:AB1303"/>
    <mergeCell ref="AC1303:AD1303"/>
    <mergeCell ref="K1302:L1302"/>
    <mergeCell ref="M1302:N1302"/>
    <mergeCell ref="O1302:P1302"/>
    <mergeCell ref="Q1302:R1302"/>
    <mergeCell ref="S1302:T1302"/>
    <mergeCell ref="U1302:V1302"/>
    <mergeCell ref="W1302:X1302"/>
    <mergeCell ref="Y1302:Z1302"/>
    <mergeCell ref="AA1302:AB1302"/>
    <mergeCell ref="AC1300:AD1300"/>
    <mergeCell ref="K1301:L1301"/>
    <mergeCell ref="M1301:N1301"/>
    <mergeCell ref="O1301:P1301"/>
    <mergeCell ref="Q1301:R1301"/>
    <mergeCell ref="S1301:T1301"/>
    <mergeCell ref="U1301:V1301"/>
    <mergeCell ref="W1301:X1301"/>
    <mergeCell ref="Y1301:Z1301"/>
    <mergeCell ref="AA1301:AB1301"/>
    <mergeCell ref="AC1301:AD1301"/>
    <mergeCell ref="K1300:L1300"/>
    <mergeCell ref="M1300:N1300"/>
    <mergeCell ref="O1300:P1300"/>
    <mergeCell ref="Q1300:R1300"/>
    <mergeCell ref="S1300:T1300"/>
    <mergeCell ref="U1300:V1300"/>
    <mergeCell ref="W1300:X1300"/>
    <mergeCell ref="Y1300:Z1300"/>
    <mergeCell ref="AA1300:AB1300"/>
    <mergeCell ref="AC1306:AD1306"/>
    <mergeCell ref="K1307:L1307"/>
    <mergeCell ref="M1307:N1307"/>
    <mergeCell ref="O1307:P1307"/>
    <mergeCell ref="Q1307:R1307"/>
    <mergeCell ref="S1307:T1307"/>
    <mergeCell ref="U1307:V1307"/>
    <mergeCell ref="W1307:X1307"/>
    <mergeCell ref="Y1307:Z1307"/>
    <mergeCell ref="AA1307:AB1307"/>
    <mergeCell ref="AC1307:AD1307"/>
    <mergeCell ref="K1306:L1306"/>
    <mergeCell ref="M1306:N1306"/>
    <mergeCell ref="O1306:P1306"/>
    <mergeCell ref="Q1306:R1306"/>
    <mergeCell ref="S1306:T1306"/>
    <mergeCell ref="U1306:V1306"/>
    <mergeCell ref="W1306:X1306"/>
    <mergeCell ref="Y1306:Z1306"/>
    <mergeCell ref="AA1306:AB1306"/>
    <mergeCell ref="AC1304:AD1304"/>
    <mergeCell ref="K1305:L1305"/>
    <mergeCell ref="M1305:N1305"/>
    <mergeCell ref="O1305:P1305"/>
    <mergeCell ref="Q1305:R1305"/>
    <mergeCell ref="S1305:T1305"/>
    <mergeCell ref="U1305:V1305"/>
    <mergeCell ref="W1305:X1305"/>
    <mergeCell ref="Y1305:Z1305"/>
    <mergeCell ref="AA1305:AB1305"/>
    <mergeCell ref="AC1305:AD1305"/>
    <mergeCell ref="K1304:L1304"/>
    <mergeCell ref="M1304:N1304"/>
    <mergeCell ref="O1304:P1304"/>
    <mergeCell ref="Q1304:R1304"/>
    <mergeCell ref="S1304:T1304"/>
    <mergeCell ref="U1304:V1304"/>
    <mergeCell ref="W1304:X1304"/>
    <mergeCell ref="Y1304:Z1304"/>
    <mergeCell ref="AA1304:AB1304"/>
    <mergeCell ref="AC1310:AD1310"/>
    <mergeCell ref="K1311:L1311"/>
    <mergeCell ref="M1311:N1311"/>
    <mergeCell ref="O1311:P1311"/>
    <mergeCell ref="Q1311:R1311"/>
    <mergeCell ref="S1311:T1311"/>
    <mergeCell ref="U1311:V1311"/>
    <mergeCell ref="W1311:X1311"/>
    <mergeCell ref="Y1311:Z1311"/>
    <mergeCell ref="AA1311:AB1311"/>
    <mergeCell ref="AC1311:AD1311"/>
    <mergeCell ref="K1310:L1310"/>
    <mergeCell ref="M1310:N1310"/>
    <mergeCell ref="O1310:P1310"/>
    <mergeCell ref="Q1310:R1310"/>
    <mergeCell ref="S1310:T1310"/>
    <mergeCell ref="U1310:V1310"/>
    <mergeCell ref="W1310:X1310"/>
    <mergeCell ref="Y1310:Z1310"/>
    <mergeCell ref="AA1310:AB1310"/>
    <mergeCell ref="AC1308:AD1308"/>
    <mergeCell ref="K1309:L1309"/>
    <mergeCell ref="M1309:N1309"/>
    <mergeCell ref="O1309:P1309"/>
    <mergeCell ref="Q1309:R1309"/>
    <mergeCell ref="S1309:T1309"/>
    <mergeCell ref="U1309:V1309"/>
    <mergeCell ref="W1309:X1309"/>
    <mergeCell ref="Y1309:Z1309"/>
    <mergeCell ref="AA1309:AB1309"/>
    <mergeCell ref="AC1309:AD1309"/>
    <mergeCell ref="K1308:L1308"/>
    <mergeCell ref="M1308:N1308"/>
    <mergeCell ref="O1308:P1308"/>
    <mergeCell ref="Q1308:R1308"/>
    <mergeCell ref="S1308:T1308"/>
    <mergeCell ref="U1308:V1308"/>
    <mergeCell ref="W1308:X1308"/>
    <mergeCell ref="Y1308:Z1308"/>
    <mergeCell ref="AA1308:AB1308"/>
    <mergeCell ref="AC1314:AD1314"/>
    <mergeCell ref="U1316:X1316"/>
    <mergeCell ref="L1320:M1320"/>
    <mergeCell ref="AC1321:AD1321"/>
    <mergeCell ref="AE1321:AF1321"/>
    <mergeCell ref="I1322:J1322"/>
    <mergeCell ref="K1322:L1322"/>
    <mergeCell ref="M1322:N1322"/>
    <mergeCell ref="O1322:P1322"/>
    <mergeCell ref="Q1322:R1322"/>
    <mergeCell ref="S1322:T1322"/>
    <mergeCell ref="U1322:V1322"/>
    <mergeCell ref="W1322:X1322"/>
    <mergeCell ref="Y1322:Z1322"/>
    <mergeCell ref="AA1322:AB1322"/>
    <mergeCell ref="AC1322:AD1322"/>
    <mergeCell ref="AE1322:AF1322"/>
    <mergeCell ref="K1314:L1314"/>
    <mergeCell ref="M1314:N1314"/>
    <mergeCell ref="O1314:P1314"/>
    <mergeCell ref="Q1314:R1314"/>
    <mergeCell ref="S1314:T1314"/>
    <mergeCell ref="U1314:V1314"/>
    <mergeCell ref="W1314:X1314"/>
    <mergeCell ref="Y1314:Z1314"/>
    <mergeCell ref="AA1314:AB1314"/>
    <mergeCell ref="AC1312:AD1312"/>
    <mergeCell ref="K1313:L1313"/>
    <mergeCell ref="M1313:N1313"/>
    <mergeCell ref="O1313:P1313"/>
    <mergeCell ref="Q1313:R1313"/>
    <mergeCell ref="S1313:T1313"/>
    <mergeCell ref="U1313:V1313"/>
    <mergeCell ref="W1313:X1313"/>
    <mergeCell ref="Y1313:Z1313"/>
    <mergeCell ref="AA1313:AB1313"/>
    <mergeCell ref="AC1313:AD1313"/>
    <mergeCell ref="K1312:L1312"/>
    <mergeCell ref="M1312:N1312"/>
    <mergeCell ref="O1312:P1312"/>
    <mergeCell ref="Q1312:R1312"/>
    <mergeCell ref="S1312:T1312"/>
    <mergeCell ref="U1312:V1312"/>
    <mergeCell ref="W1312:X1312"/>
    <mergeCell ref="Y1312:Z1312"/>
    <mergeCell ref="AA1312:AB1312"/>
    <mergeCell ref="AA1325:AB1325"/>
    <mergeCell ref="AC1325:AD1325"/>
    <mergeCell ref="AE1325:AF1325"/>
    <mergeCell ref="I1326:J1326"/>
    <mergeCell ref="K1326:L1326"/>
    <mergeCell ref="M1326:N1326"/>
    <mergeCell ref="O1326:P1326"/>
    <mergeCell ref="Q1326:R1326"/>
    <mergeCell ref="S1326:T1326"/>
    <mergeCell ref="U1326:V1326"/>
    <mergeCell ref="W1326:X1326"/>
    <mergeCell ref="Y1326:Z1326"/>
    <mergeCell ref="AA1326:AB1326"/>
    <mergeCell ref="AC1326:AD1326"/>
    <mergeCell ref="AE1326:AF1326"/>
    <mergeCell ref="I1325:J1325"/>
    <mergeCell ref="K1325:L1325"/>
    <mergeCell ref="M1325:N1325"/>
    <mergeCell ref="O1325:P1325"/>
    <mergeCell ref="Q1325:R1325"/>
    <mergeCell ref="S1325:T1325"/>
    <mergeCell ref="U1325:V1325"/>
    <mergeCell ref="W1325:X1325"/>
    <mergeCell ref="Y1325:Z1325"/>
    <mergeCell ref="AA1323:AB1323"/>
    <mergeCell ref="AC1323:AD1323"/>
    <mergeCell ref="AE1323:AF1323"/>
    <mergeCell ref="I1324:J1324"/>
    <mergeCell ref="K1324:L1324"/>
    <mergeCell ref="M1324:N1324"/>
    <mergeCell ref="O1324:P1324"/>
    <mergeCell ref="Q1324:R1324"/>
    <mergeCell ref="S1324:T1324"/>
    <mergeCell ref="U1324:V1324"/>
    <mergeCell ref="W1324:X1324"/>
    <mergeCell ref="Y1324:Z1324"/>
    <mergeCell ref="AA1324:AB1324"/>
    <mergeCell ref="AC1324:AD1324"/>
    <mergeCell ref="AE1324:AF1324"/>
    <mergeCell ref="I1323:J1323"/>
    <mergeCell ref="K1323:L1323"/>
    <mergeCell ref="M1323:N1323"/>
    <mergeCell ref="O1323:P1323"/>
    <mergeCell ref="Q1323:R1323"/>
    <mergeCell ref="S1323:T1323"/>
    <mergeCell ref="U1323:V1323"/>
    <mergeCell ref="W1323:X1323"/>
    <mergeCell ref="Y1323:Z1323"/>
    <mergeCell ref="AA1329:AB1329"/>
    <mergeCell ref="AC1329:AD1329"/>
    <mergeCell ref="AE1329:AF1329"/>
    <mergeCell ref="I1330:J1330"/>
    <mergeCell ref="K1330:L1330"/>
    <mergeCell ref="M1330:N1330"/>
    <mergeCell ref="O1330:P1330"/>
    <mergeCell ref="Q1330:R1330"/>
    <mergeCell ref="S1330:T1330"/>
    <mergeCell ref="U1330:V1330"/>
    <mergeCell ref="W1330:X1330"/>
    <mergeCell ref="Y1330:Z1330"/>
    <mergeCell ref="AA1330:AB1330"/>
    <mergeCell ref="AC1330:AD1330"/>
    <mergeCell ref="AE1330:AF1330"/>
    <mergeCell ref="I1329:J1329"/>
    <mergeCell ref="K1329:L1329"/>
    <mergeCell ref="M1329:N1329"/>
    <mergeCell ref="O1329:P1329"/>
    <mergeCell ref="Q1329:R1329"/>
    <mergeCell ref="S1329:T1329"/>
    <mergeCell ref="U1329:V1329"/>
    <mergeCell ref="W1329:X1329"/>
    <mergeCell ref="Y1329:Z1329"/>
    <mergeCell ref="AA1327:AB1327"/>
    <mergeCell ref="AC1327:AD1327"/>
    <mergeCell ref="AE1327:AF1327"/>
    <mergeCell ref="I1328:J1328"/>
    <mergeCell ref="K1328:L1328"/>
    <mergeCell ref="M1328:N1328"/>
    <mergeCell ref="O1328:P1328"/>
    <mergeCell ref="Q1328:R1328"/>
    <mergeCell ref="S1328:T1328"/>
    <mergeCell ref="U1328:V1328"/>
    <mergeCell ref="W1328:X1328"/>
    <mergeCell ref="Y1328:Z1328"/>
    <mergeCell ref="AA1328:AB1328"/>
    <mergeCell ref="AC1328:AD1328"/>
    <mergeCell ref="AE1328:AF1328"/>
    <mergeCell ref="I1327:J1327"/>
    <mergeCell ref="K1327:L1327"/>
    <mergeCell ref="M1327:N1327"/>
    <mergeCell ref="O1327:P1327"/>
    <mergeCell ref="Q1327:R1327"/>
    <mergeCell ref="S1327:T1327"/>
    <mergeCell ref="U1327:V1327"/>
    <mergeCell ref="W1327:X1327"/>
    <mergeCell ref="Y1327:Z1327"/>
    <mergeCell ref="AA1333:AB1333"/>
    <mergeCell ref="AC1333:AD1333"/>
    <mergeCell ref="AE1333:AF1333"/>
    <mergeCell ref="B1335:C1335"/>
    <mergeCell ref="D1335:F1335"/>
    <mergeCell ref="AE1342:AF1342"/>
    <mergeCell ref="J1343:AF1343"/>
    <mergeCell ref="J1345:AF1345"/>
    <mergeCell ref="K1347:L1347"/>
    <mergeCell ref="M1347:N1347"/>
    <mergeCell ref="O1347:P1347"/>
    <mergeCell ref="Q1347:R1347"/>
    <mergeCell ref="S1347:T1347"/>
    <mergeCell ref="U1347:V1347"/>
    <mergeCell ref="W1347:X1347"/>
    <mergeCell ref="Y1347:Z1347"/>
    <mergeCell ref="AA1347:AB1347"/>
    <mergeCell ref="AC1347:AD1347"/>
    <mergeCell ref="I1333:J1333"/>
    <mergeCell ref="K1333:L1333"/>
    <mergeCell ref="M1333:N1333"/>
    <mergeCell ref="O1333:P1333"/>
    <mergeCell ref="Q1333:R1333"/>
    <mergeCell ref="S1333:T1333"/>
    <mergeCell ref="U1333:V1333"/>
    <mergeCell ref="W1333:X1333"/>
    <mergeCell ref="Y1333:Z1333"/>
    <mergeCell ref="AA1331:AB1331"/>
    <mergeCell ref="AC1331:AD1331"/>
    <mergeCell ref="AE1331:AF1331"/>
    <mergeCell ref="I1332:J1332"/>
    <mergeCell ref="K1332:L1332"/>
    <mergeCell ref="M1332:N1332"/>
    <mergeCell ref="O1332:P1332"/>
    <mergeCell ref="Q1332:R1332"/>
    <mergeCell ref="S1332:T1332"/>
    <mergeCell ref="U1332:V1332"/>
    <mergeCell ref="W1332:X1332"/>
    <mergeCell ref="Y1332:Z1332"/>
    <mergeCell ref="AA1332:AB1332"/>
    <mergeCell ref="AC1332:AD1332"/>
    <mergeCell ref="AE1332:AF1332"/>
    <mergeCell ref="I1331:J1331"/>
    <mergeCell ref="K1331:L1331"/>
    <mergeCell ref="M1331:N1331"/>
    <mergeCell ref="O1331:P1331"/>
    <mergeCell ref="Q1331:R1331"/>
    <mergeCell ref="S1331:T1331"/>
    <mergeCell ref="U1331:V1331"/>
    <mergeCell ref="W1331:X1331"/>
    <mergeCell ref="Y1331:Z1331"/>
    <mergeCell ref="AC1350:AD1350"/>
    <mergeCell ref="I1352:J1352"/>
    <mergeCell ref="I1353:J1353"/>
    <mergeCell ref="K1353:L1353"/>
    <mergeCell ref="M1353:N1353"/>
    <mergeCell ref="O1353:P1353"/>
    <mergeCell ref="Q1353:R1353"/>
    <mergeCell ref="S1353:T1353"/>
    <mergeCell ref="U1353:V1353"/>
    <mergeCell ref="W1353:X1353"/>
    <mergeCell ref="Y1353:Z1353"/>
    <mergeCell ref="AA1353:AB1353"/>
    <mergeCell ref="AC1353:AD1353"/>
    <mergeCell ref="K1350:L1350"/>
    <mergeCell ref="M1350:N1350"/>
    <mergeCell ref="O1350:P1350"/>
    <mergeCell ref="Q1350:R1350"/>
    <mergeCell ref="S1350:T1350"/>
    <mergeCell ref="U1350:V1350"/>
    <mergeCell ref="W1350:X1350"/>
    <mergeCell ref="Y1350:Z1350"/>
    <mergeCell ref="AA1350:AB1350"/>
    <mergeCell ref="AC1348:AD1348"/>
    <mergeCell ref="K1349:L1349"/>
    <mergeCell ref="M1349:N1349"/>
    <mergeCell ref="O1349:P1349"/>
    <mergeCell ref="Q1349:R1349"/>
    <mergeCell ref="S1349:T1349"/>
    <mergeCell ref="U1349:V1349"/>
    <mergeCell ref="W1349:X1349"/>
    <mergeCell ref="Y1349:Z1349"/>
    <mergeCell ref="AA1349:AB1349"/>
    <mergeCell ref="AC1349:AD1349"/>
    <mergeCell ref="K1348:L1348"/>
    <mergeCell ref="M1348:N1348"/>
    <mergeCell ref="O1348:P1348"/>
    <mergeCell ref="Q1348:R1348"/>
    <mergeCell ref="S1348:T1348"/>
    <mergeCell ref="U1348:V1348"/>
    <mergeCell ref="W1348:X1348"/>
    <mergeCell ref="Y1348:Z1348"/>
    <mergeCell ref="AA1348:AB1348"/>
    <mergeCell ref="AA1356:AB1356"/>
    <mergeCell ref="AC1356:AD1356"/>
    <mergeCell ref="K1361:L1361"/>
    <mergeCell ref="M1361:N1361"/>
    <mergeCell ref="O1361:P1361"/>
    <mergeCell ref="Q1361:R1361"/>
    <mergeCell ref="S1361:T1361"/>
    <mergeCell ref="U1361:V1361"/>
    <mergeCell ref="W1361:X1361"/>
    <mergeCell ref="Y1361:Z1361"/>
    <mergeCell ref="AA1361:AB1361"/>
    <mergeCell ref="AC1361:AD1361"/>
    <mergeCell ref="I1356:J1356"/>
    <mergeCell ref="K1356:L1356"/>
    <mergeCell ref="M1356:N1356"/>
    <mergeCell ref="O1356:P1356"/>
    <mergeCell ref="Q1356:R1356"/>
    <mergeCell ref="S1356:T1356"/>
    <mergeCell ref="U1356:V1356"/>
    <mergeCell ref="W1356:X1356"/>
    <mergeCell ref="Y1356:Z1356"/>
    <mergeCell ref="AA1354:AB1354"/>
    <mergeCell ref="AC1354:AD1354"/>
    <mergeCell ref="I1355:J1355"/>
    <mergeCell ref="K1355:L1355"/>
    <mergeCell ref="M1355:N1355"/>
    <mergeCell ref="O1355:P1355"/>
    <mergeCell ref="Q1355:R1355"/>
    <mergeCell ref="S1355:T1355"/>
    <mergeCell ref="U1355:V1355"/>
    <mergeCell ref="W1355:X1355"/>
    <mergeCell ref="Y1355:Z1355"/>
    <mergeCell ref="AA1355:AB1355"/>
    <mergeCell ref="AC1355:AD1355"/>
    <mergeCell ref="I1354:J1354"/>
    <mergeCell ref="K1354:L1354"/>
    <mergeCell ref="M1354:N1354"/>
    <mergeCell ref="O1354:P1354"/>
    <mergeCell ref="Q1354:R1354"/>
    <mergeCell ref="S1354:T1354"/>
    <mergeCell ref="U1354:V1354"/>
    <mergeCell ref="W1354:X1354"/>
    <mergeCell ref="Y1354:Z1354"/>
    <mergeCell ref="AC1364:AD1364"/>
    <mergeCell ref="K1367:L1367"/>
    <mergeCell ref="M1367:N1367"/>
    <mergeCell ref="O1367:P1367"/>
    <mergeCell ref="Q1367:R1367"/>
    <mergeCell ref="S1367:T1367"/>
    <mergeCell ref="U1367:V1367"/>
    <mergeCell ref="W1367:X1367"/>
    <mergeCell ref="Y1367:Z1367"/>
    <mergeCell ref="AA1367:AB1367"/>
    <mergeCell ref="AC1367:AD1367"/>
    <mergeCell ref="K1364:L1364"/>
    <mergeCell ref="M1364:N1364"/>
    <mergeCell ref="O1364:P1364"/>
    <mergeCell ref="Q1364:R1364"/>
    <mergeCell ref="S1364:T1364"/>
    <mergeCell ref="U1364:V1364"/>
    <mergeCell ref="W1364:X1364"/>
    <mergeCell ref="Y1364:Z1364"/>
    <mergeCell ref="AA1364:AB1364"/>
    <mergeCell ref="AC1362:AD1362"/>
    <mergeCell ref="K1363:L1363"/>
    <mergeCell ref="M1363:N1363"/>
    <mergeCell ref="O1363:P1363"/>
    <mergeCell ref="Q1363:R1363"/>
    <mergeCell ref="S1363:T1363"/>
    <mergeCell ref="U1363:V1363"/>
    <mergeCell ref="W1363:X1363"/>
    <mergeCell ref="Y1363:Z1363"/>
    <mergeCell ref="AA1363:AB1363"/>
    <mergeCell ref="AC1363:AD1363"/>
    <mergeCell ref="K1362:L1362"/>
    <mergeCell ref="M1362:N1362"/>
    <mergeCell ref="O1362:P1362"/>
    <mergeCell ref="Q1362:R1362"/>
    <mergeCell ref="S1362:T1362"/>
    <mergeCell ref="U1362:V1362"/>
    <mergeCell ref="W1362:X1362"/>
    <mergeCell ref="Y1362:Z1362"/>
    <mergeCell ref="AA1362:AB1362"/>
    <mergeCell ref="AC1370:AD1370"/>
    <mergeCell ref="K1371:L1371"/>
    <mergeCell ref="M1371:N1371"/>
    <mergeCell ref="O1371:P1371"/>
    <mergeCell ref="Q1371:R1371"/>
    <mergeCell ref="S1371:T1371"/>
    <mergeCell ref="U1371:V1371"/>
    <mergeCell ref="W1371:X1371"/>
    <mergeCell ref="Y1371:Z1371"/>
    <mergeCell ref="AA1371:AB1371"/>
    <mergeCell ref="AC1371:AD1371"/>
    <mergeCell ref="K1370:L1370"/>
    <mergeCell ref="M1370:N1370"/>
    <mergeCell ref="O1370:P1370"/>
    <mergeCell ref="Q1370:R1370"/>
    <mergeCell ref="S1370:T1370"/>
    <mergeCell ref="U1370:V1370"/>
    <mergeCell ref="W1370:X1370"/>
    <mergeCell ref="Y1370:Z1370"/>
    <mergeCell ref="AA1370:AB1370"/>
    <mergeCell ref="AC1368:AD1368"/>
    <mergeCell ref="K1369:L1369"/>
    <mergeCell ref="M1369:N1369"/>
    <mergeCell ref="O1369:P1369"/>
    <mergeCell ref="Q1369:R1369"/>
    <mergeCell ref="S1369:T1369"/>
    <mergeCell ref="U1369:V1369"/>
    <mergeCell ref="W1369:X1369"/>
    <mergeCell ref="Y1369:Z1369"/>
    <mergeCell ref="AA1369:AB1369"/>
    <mergeCell ref="AC1369:AD1369"/>
    <mergeCell ref="K1368:L1368"/>
    <mergeCell ref="M1368:N1368"/>
    <mergeCell ref="O1368:P1368"/>
    <mergeCell ref="Q1368:R1368"/>
    <mergeCell ref="S1368:T1368"/>
    <mergeCell ref="U1368:V1368"/>
    <mergeCell ref="W1368:X1368"/>
    <mergeCell ref="Y1368:Z1368"/>
    <mergeCell ref="AA1368:AB1368"/>
    <mergeCell ref="AC1375:AD1375"/>
    <mergeCell ref="K1376:L1376"/>
    <mergeCell ref="M1376:N1376"/>
    <mergeCell ref="O1376:P1376"/>
    <mergeCell ref="Q1376:R1376"/>
    <mergeCell ref="S1376:T1376"/>
    <mergeCell ref="U1376:V1376"/>
    <mergeCell ref="W1376:X1376"/>
    <mergeCell ref="Y1376:Z1376"/>
    <mergeCell ref="AA1376:AB1376"/>
    <mergeCell ref="AC1376:AD1376"/>
    <mergeCell ref="K1375:L1375"/>
    <mergeCell ref="M1375:N1375"/>
    <mergeCell ref="O1375:P1375"/>
    <mergeCell ref="Q1375:R1375"/>
    <mergeCell ref="S1375:T1375"/>
    <mergeCell ref="U1375:V1375"/>
    <mergeCell ref="W1375:X1375"/>
    <mergeCell ref="Y1375:Z1375"/>
    <mergeCell ref="AA1375:AB1375"/>
    <mergeCell ref="AC1373:AD1373"/>
    <mergeCell ref="K1374:L1374"/>
    <mergeCell ref="M1374:N1374"/>
    <mergeCell ref="O1374:P1374"/>
    <mergeCell ref="Q1374:R1374"/>
    <mergeCell ref="S1374:T1374"/>
    <mergeCell ref="U1374:V1374"/>
    <mergeCell ref="W1374:X1374"/>
    <mergeCell ref="Y1374:Z1374"/>
    <mergeCell ref="AA1374:AB1374"/>
    <mergeCell ref="AC1374:AD1374"/>
    <mergeCell ref="K1373:L1373"/>
    <mergeCell ref="M1373:N1373"/>
    <mergeCell ref="O1373:P1373"/>
    <mergeCell ref="Q1373:R1373"/>
    <mergeCell ref="S1373:T1373"/>
    <mergeCell ref="U1373:V1373"/>
    <mergeCell ref="W1373:X1373"/>
    <mergeCell ref="Y1373:Z1373"/>
    <mergeCell ref="AA1373:AB1373"/>
    <mergeCell ref="AC1386:AD1386"/>
    <mergeCell ref="K1387:L1387"/>
    <mergeCell ref="M1387:N1387"/>
    <mergeCell ref="O1387:P1387"/>
    <mergeCell ref="Q1387:R1387"/>
    <mergeCell ref="S1387:T1387"/>
    <mergeCell ref="U1387:V1387"/>
    <mergeCell ref="W1387:X1387"/>
    <mergeCell ref="Y1387:Z1387"/>
    <mergeCell ref="AA1387:AB1387"/>
    <mergeCell ref="AC1387:AD1387"/>
    <mergeCell ref="K1386:L1386"/>
    <mergeCell ref="M1386:N1386"/>
    <mergeCell ref="O1386:P1386"/>
    <mergeCell ref="Q1386:R1386"/>
    <mergeCell ref="S1386:T1386"/>
    <mergeCell ref="U1386:V1386"/>
    <mergeCell ref="W1386:X1386"/>
    <mergeCell ref="Y1386:Z1386"/>
    <mergeCell ref="AA1386:AB1386"/>
    <mergeCell ref="AC1381:AD1381"/>
    <mergeCell ref="K1385:L1385"/>
    <mergeCell ref="M1385:N1385"/>
    <mergeCell ref="O1385:P1385"/>
    <mergeCell ref="Q1385:R1385"/>
    <mergeCell ref="S1385:T1385"/>
    <mergeCell ref="U1385:V1385"/>
    <mergeCell ref="W1385:X1385"/>
    <mergeCell ref="Y1385:Z1385"/>
    <mergeCell ref="AA1385:AB1385"/>
    <mergeCell ref="AC1385:AD1385"/>
    <mergeCell ref="K1381:L1381"/>
    <mergeCell ref="M1381:N1381"/>
    <mergeCell ref="O1381:P1381"/>
    <mergeCell ref="Q1381:R1381"/>
    <mergeCell ref="S1381:T1381"/>
    <mergeCell ref="U1381:V1381"/>
    <mergeCell ref="W1381:X1381"/>
    <mergeCell ref="Y1381:Z1381"/>
    <mergeCell ref="AA1381:AB1381"/>
    <mergeCell ref="AC1390:AD1390"/>
    <mergeCell ref="K1391:L1391"/>
    <mergeCell ref="M1391:N1391"/>
    <mergeCell ref="O1391:P1391"/>
    <mergeCell ref="Q1391:R1391"/>
    <mergeCell ref="S1391:T1391"/>
    <mergeCell ref="U1391:V1391"/>
    <mergeCell ref="W1391:X1391"/>
    <mergeCell ref="Y1391:Z1391"/>
    <mergeCell ref="AA1391:AB1391"/>
    <mergeCell ref="AC1391:AD1391"/>
    <mergeCell ref="K1390:L1390"/>
    <mergeCell ref="M1390:N1390"/>
    <mergeCell ref="O1390:P1390"/>
    <mergeCell ref="Q1390:R1390"/>
    <mergeCell ref="S1390:T1390"/>
    <mergeCell ref="U1390:V1390"/>
    <mergeCell ref="W1390:X1390"/>
    <mergeCell ref="Y1390:Z1390"/>
    <mergeCell ref="AA1390:AB1390"/>
    <mergeCell ref="AC1388:AD1388"/>
    <mergeCell ref="K1389:L1389"/>
    <mergeCell ref="M1389:N1389"/>
    <mergeCell ref="O1389:P1389"/>
    <mergeCell ref="Q1389:R1389"/>
    <mergeCell ref="S1389:T1389"/>
    <mergeCell ref="U1389:V1389"/>
    <mergeCell ref="W1389:X1389"/>
    <mergeCell ref="Y1389:Z1389"/>
    <mergeCell ref="AA1389:AB1389"/>
    <mergeCell ref="AC1389:AD1389"/>
    <mergeCell ref="K1388:L1388"/>
    <mergeCell ref="M1388:N1388"/>
    <mergeCell ref="O1388:P1388"/>
    <mergeCell ref="Q1388:R1388"/>
    <mergeCell ref="S1388:T1388"/>
    <mergeCell ref="U1388:V1388"/>
    <mergeCell ref="W1388:X1388"/>
    <mergeCell ref="Y1388:Z1388"/>
    <mergeCell ref="AA1388:AB1388"/>
    <mergeCell ref="AC1394:AD1394"/>
    <mergeCell ref="K1395:L1395"/>
    <mergeCell ref="M1395:N1395"/>
    <mergeCell ref="O1395:P1395"/>
    <mergeCell ref="Q1395:R1395"/>
    <mergeCell ref="S1395:T1395"/>
    <mergeCell ref="U1395:V1395"/>
    <mergeCell ref="W1395:X1395"/>
    <mergeCell ref="Y1395:Z1395"/>
    <mergeCell ref="AA1395:AB1395"/>
    <mergeCell ref="AC1395:AD1395"/>
    <mergeCell ref="K1394:L1394"/>
    <mergeCell ref="M1394:N1394"/>
    <mergeCell ref="O1394:P1394"/>
    <mergeCell ref="Q1394:R1394"/>
    <mergeCell ref="S1394:T1394"/>
    <mergeCell ref="U1394:V1394"/>
    <mergeCell ref="W1394:X1394"/>
    <mergeCell ref="Y1394:Z1394"/>
    <mergeCell ref="AA1394:AB1394"/>
    <mergeCell ref="AC1392:AD1392"/>
    <mergeCell ref="K1393:L1393"/>
    <mergeCell ref="M1393:N1393"/>
    <mergeCell ref="O1393:P1393"/>
    <mergeCell ref="Q1393:R1393"/>
    <mergeCell ref="S1393:T1393"/>
    <mergeCell ref="U1393:V1393"/>
    <mergeCell ref="W1393:X1393"/>
    <mergeCell ref="Y1393:Z1393"/>
    <mergeCell ref="AA1393:AB1393"/>
    <mergeCell ref="AC1393:AD1393"/>
    <mergeCell ref="K1392:L1392"/>
    <mergeCell ref="M1392:N1392"/>
    <mergeCell ref="O1392:P1392"/>
    <mergeCell ref="Q1392:R1392"/>
    <mergeCell ref="S1392:T1392"/>
    <mergeCell ref="U1392:V1392"/>
    <mergeCell ref="W1392:X1392"/>
    <mergeCell ref="Y1392:Z1392"/>
    <mergeCell ref="AA1392:AB1392"/>
    <mergeCell ref="AC1398:AD1398"/>
    <mergeCell ref="K1399:L1399"/>
    <mergeCell ref="M1399:N1399"/>
    <mergeCell ref="O1399:P1399"/>
    <mergeCell ref="Q1399:R1399"/>
    <mergeCell ref="S1399:T1399"/>
    <mergeCell ref="U1399:V1399"/>
    <mergeCell ref="W1399:X1399"/>
    <mergeCell ref="Y1399:Z1399"/>
    <mergeCell ref="AA1399:AB1399"/>
    <mergeCell ref="AC1399:AD1399"/>
    <mergeCell ref="K1398:L1398"/>
    <mergeCell ref="M1398:N1398"/>
    <mergeCell ref="O1398:P1398"/>
    <mergeCell ref="Q1398:R1398"/>
    <mergeCell ref="S1398:T1398"/>
    <mergeCell ref="U1398:V1398"/>
    <mergeCell ref="W1398:X1398"/>
    <mergeCell ref="Y1398:Z1398"/>
    <mergeCell ref="AA1398:AB1398"/>
    <mergeCell ref="AC1396:AD1396"/>
    <mergeCell ref="K1397:L1397"/>
    <mergeCell ref="M1397:N1397"/>
    <mergeCell ref="O1397:P1397"/>
    <mergeCell ref="Q1397:R1397"/>
    <mergeCell ref="S1397:T1397"/>
    <mergeCell ref="U1397:V1397"/>
    <mergeCell ref="W1397:X1397"/>
    <mergeCell ref="Y1397:Z1397"/>
    <mergeCell ref="AA1397:AB1397"/>
    <mergeCell ref="AC1397:AD1397"/>
    <mergeCell ref="K1396:L1396"/>
    <mergeCell ref="M1396:N1396"/>
    <mergeCell ref="O1396:P1396"/>
    <mergeCell ref="Q1396:R1396"/>
    <mergeCell ref="S1396:T1396"/>
    <mergeCell ref="U1396:V1396"/>
    <mergeCell ref="W1396:X1396"/>
    <mergeCell ref="Y1396:Z1396"/>
    <mergeCell ref="AA1396:AB1396"/>
    <mergeCell ref="AC1402:AD1402"/>
    <mergeCell ref="K1403:L1403"/>
    <mergeCell ref="M1403:N1403"/>
    <mergeCell ref="O1403:P1403"/>
    <mergeCell ref="Q1403:R1403"/>
    <mergeCell ref="S1403:T1403"/>
    <mergeCell ref="U1403:V1403"/>
    <mergeCell ref="W1403:X1403"/>
    <mergeCell ref="Y1403:Z1403"/>
    <mergeCell ref="AA1403:AB1403"/>
    <mergeCell ref="AC1403:AD1403"/>
    <mergeCell ref="K1402:L1402"/>
    <mergeCell ref="M1402:N1402"/>
    <mergeCell ref="O1402:P1402"/>
    <mergeCell ref="Q1402:R1402"/>
    <mergeCell ref="S1402:T1402"/>
    <mergeCell ref="U1402:V1402"/>
    <mergeCell ref="W1402:X1402"/>
    <mergeCell ref="Y1402:Z1402"/>
    <mergeCell ref="AA1402:AB1402"/>
    <mergeCell ref="AC1400:AD1400"/>
    <mergeCell ref="K1401:L1401"/>
    <mergeCell ref="M1401:N1401"/>
    <mergeCell ref="O1401:P1401"/>
    <mergeCell ref="Q1401:R1401"/>
    <mergeCell ref="S1401:T1401"/>
    <mergeCell ref="U1401:V1401"/>
    <mergeCell ref="W1401:X1401"/>
    <mergeCell ref="Y1401:Z1401"/>
    <mergeCell ref="AA1401:AB1401"/>
    <mergeCell ref="AC1401:AD1401"/>
    <mergeCell ref="K1400:L1400"/>
    <mergeCell ref="M1400:N1400"/>
    <mergeCell ref="O1400:P1400"/>
    <mergeCell ref="Q1400:R1400"/>
    <mergeCell ref="S1400:T1400"/>
    <mergeCell ref="U1400:V1400"/>
    <mergeCell ref="W1400:X1400"/>
    <mergeCell ref="Y1400:Z1400"/>
    <mergeCell ref="AA1400:AB1400"/>
    <mergeCell ref="AC1406:AD1406"/>
    <mergeCell ref="K1407:L1407"/>
    <mergeCell ref="M1407:N1407"/>
    <mergeCell ref="O1407:P1407"/>
    <mergeCell ref="Q1407:R1407"/>
    <mergeCell ref="S1407:T1407"/>
    <mergeCell ref="U1407:V1407"/>
    <mergeCell ref="W1407:X1407"/>
    <mergeCell ref="Y1407:Z1407"/>
    <mergeCell ref="AA1407:AB1407"/>
    <mergeCell ref="AC1407:AD1407"/>
    <mergeCell ref="K1406:L1406"/>
    <mergeCell ref="M1406:N1406"/>
    <mergeCell ref="O1406:P1406"/>
    <mergeCell ref="Q1406:R1406"/>
    <mergeCell ref="S1406:T1406"/>
    <mergeCell ref="U1406:V1406"/>
    <mergeCell ref="W1406:X1406"/>
    <mergeCell ref="Y1406:Z1406"/>
    <mergeCell ref="AA1406:AB1406"/>
    <mergeCell ref="AC1404:AD1404"/>
    <mergeCell ref="K1405:L1405"/>
    <mergeCell ref="M1405:N1405"/>
    <mergeCell ref="O1405:P1405"/>
    <mergeCell ref="Q1405:R1405"/>
    <mergeCell ref="S1405:T1405"/>
    <mergeCell ref="U1405:V1405"/>
    <mergeCell ref="W1405:X1405"/>
    <mergeCell ref="Y1405:Z1405"/>
    <mergeCell ref="AA1405:AB1405"/>
    <mergeCell ref="AC1405:AD1405"/>
    <mergeCell ref="K1404:L1404"/>
    <mergeCell ref="M1404:N1404"/>
    <mergeCell ref="O1404:P1404"/>
    <mergeCell ref="Q1404:R1404"/>
    <mergeCell ref="S1404:T1404"/>
    <mergeCell ref="U1404:V1404"/>
    <mergeCell ref="W1404:X1404"/>
    <mergeCell ref="Y1404:Z1404"/>
    <mergeCell ref="AA1404:AB1404"/>
    <mergeCell ref="AC1413:AD1413"/>
    <mergeCell ref="K1414:L1414"/>
    <mergeCell ref="M1414:N1414"/>
    <mergeCell ref="O1414:P1414"/>
    <mergeCell ref="Q1414:R1414"/>
    <mergeCell ref="S1414:T1414"/>
    <mergeCell ref="U1414:V1414"/>
    <mergeCell ref="W1414:X1414"/>
    <mergeCell ref="Y1414:Z1414"/>
    <mergeCell ref="AA1414:AB1414"/>
    <mergeCell ref="AC1414:AD1414"/>
    <mergeCell ref="K1413:L1413"/>
    <mergeCell ref="M1413:N1413"/>
    <mergeCell ref="O1413:P1413"/>
    <mergeCell ref="Q1413:R1413"/>
    <mergeCell ref="S1413:T1413"/>
    <mergeCell ref="U1413:V1413"/>
    <mergeCell ref="W1413:X1413"/>
    <mergeCell ref="Y1413:Z1413"/>
    <mergeCell ref="AA1413:AB1413"/>
    <mergeCell ref="AC1408:AD1408"/>
    <mergeCell ref="K1412:L1412"/>
    <mergeCell ref="M1412:N1412"/>
    <mergeCell ref="O1412:P1412"/>
    <mergeCell ref="Q1412:R1412"/>
    <mergeCell ref="S1412:T1412"/>
    <mergeCell ref="U1412:V1412"/>
    <mergeCell ref="W1412:X1412"/>
    <mergeCell ref="Y1412:Z1412"/>
    <mergeCell ref="AA1412:AB1412"/>
    <mergeCell ref="AC1412:AD1412"/>
    <mergeCell ref="K1408:L1408"/>
    <mergeCell ref="M1408:N1408"/>
    <mergeCell ref="O1408:P1408"/>
    <mergeCell ref="Q1408:R1408"/>
    <mergeCell ref="S1408:T1408"/>
    <mergeCell ref="U1408:V1408"/>
    <mergeCell ref="W1408:X1408"/>
    <mergeCell ref="Y1408:Z1408"/>
    <mergeCell ref="AA1408:AB1408"/>
    <mergeCell ref="AC1417:AD1417"/>
    <mergeCell ref="K1418:L1418"/>
    <mergeCell ref="M1418:N1418"/>
    <mergeCell ref="O1418:P1418"/>
    <mergeCell ref="Q1418:R1418"/>
    <mergeCell ref="S1418:T1418"/>
    <mergeCell ref="U1418:V1418"/>
    <mergeCell ref="W1418:X1418"/>
    <mergeCell ref="Y1418:Z1418"/>
    <mergeCell ref="AA1418:AB1418"/>
    <mergeCell ref="AC1418:AD1418"/>
    <mergeCell ref="K1417:L1417"/>
    <mergeCell ref="M1417:N1417"/>
    <mergeCell ref="O1417:P1417"/>
    <mergeCell ref="Q1417:R1417"/>
    <mergeCell ref="S1417:T1417"/>
    <mergeCell ref="U1417:V1417"/>
    <mergeCell ref="W1417:X1417"/>
    <mergeCell ref="Y1417:Z1417"/>
    <mergeCell ref="AA1417:AB1417"/>
    <mergeCell ref="AC1415:AD1415"/>
    <mergeCell ref="K1416:L1416"/>
    <mergeCell ref="M1416:N1416"/>
    <mergeCell ref="O1416:P1416"/>
    <mergeCell ref="Q1416:R1416"/>
    <mergeCell ref="S1416:T1416"/>
    <mergeCell ref="U1416:V1416"/>
    <mergeCell ref="W1416:X1416"/>
    <mergeCell ref="Y1416:Z1416"/>
    <mergeCell ref="AA1416:AB1416"/>
    <mergeCell ref="AC1416:AD1416"/>
    <mergeCell ref="K1415:L1415"/>
    <mergeCell ref="M1415:N1415"/>
    <mergeCell ref="O1415:P1415"/>
    <mergeCell ref="Q1415:R1415"/>
    <mergeCell ref="S1415:T1415"/>
    <mergeCell ref="U1415:V1415"/>
    <mergeCell ref="W1415:X1415"/>
    <mergeCell ref="Y1415:Z1415"/>
    <mergeCell ref="AA1415:AB1415"/>
    <mergeCell ref="AC1421:AD1421"/>
    <mergeCell ref="K1422:L1422"/>
    <mergeCell ref="M1422:N1422"/>
    <mergeCell ref="O1422:P1422"/>
    <mergeCell ref="Q1422:R1422"/>
    <mergeCell ref="S1422:T1422"/>
    <mergeCell ref="U1422:V1422"/>
    <mergeCell ref="W1422:X1422"/>
    <mergeCell ref="Y1422:Z1422"/>
    <mergeCell ref="AA1422:AB1422"/>
    <mergeCell ref="AC1422:AD1422"/>
    <mergeCell ref="K1421:L1421"/>
    <mergeCell ref="M1421:N1421"/>
    <mergeCell ref="O1421:P1421"/>
    <mergeCell ref="Q1421:R1421"/>
    <mergeCell ref="S1421:T1421"/>
    <mergeCell ref="U1421:V1421"/>
    <mergeCell ref="W1421:X1421"/>
    <mergeCell ref="Y1421:Z1421"/>
    <mergeCell ref="AA1421:AB1421"/>
    <mergeCell ref="AC1419:AD1419"/>
    <mergeCell ref="K1420:L1420"/>
    <mergeCell ref="M1420:N1420"/>
    <mergeCell ref="O1420:P1420"/>
    <mergeCell ref="Q1420:R1420"/>
    <mergeCell ref="S1420:T1420"/>
    <mergeCell ref="U1420:V1420"/>
    <mergeCell ref="W1420:X1420"/>
    <mergeCell ref="Y1420:Z1420"/>
    <mergeCell ref="AA1420:AB1420"/>
    <mergeCell ref="AC1420:AD1420"/>
    <mergeCell ref="K1419:L1419"/>
    <mergeCell ref="M1419:N1419"/>
    <mergeCell ref="O1419:P1419"/>
    <mergeCell ref="Q1419:R1419"/>
    <mergeCell ref="S1419:T1419"/>
    <mergeCell ref="U1419:V1419"/>
    <mergeCell ref="W1419:X1419"/>
    <mergeCell ref="Y1419:Z1419"/>
    <mergeCell ref="AA1419:AB1419"/>
    <mergeCell ref="AC1425:AD1425"/>
    <mergeCell ref="K1426:L1426"/>
    <mergeCell ref="M1426:N1426"/>
    <mergeCell ref="O1426:P1426"/>
    <mergeCell ref="Q1426:R1426"/>
    <mergeCell ref="S1426:T1426"/>
    <mergeCell ref="U1426:V1426"/>
    <mergeCell ref="W1426:X1426"/>
    <mergeCell ref="Y1426:Z1426"/>
    <mergeCell ref="AA1426:AB1426"/>
    <mergeCell ref="AC1426:AD1426"/>
    <mergeCell ref="K1425:L1425"/>
    <mergeCell ref="M1425:N1425"/>
    <mergeCell ref="O1425:P1425"/>
    <mergeCell ref="Q1425:R1425"/>
    <mergeCell ref="S1425:T1425"/>
    <mergeCell ref="U1425:V1425"/>
    <mergeCell ref="W1425:X1425"/>
    <mergeCell ref="Y1425:Z1425"/>
    <mergeCell ref="AA1425:AB1425"/>
    <mergeCell ref="AC1423:AD1423"/>
    <mergeCell ref="K1424:L1424"/>
    <mergeCell ref="M1424:N1424"/>
    <mergeCell ref="O1424:P1424"/>
    <mergeCell ref="Q1424:R1424"/>
    <mergeCell ref="S1424:T1424"/>
    <mergeCell ref="U1424:V1424"/>
    <mergeCell ref="W1424:X1424"/>
    <mergeCell ref="Y1424:Z1424"/>
    <mergeCell ref="AA1424:AB1424"/>
    <mergeCell ref="AC1424:AD1424"/>
    <mergeCell ref="K1423:L1423"/>
    <mergeCell ref="M1423:N1423"/>
    <mergeCell ref="O1423:P1423"/>
    <mergeCell ref="Q1423:R1423"/>
    <mergeCell ref="S1423:T1423"/>
    <mergeCell ref="U1423:V1423"/>
    <mergeCell ref="W1423:X1423"/>
    <mergeCell ref="Y1423:Z1423"/>
    <mergeCell ref="AA1423:AB1423"/>
    <mergeCell ref="AC1429:AD1429"/>
    <mergeCell ref="K1430:L1430"/>
    <mergeCell ref="M1430:N1430"/>
    <mergeCell ref="O1430:P1430"/>
    <mergeCell ref="Q1430:R1430"/>
    <mergeCell ref="S1430:T1430"/>
    <mergeCell ref="U1430:V1430"/>
    <mergeCell ref="W1430:X1430"/>
    <mergeCell ref="Y1430:Z1430"/>
    <mergeCell ref="AA1430:AB1430"/>
    <mergeCell ref="AC1430:AD1430"/>
    <mergeCell ref="K1429:L1429"/>
    <mergeCell ref="M1429:N1429"/>
    <mergeCell ref="O1429:P1429"/>
    <mergeCell ref="Q1429:R1429"/>
    <mergeCell ref="S1429:T1429"/>
    <mergeCell ref="U1429:V1429"/>
    <mergeCell ref="W1429:X1429"/>
    <mergeCell ref="Y1429:Z1429"/>
    <mergeCell ref="AA1429:AB1429"/>
    <mergeCell ref="AC1427:AD1427"/>
    <mergeCell ref="K1428:L1428"/>
    <mergeCell ref="M1428:N1428"/>
    <mergeCell ref="O1428:P1428"/>
    <mergeCell ref="Q1428:R1428"/>
    <mergeCell ref="S1428:T1428"/>
    <mergeCell ref="U1428:V1428"/>
    <mergeCell ref="W1428:X1428"/>
    <mergeCell ref="Y1428:Z1428"/>
    <mergeCell ref="AA1428:AB1428"/>
    <mergeCell ref="AC1428:AD1428"/>
    <mergeCell ref="K1427:L1427"/>
    <mergeCell ref="M1427:N1427"/>
    <mergeCell ref="O1427:P1427"/>
    <mergeCell ref="Q1427:R1427"/>
    <mergeCell ref="S1427:T1427"/>
    <mergeCell ref="U1427:V1427"/>
    <mergeCell ref="W1427:X1427"/>
    <mergeCell ref="Y1427:Z1427"/>
    <mergeCell ref="AA1427:AB1427"/>
    <mergeCell ref="AC1433:AD1433"/>
    <mergeCell ref="K1434:L1434"/>
    <mergeCell ref="M1434:N1434"/>
    <mergeCell ref="O1434:P1434"/>
    <mergeCell ref="Q1434:R1434"/>
    <mergeCell ref="S1434:T1434"/>
    <mergeCell ref="U1434:V1434"/>
    <mergeCell ref="W1434:X1434"/>
    <mergeCell ref="Y1434:Z1434"/>
    <mergeCell ref="AA1434:AB1434"/>
    <mergeCell ref="AC1434:AD1434"/>
    <mergeCell ref="K1433:L1433"/>
    <mergeCell ref="M1433:N1433"/>
    <mergeCell ref="O1433:P1433"/>
    <mergeCell ref="Q1433:R1433"/>
    <mergeCell ref="S1433:T1433"/>
    <mergeCell ref="U1433:V1433"/>
    <mergeCell ref="W1433:X1433"/>
    <mergeCell ref="Y1433:Z1433"/>
    <mergeCell ref="AA1433:AB1433"/>
    <mergeCell ref="AC1431:AD1431"/>
    <mergeCell ref="K1432:L1432"/>
    <mergeCell ref="M1432:N1432"/>
    <mergeCell ref="O1432:P1432"/>
    <mergeCell ref="Q1432:R1432"/>
    <mergeCell ref="S1432:T1432"/>
    <mergeCell ref="U1432:V1432"/>
    <mergeCell ref="W1432:X1432"/>
    <mergeCell ref="Y1432:Z1432"/>
    <mergeCell ref="AA1432:AB1432"/>
    <mergeCell ref="AC1432:AD1432"/>
    <mergeCell ref="K1431:L1431"/>
    <mergeCell ref="M1431:N1431"/>
    <mergeCell ref="O1431:P1431"/>
    <mergeCell ref="Q1431:R1431"/>
    <mergeCell ref="S1431:T1431"/>
    <mergeCell ref="U1431:V1431"/>
    <mergeCell ref="W1431:X1431"/>
    <mergeCell ref="Y1431:Z1431"/>
    <mergeCell ref="AA1431:AB1431"/>
    <mergeCell ref="AA1444:AB1444"/>
    <mergeCell ref="AC1444:AD1444"/>
    <mergeCell ref="AE1444:AF1444"/>
    <mergeCell ref="I1445:J1445"/>
    <mergeCell ref="K1445:L1445"/>
    <mergeCell ref="M1445:N1445"/>
    <mergeCell ref="O1445:P1445"/>
    <mergeCell ref="Q1445:R1445"/>
    <mergeCell ref="S1445:T1445"/>
    <mergeCell ref="U1445:V1445"/>
    <mergeCell ref="W1445:X1445"/>
    <mergeCell ref="Y1445:Z1445"/>
    <mergeCell ref="AA1445:AB1445"/>
    <mergeCell ref="AC1445:AD1445"/>
    <mergeCell ref="AE1445:AF1445"/>
    <mergeCell ref="I1444:J1444"/>
    <mergeCell ref="K1444:L1444"/>
    <mergeCell ref="M1444:N1444"/>
    <mergeCell ref="O1444:P1444"/>
    <mergeCell ref="Q1444:R1444"/>
    <mergeCell ref="S1444:T1444"/>
    <mergeCell ref="U1444:V1444"/>
    <mergeCell ref="W1444:X1444"/>
    <mergeCell ref="Y1444:Z1444"/>
    <mergeCell ref="AC1435:AD1435"/>
    <mergeCell ref="U1437:X1437"/>
    <mergeCell ref="L1441:M1441"/>
    <mergeCell ref="AC1442:AD1442"/>
    <mergeCell ref="AE1442:AF1442"/>
    <mergeCell ref="I1443:J1443"/>
    <mergeCell ref="K1443:L1443"/>
    <mergeCell ref="M1443:N1443"/>
    <mergeCell ref="O1443:P1443"/>
    <mergeCell ref="Q1443:R1443"/>
    <mergeCell ref="S1443:T1443"/>
    <mergeCell ref="U1443:V1443"/>
    <mergeCell ref="W1443:X1443"/>
    <mergeCell ref="Y1443:Z1443"/>
    <mergeCell ref="AA1443:AB1443"/>
    <mergeCell ref="AC1443:AD1443"/>
    <mergeCell ref="AE1443:AF1443"/>
    <mergeCell ref="K1435:L1435"/>
    <mergeCell ref="M1435:N1435"/>
    <mergeCell ref="O1435:P1435"/>
    <mergeCell ref="Q1435:R1435"/>
    <mergeCell ref="S1435:T1435"/>
    <mergeCell ref="U1435:V1435"/>
    <mergeCell ref="W1435:X1435"/>
    <mergeCell ref="Y1435:Z1435"/>
    <mergeCell ref="AA1435:AB1435"/>
    <mergeCell ref="AA1448:AB1448"/>
    <mergeCell ref="AC1448:AD1448"/>
    <mergeCell ref="AE1448:AF1448"/>
    <mergeCell ref="I1449:J1449"/>
    <mergeCell ref="K1449:L1449"/>
    <mergeCell ref="M1449:N1449"/>
    <mergeCell ref="O1449:P1449"/>
    <mergeCell ref="Q1449:R1449"/>
    <mergeCell ref="S1449:T1449"/>
    <mergeCell ref="U1449:V1449"/>
    <mergeCell ref="W1449:X1449"/>
    <mergeCell ref="Y1449:Z1449"/>
    <mergeCell ref="AA1449:AB1449"/>
    <mergeCell ref="AC1449:AD1449"/>
    <mergeCell ref="AE1449:AF1449"/>
    <mergeCell ref="I1448:J1448"/>
    <mergeCell ref="K1448:L1448"/>
    <mergeCell ref="M1448:N1448"/>
    <mergeCell ref="O1448:P1448"/>
    <mergeCell ref="Q1448:R1448"/>
    <mergeCell ref="S1448:T1448"/>
    <mergeCell ref="U1448:V1448"/>
    <mergeCell ref="W1448:X1448"/>
    <mergeCell ref="Y1448:Z1448"/>
    <mergeCell ref="AA1446:AB1446"/>
    <mergeCell ref="AC1446:AD1446"/>
    <mergeCell ref="AE1446:AF1446"/>
    <mergeCell ref="I1447:J1447"/>
    <mergeCell ref="K1447:L1447"/>
    <mergeCell ref="M1447:N1447"/>
    <mergeCell ref="O1447:P1447"/>
    <mergeCell ref="Q1447:R1447"/>
    <mergeCell ref="S1447:T1447"/>
    <mergeCell ref="U1447:V1447"/>
    <mergeCell ref="W1447:X1447"/>
    <mergeCell ref="Y1447:Z1447"/>
    <mergeCell ref="AA1447:AB1447"/>
    <mergeCell ref="AC1447:AD1447"/>
    <mergeCell ref="AE1447:AF1447"/>
    <mergeCell ref="I1446:J1446"/>
    <mergeCell ref="K1446:L1446"/>
    <mergeCell ref="M1446:N1446"/>
    <mergeCell ref="O1446:P1446"/>
    <mergeCell ref="Q1446:R1446"/>
    <mergeCell ref="S1446:T1446"/>
    <mergeCell ref="U1446:V1446"/>
    <mergeCell ref="W1446:X1446"/>
    <mergeCell ref="Y1446:Z1446"/>
    <mergeCell ref="AA1452:AB1452"/>
    <mergeCell ref="AC1452:AD1452"/>
    <mergeCell ref="AE1452:AF1452"/>
    <mergeCell ref="I1453:J1453"/>
    <mergeCell ref="K1453:L1453"/>
    <mergeCell ref="M1453:N1453"/>
    <mergeCell ref="O1453:P1453"/>
    <mergeCell ref="Q1453:R1453"/>
    <mergeCell ref="S1453:T1453"/>
    <mergeCell ref="U1453:V1453"/>
    <mergeCell ref="W1453:X1453"/>
    <mergeCell ref="Y1453:Z1453"/>
    <mergeCell ref="AA1453:AB1453"/>
    <mergeCell ref="AC1453:AD1453"/>
    <mergeCell ref="AE1453:AF1453"/>
    <mergeCell ref="I1452:J1452"/>
    <mergeCell ref="K1452:L1452"/>
    <mergeCell ref="M1452:N1452"/>
    <mergeCell ref="O1452:P1452"/>
    <mergeCell ref="Q1452:R1452"/>
    <mergeCell ref="S1452:T1452"/>
    <mergeCell ref="U1452:V1452"/>
    <mergeCell ref="W1452:X1452"/>
    <mergeCell ref="Y1452:Z1452"/>
    <mergeCell ref="AA1450:AB1450"/>
    <mergeCell ref="AC1450:AD1450"/>
    <mergeCell ref="AE1450:AF1450"/>
    <mergeCell ref="I1451:J1451"/>
    <mergeCell ref="K1451:L1451"/>
    <mergeCell ref="M1451:N1451"/>
    <mergeCell ref="O1451:P1451"/>
    <mergeCell ref="Q1451:R1451"/>
    <mergeCell ref="S1451:T1451"/>
    <mergeCell ref="U1451:V1451"/>
    <mergeCell ref="W1451:X1451"/>
    <mergeCell ref="Y1451:Z1451"/>
    <mergeCell ref="AA1451:AB1451"/>
    <mergeCell ref="AC1451:AD1451"/>
    <mergeCell ref="AE1451:AF1451"/>
    <mergeCell ref="I1450:J1450"/>
    <mergeCell ref="K1450:L1450"/>
    <mergeCell ref="M1450:N1450"/>
    <mergeCell ref="O1450:P1450"/>
    <mergeCell ref="Q1450:R1450"/>
    <mergeCell ref="S1450:T1450"/>
    <mergeCell ref="U1450:V1450"/>
    <mergeCell ref="W1450:X1450"/>
    <mergeCell ref="Y1450:Z1450"/>
    <mergeCell ref="AC1469:AD1469"/>
    <mergeCell ref="K1470:L1470"/>
    <mergeCell ref="M1470:N1470"/>
    <mergeCell ref="O1470:P1470"/>
    <mergeCell ref="Q1470:R1470"/>
    <mergeCell ref="S1470:T1470"/>
    <mergeCell ref="U1470:V1470"/>
    <mergeCell ref="W1470:X1470"/>
    <mergeCell ref="Y1470:Z1470"/>
    <mergeCell ref="AA1470:AB1470"/>
    <mergeCell ref="AC1470:AD1470"/>
    <mergeCell ref="K1469:L1469"/>
    <mergeCell ref="M1469:N1469"/>
    <mergeCell ref="O1469:P1469"/>
    <mergeCell ref="Q1469:R1469"/>
    <mergeCell ref="S1469:T1469"/>
    <mergeCell ref="U1469:V1469"/>
    <mergeCell ref="W1469:X1469"/>
    <mergeCell ref="Y1469:Z1469"/>
    <mergeCell ref="AA1469:AB1469"/>
    <mergeCell ref="AA1454:AB1454"/>
    <mergeCell ref="AC1454:AD1454"/>
    <mergeCell ref="AE1454:AF1454"/>
    <mergeCell ref="B1456:C1456"/>
    <mergeCell ref="D1456:F1456"/>
    <mergeCell ref="AE1463:AF1463"/>
    <mergeCell ref="J1464:AF1464"/>
    <mergeCell ref="J1466:AF1466"/>
    <mergeCell ref="K1468:L1468"/>
    <mergeCell ref="M1468:N1468"/>
    <mergeCell ref="O1468:P1468"/>
    <mergeCell ref="Q1468:R1468"/>
    <mergeCell ref="S1468:T1468"/>
    <mergeCell ref="U1468:V1468"/>
    <mergeCell ref="W1468:X1468"/>
    <mergeCell ref="Y1468:Z1468"/>
    <mergeCell ref="AA1468:AB1468"/>
    <mergeCell ref="AC1468:AD1468"/>
    <mergeCell ref="I1454:J1454"/>
    <mergeCell ref="K1454:L1454"/>
    <mergeCell ref="M1454:N1454"/>
    <mergeCell ref="O1454:P1454"/>
    <mergeCell ref="Q1454:R1454"/>
    <mergeCell ref="S1454:T1454"/>
    <mergeCell ref="U1454:V1454"/>
    <mergeCell ref="W1454:X1454"/>
    <mergeCell ref="Y1454:Z1454"/>
    <mergeCell ref="AA1475:AB1475"/>
    <mergeCell ref="AC1475:AD1475"/>
    <mergeCell ref="I1476:J1476"/>
    <mergeCell ref="K1476:L1476"/>
    <mergeCell ref="M1476:N1476"/>
    <mergeCell ref="O1476:P1476"/>
    <mergeCell ref="Q1476:R1476"/>
    <mergeCell ref="S1476:T1476"/>
    <mergeCell ref="U1476:V1476"/>
    <mergeCell ref="W1476:X1476"/>
    <mergeCell ref="Y1476:Z1476"/>
    <mergeCell ref="AA1476:AB1476"/>
    <mergeCell ref="AC1476:AD1476"/>
    <mergeCell ref="I1475:J1475"/>
    <mergeCell ref="K1475:L1475"/>
    <mergeCell ref="M1475:N1475"/>
    <mergeCell ref="O1475:P1475"/>
    <mergeCell ref="Q1475:R1475"/>
    <mergeCell ref="S1475:T1475"/>
    <mergeCell ref="U1475:V1475"/>
    <mergeCell ref="W1475:X1475"/>
    <mergeCell ref="Y1475:Z1475"/>
    <mergeCell ref="AC1471:AD1471"/>
    <mergeCell ref="I1473:J1473"/>
    <mergeCell ref="I1474:J1474"/>
    <mergeCell ref="K1474:L1474"/>
    <mergeCell ref="M1474:N1474"/>
    <mergeCell ref="O1474:P1474"/>
    <mergeCell ref="Q1474:R1474"/>
    <mergeCell ref="S1474:T1474"/>
    <mergeCell ref="U1474:V1474"/>
    <mergeCell ref="W1474:X1474"/>
    <mergeCell ref="Y1474:Z1474"/>
    <mergeCell ref="AA1474:AB1474"/>
    <mergeCell ref="AC1474:AD1474"/>
    <mergeCell ref="K1471:L1471"/>
    <mergeCell ref="M1471:N1471"/>
    <mergeCell ref="O1471:P1471"/>
    <mergeCell ref="Q1471:R1471"/>
    <mergeCell ref="S1471:T1471"/>
    <mergeCell ref="U1471:V1471"/>
    <mergeCell ref="W1471:X1471"/>
    <mergeCell ref="Y1471:Z1471"/>
    <mergeCell ref="AA1471:AB1471"/>
    <mergeCell ref="AC1483:AD1483"/>
    <mergeCell ref="K1484:L1484"/>
    <mergeCell ref="M1484:N1484"/>
    <mergeCell ref="O1484:P1484"/>
    <mergeCell ref="Q1484:R1484"/>
    <mergeCell ref="S1484:T1484"/>
    <mergeCell ref="U1484:V1484"/>
    <mergeCell ref="W1484:X1484"/>
    <mergeCell ref="Y1484:Z1484"/>
    <mergeCell ref="AA1484:AB1484"/>
    <mergeCell ref="AC1484:AD1484"/>
    <mergeCell ref="K1483:L1483"/>
    <mergeCell ref="M1483:N1483"/>
    <mergeCell ref="O1483:P1483"/>
    <mergeCell ref="Q1483:R1483"/>
    <mergeCell ref="S1483:T1483"/>
    <mergeCell ref="U1483:V1483"/>
    <mergeCell ref="W1483:X1483"/>
    <mergeCell ref="Y1483:Z1483"/>
    <mergeCell ref="AA1483:AB1483"/>
    <mergeCell ref="AA1477:AB1477"/>
    <mergeCell ref="AC1477:AD1477"/>
    <mergeCell ref="K1482:L1482"/>
    <mergeCell ref="M1482:N1482"/>
    <mergeCell ref="O1482:P1482"/>
    <mergeCell ref="Q1482:R1482"/>
    <mergeCell ref="S1482:T1482"/>
    <mergeCell ref="U1482:V1482"/>
    <mergeCell ref="W1482:X1482"/>
    <mergeCell ref="Y1482:Z1482"/>
    <mergeCell ref="AA1482:AB1482"/>
    <mergeCell ref="AC1482:AD1482"/>
    <mergeCell ref="I1477:J1477"/>
    <mergeCell ref="K1477:L1477"/>
    <mergeCell ref="M1477:N1477"/>
    <mergeCell ref="O1477:P1477"/>
    <mergeCell ref="Q1477:R1477"/>
    <mergeCell ref="S1477:T1477"/>
    <mergeCell ref="U1477:V1477"/>
    <mergeCell ref="W1477:X1477"/>
    <mergeCell ref="Y1477:Z1477"/>
    <mergeCell ref="AC1489:AD1489"/>
    <mergeCell ref="K1490:L1490"/>
    <mergeCell ref="M1490:N1490"/>
    <mergeCell ref="O1490:P1490"/>
    <mergeCell ref="Q1490:R1490"/>
    <mergeCell ref="S1490:T1490"/>
    <mergeCell ref="U1490:V1490"/>
    <mergeCell ref="W1490:X1490"/>
    <mergeCell ref="Y1490:Z1490"/>
    <mergeCell ref="AA1490:AB1490"/>
    <mergeCell ref="AC1490:AD1490"/>
    <mergeCell ref="K1489:L1489"/>
    <mergeCell ref="M1489:N1489"/>
    <mergeCell ref="O1489:P1489"/>
    <mergeCell ref="Q1489:R1489"/>
    <mergeCell ref="S1489:T1489"/>
    <mergeCell ref="U1489:V1489"/>
    <mergeCell ref="W1489:X1489"/>
    <mergeCell ref="Y1489:Z1489"/>
    <mergeCell ref="AA1489:AB1489"/>
    <mergeCell ref="AC1485:AD1485"/>
    <mergeCell ref="K1488:L1488"/>
    <mergeCell ref="M1488:N1488"/>
    <mergeCell ref="O1488:P1488"/>
    <mergeCell ref="Q1488:R1488"/>
    <mergeCell ref="S1488:T1488"/>
    <mergeCell ref="U1488:V1488"/>
    <mergeCell ref="W1488:X1488"/>
    <mergeCell ref="Y1488:Z1488"/>
    <mergeCell ref="AA1488:AB1488"/>
    <mergeCell ref="AC1488:AD1488"/>
    <mergeCell ref="K1485:L1485"/>
    <mergeCell ref="M1485:N1485"/>
    <mergeCell ref="O1485:P1485"/>
    <mergeCell ref="Q1485:R1485"/>
    <mergeCell ref="S1485:T1485"/>
    <mergeCell ref="U1485:V1485"/>
    <mergeCell ref="W1485:X1485"/>
    <mergeCell ref="Y1485:Z1485"/>
    <mergeCell ref="AA1485:AB1485"/>
    <mergeCell ref="AC1494:AD1494"/>
    <mergeCell ref="K1495:L1495"/>
    <mergeCell ref="M1495:N1495"/>
    <mergeCell ref="O1495:P1495"/>
    <mergeCell ref="Q1495:R1495"/>
    <mergeCell ref="S1495:T1495"/>
    <mergeCell ref="U1495:V1495"/>
    <mergeCell ref="W1495:X1495"/>
    <mergeCell ref="Y1495:Z1495"/>
    <mergeCell ref="AA1495:AB1495"/>
    <mergeCell ref="AC1495:AD1495"/>
    <mergeCell ref="K1494:L1494"/>
    <mergeCell ref="M1494:N1494"/>
    <mergeCell ref="O1494:P1494"/>
    <mergeCell ref="Q1494:R1494"/>
    <mergeCell ref="S1494:T1494"/>
    <mergeCell ref="U1494:V1494"/>
    <mergeCell ref="W1494:X1494"/>
    <mergeCell ref="Y1494:Z1494"/>
    <mergeCell ref="AA1494:AB1494"/>
    <mergeCell ref="AC1491:AD1491"/>
    <mergeCell ref="K1492:L1492"/>
    <mergeCell ref="M1492:N1492"/>
    <mergeCell ref="O1492:P1492"/>
    <mergeCell ref="Q1492:R1492"/>
    <mergeCell ref="S1492:T1492"/>
    <mergeCell ref="U1492:V1492"/>
    <mergeCell ref="W1492:X1492"/>
    <mergeCell ref="Y1492:Z1492"/>
    <mergeCell ref="AA1492:AB1492"/>
    <mergeCell ref="AC1492:AD1492"/>
    <mergeCell ref="K1491:L1491"/>
    <mergeCell ref="M1491:N1491"/>
    <mergeCell ref="O1491:P1491"/>
    <mergeCell ref="Q1491:R1491"/>
    <mergeCell ref="S1491:T1491"/>
    <mergeCell ref="U1491:V1491"/>
    <mergeCell ref="W1491:X1491"/>
    <mergeCell ref="Y1491:Z1491"/>
    <mergeCell ref="AA1491:AB1491"/>
    <mergeCell ref="AC1502:AD1502"/>
    <mergeCell ref="K1506:L1506"/>
    <mergeCell ref="M1506:N1506"/>
    <mergeCell ref="O1506:P1506"/>
    <mergeCell ref="Q1506:R1506"/>
    <mergeCell ref="S1506:T1506"/>
    <mergeCell ref="U1506:V1506"/>
    <mergeCell ref="W1506:X1506"/>
    <mergeCell ref="Y1506:Z1506"/>
    <mergeCell ref="AA1506:AB1506"/>
    <mergeCell ref="AC1506:AD1506"/>
    <mergeCell ref="K1502:L1502"/>
    <mergeCell ref="M1502:N1502"/>
    <mergeCell ref="O1502:P1502"/>
    <mergeCell ref="Q1502:R1502"/>
    <mergeCell ref="S1502:T1502"/>
    <mergeCell ref="U1502:V1502"/>
    <mergeCell ref="W1502:X1502"/>
    <mergeCell ref="Y1502:Z1502"/>
    <mergeCell ref="AA1502:AB1502"/>
    <mergeCell ref="AC1496:AD1496"/>
    <mergeCell ref="K1497:L1497"/>
    <mergeCell ref="M1497:N1497"/>
    <mergeCell ref="O1497:P1497"/>
    <mergeCell ref="Q1497:R1497"/>
    <mergeCell ref="S1497:T1497"/>
    <mergeCell ref="U1497:V1497"/>
    <mergeCell ref="W1497:X1497"/>
    <mergeCell ref="Y1497:Z1497"/>
    <mergeCell ref="AA1497:AB1497"/>
    <mergeCell ref="AC1497:AD1497"/>
    <mergeCell ref="K1496:L1496"/>
    <mergeCell ref="M1496:N1496"/>
    <mergeCell ref="O1496:P1496"/>
    <mergeCell ref="Q1496:R1496"/>
    <mergeCell ref="S1496:T1496"/>
    <mergeCell ref="U1496:V1496"/>
    <mergeCell ref="W1496:X1496"/>
    <mergeCell ref="Y1496:Z1496"/>
    <mergeCell ref="AA1496:AB1496"/>
    <mergeCell ref="AC1509:AD1509"/>
    <mergeCell ref="K1510:L1510"/>
    <mergeCell ref="M1510:N1510"/>
    <mergeCell ref="O1510:P1510"/>
    <mergeCell ref="Q1510:R1510"/>
    <mergeCell ref="S1510:T1510"/>
    <mergeCell ref="U1510:V1510"/>
    <mergeCell ref="W1510:X1510"/>
    <mergeCell ref="Y1510:Z1510"/>
    <mergeCell ref="AA1510:AB1510"/>
    <mergeCell ref="AC1510:AD1510"/>
    <mergeCell ref="K1509:L1509"/>
    <mergeCell ref="M1509:N1509"/>
    <mergeCell ref="O1509:P1509"/>
    <mergeCell ref="Q1509:R1509"/>
    <mergeCell ref="S1509:T1509"/>
    <mergeCell ref="U1509:V1509"/>
    <mergeCell ref="W1509:X1509"/>
    <mergeCell ref="Y1509:Z1509"/>
    <mergeCell ref="AA1509:AB1509"/>
    <mergeCell ref="AC1507:AD1507"/>
    <mergeCell ref="K1508:L1508"/>
    <mergeCell ref="M1508:N1508"/>
    <mergeCell ref="O1508:P1508"/>
    <mergeCell ref="Q1508:R1508"/>
    <mergeCell ref="S1508:T1508"/>
    <mergeCell ref="U1508:V1508"/>
    <mergeCell ref="W1508:X1508"/>
    <mergeCell ref="Y1508:Z1508"/>
    <mergeCell ref="AA1508:AB1508"/>
    <mergeCell ref="AC1508:AD1508"/>
    <mergeCell ref="K1507:L1507"/>
    <mergeCell ref="M1507:N1507"/>
    <mergeCell ref="O1507:P1507"/>
    <mergeCell ref="Q1507:R1507"/>
    <mergeCell ref="S1507:T1507"/>
    <mergeCell ref="U1507:V1507"/>
    <mergeCell ref="W1507:X1507"/>
    <mergeCell ref="Y1507:Z1507"/>
    <mergeCell ref="AA1507:AB1507"/>
    <mergeCell ref="AC1513:AD1513"/>
    <mergeCell ref="K1514:L1514"/>
    <mergeCell ref="M1514:N1514"/>
    <mergeCell ref="O1514:P1514"/>
    <mergeCell ref="Q1514:R1514"/>
    <mergeCell ref="S1514:T1514"/>
    <mergeCell ref="U1514:V1514"/>
    <mergeCell ref="W1514:X1514"/>
    <mergeCell ref="Y1514:Z1514"/>
    <mergeCell ref="AA1514:AB1514"/>
    <mergeCell ref="AC1514:AD1514"/>
    <mergeCell ref="K1513:L1513"/>
    <mergeCell ref="M1513:N1513"/>
    <mergeCell ref="O1513:P1513"/>
    <mergeCell ref="Q1513:R1513"/>
    <mergeCell ref="S1513:T1513"/>
    <mergeCell ref="U1513:V1513"/>
    <mergeCell ref="W1513:X1513"/>
    <mergeCell ref="Y1513:Z1513"/>
    <mergeCell ref="AA1513:AB1513"/>
    <mergeCell ref="AC1511:AD1511"/>
    <mergeCell ref="K1512:L1512"/>
    <mergeCell ref="M1512:N1512"/>
    <mergeCell ref="O1512:P1512"/>
    <mergeCell ref="Q1512:R1512"/>
    <mergeCell ref="S1512:T1512"/>
    <mergeCell ref="U1512:V1512"/>
    <mergeCell ref="W1512:X1512"/>
    <mergeCell ref="Y1512:Z1512"/>
    <mergeCell ref="AA1512:AB1512"/>
    <mergeCell ref="AC1512:AD1512"/>
    <mergeCell ref="K1511:L1511"/>
    <mergeCell ref="M1511:N1511"/>
    <mergeCell ref="O1511:P1511"/>
    <mergeCell ref="Q1511:R1511"/>
    <mergeCell ref="S1511:T1511"/>
    <mergeCell ref="U1511:V1511"/>
    <mergeCell ref="W1511:X1511"/>
    <mergeCell ref="Y1511:Z1511"/>
    <mergeCell ref="AA1511:AB1511"/>
    <mergeCell ref="AC1517:AD1517"/>
    <mergeCell ref="K1518:L1518"/>
    <mergeCell ref="M1518:N1518"/>
    <mergeCell ref="O1518:P1518"/>
    <mergeCell ref="Q1518:R1518"/>
    <mergeCell ref="S1518:T1518"/>
    <mergeCell ref="U1518:V1518"/>
    <mergeCell ref="W1518:X1518"/>
    <mergeCell ref="Y1518:Z1518"/>
    <mergeCell ref="AA1518:AB1518"/>
    <mergeCell ref="AC1518:AD1518"/>
    <mergeCell ref="K1517:L1517"/>
    <mergeCell ref="M1517:N1517"/>
    <mergeCell ref="O1517:P1517"/>
    <mergeCell ref="Q1517:R1517"/>
    <mergeCell ref="S1517:T1517"/>
    <mergeCell ref="U1517:V1517"/>
    <mergeCell ref="W1517:X1517"/>
    <mergeCell ref="Y1517:Z1517"/>
    <mergeCell ref="AA1517:AB1517"/>
    <mergeCell ref="AC1515:AD1515"/>
    <mergeCell ref="K1516:L1516"/>
    <mergeCell ref="M1516:N1516"/>
    <mergeCell ref="O1516:P1516"/>
    <mergeCell ref="Q1516:R1516"/>
    <mergeCell ref="S1516:T1516"/>
    <mergeCell ref="U1516:V1516"/>
    <mergeCell ref="W1516:X1516"/>
    <mergeCell ref="Y1516:Z1516"/>
    <mergeCell ref="AA1516:AB1516"/>
    <mergeCell ref="AC1516:AD1516"/>
    <mergeCell ref="K1515:L1515"/>
    <mergeCell ref="M1515:N1515"/>
    <mergeCell ref="O1515:P1515"/>
    <mergeCell ref="Q1515:R1515"/>
    <mergeCell ref="S1515:T1515"/>
    <mergeCell ref="U1515:V1515"/>
    <mergeCell ref="W1515:X1515"/>
    <mergeCell ref="Y1515:Z1515"/>
    <mergeCell ref="AA1515:AB1515"/>
    <mergeCell ref="AC1521:AD1521"/>
    <mergeCell ref="K1522:L1522"/>
    <mergeCell ref="M1522:N1522"/>
    <mergeCell ref="O1522:P1522"/>
    <mergeCell ref="Q1522:R1522"/>
    <mergeCell ref="S1522:T1522"/>
    <mergeCell ref="U1522:V1522"/>
    <mergeCell ref="W1522:X1522"/>
    <mergeCell ref="Y1522:Z1522"/>
    <mergeCell ref="AA1522:AB1522"/>
    <mergeCell ref="AC1522:AD1522"/>
    <mergeCell ref="K1521:L1521"/>
    <mergeCell ref="M1521:N1521"/>
    <mergeCell ref="O1521:P1521"/>
    <mergeCell ref="Q1521:R1521"/>
    <mergeCell ref="S1521:T1521"/>
    <mergeCell ref="U1521:V1521"/>
    <mergeCell ref="W1521:X1521"/>
    <mergeCell ref="Y1521:Z1521"/>
    <mergeCell ref="AA1521:AB1521"/>
    <mergeCell ref="AC1519:AD1519"/>
    <mergeCell ref="K1520:L1520"/>
    <mergeCell ref="M1520:N1520"/>
    <mergeCell ref="O1520:P1520"/>
    <mergeCell ref="Q1520:R1520"/>
    <mergeCell ref="S1520:T1520"/>
    <mergeCell ref="U1520:V1520"/>
    <mergeCell ref="W1520:X1520"/>
    <mergeCell ref="Y1520:Z1520"/>
    <mergeCell ref="AA1520:AB1520"/>
    <mergeCell ref="AC1520:AD1520"/>
    <mergeCell ref="K1519:L1519"/>
    <mergeCell ref="M1519:N1519"/>
    <mergeCell ref="O1519:P1519"/>
    <mergeCell ref="Q1519:R1519"/>
    <mergeCell ref="S1519:T1519"/>
    <mergeCell ref="U1519:V1519"/>
    <mergeCell ref="W1519:X1519"/>
    <mergeCell ref="Y1519:Z1519"/>
    <mergeCell ref="AA1519:AB1519"/>
    <mergeCell ref="AC1525:AD1525"/>
    <mergeCell ref="K1526:L1526"/>
    <mergeCell ref="M1526:N1526"/>
    <mergeCell ref="O1526:P1526"/>
    <mergeCell ref="Q1526:R1526"/>
    <mergeCell ref="S1526:T1526"/>
    <mergeCell ref="U1526:V1526"/>
    <mergeCell ref="W1526:X1526"/>
    <mergeCell ref="Y1526:Z1526"/>
    <mergeCell ref="AA1526:AB1526"/>
    <mergeCell ref="AC1526:AD1526"/>
    <mergeCell ref="K1525:L1525"/>
    <mergeCell ref="M1525:N1525"/>
    <mergeCell ref="O1525:P1525"/>
    <mergeCell ref="Q1525:R1525"/>
    <mergeCell ref="S1525:T1525"/>
    <mergeCell ref="U1525:V1525"/>
    <mergeCell ref="W1525:X1525"/>
    <mergeCell ref="Y1525:Z1525"/>
    <mergeCell ref="AA1525:AB1525"/>
    <mergeCell ref="AC1523:AD1523"/>
    <mergeCell ref="K1524:L1524"/>
    <mergeCell ref="M1524:N1524"/>
    <mergeCell ref="O1524:P1524"/>
    <mergeCell ref="Q1524:R1524"/>
    <mergeCell ref="S1524:T1524"/>
    <mergeCell ref="U1524:V1524"/>
    <mergeCell ref="W1524:X1524"/>
    <mergeCell ref="Y1524:Z1524"/>
    <mergeCell ref="AA1524:AB1524"/>
    <mergeCell ref="AC1524:AD1524"/>
    <mergeCell ref="K1523:L1523"/>
    <mergeCell ref="M1523:N1523"/>
    <mergeCell ref="O1523:P1523"/>
    <mergeCell ref="Q1523:R1523"/>
    <mergeCell ref="S1523:T1523"/>
    <mergeCell ref="U1523:V1523"/>
    <mergeCell ref="W1523:X1523"/>
    <mergeCell ref="Y1523:Z1523"/>
    <mergeCell ref="AA1523:AB1523"/>
    <mergeCell ref="AC1529:AD1529"/>
    <mergeCell ref="K1533:L1533"/>
    <mergeCell ref="M1533:N1533"/>
    <mergeCell ref="O1533:P1533"/>
    <mergeCell ref="Q1533:R1533"/>
    <mergeCell ref="S1533:T1533"/>
    <mergeCell ref="U1533:V1533"/>
    <mergeCell ref="W1533:X1533"/>
    <mergeCell ref="Y1533:Z1533"/>
    <mergeCell ref="AA1533:AB1533"/>
    <mergeCell ref="AC1533:AD1533"/>
    <mergeCell ref="K1529:L1529"/>
    <mergeCell ref="M1529:N1529"/>
    <mergeCell ref="O1529:P1529"/>
    <mergeCell ref="Q1529:R1529"/>
    <mergeCell ref="S1529:T1529"/>
    <mergeCell ref="U1529:V1529"/>
    <mergeCell ref="W1529:X1529"/>
    <mergeCell ref="Y1529:Z1529"/>
    <mergeCell ref="AA1529:AB1529"/>
    <mergeCell ref="AC1527:AD1527"/>
    <mergeCell ref="K1528:L1528"/>
    <mergeCell ref="M1528:N1528"/>
    <mergeCell ref="O1528:P1528"/>
    <mergeCell ref="Q1528:R1528"/>
    <mergeCell ref="S1528:T1528"/>
    <mergeCell ref="U1528:V1528"/>
    <mergeCell ref="W1528:X1528"/>
    <mergeCell ref="Y1528:Z1528"/>
    <mergeCell ref="AA1528:AB1528"/>
    <mergeCell ref="AC1528:AD1528"/>
    <mergeCell ref="K1527:L1527"/>
    <mergeCell ref="M1527:N1527"/>
    <mergeCell ref="O1527:P1527"/>
    <mergeCell ref="Q1527:R1527"/>
    <mergeCell ref="S1527:T1527"/>
    <mergeCell ref="U1527:V1527"/>
    <mergeCell ref="W1527:X1527"/>
    <mergeCell ref="Y1527:Z1527"/>
    <mergeCell ref="AA1527:AB1527"/>
    <mergeCell ref="AC1536:AD1536"/>
    <mergeCell ref="K1537:L1537"/>
    <mergeCell ref="M1537:N1537"/>
    <mergeCell ref="O1537:P1537"/>
    <mergeCell ref="Q1537:R1537"/>
    <mergeCell ref="S1537:T1537"/>
    <mergeCell ref="U1537:V1537"/>
    <mergeCell ref="W1537:X1537"/>
    <mergeCell ref="Y1537:Z1537"/>
    <mergeCell ref="AA1537:AB1537"/>
    <mergeCell ref="AC1537:AD1537"/>
    <mergeCell ref="K1536:L1536"/>
    <mergeCell ref="M1536:N1536"/>
    <mergeCell ref="O1536:P1536"/>
    <mergeCell ref="Q1536:R1536"/>
    <mergeCell ref="S1536:T1536"/>
    <mergeCell ref="U1536:V1536"/>
    <mergeCell ref="W1536:X1536"/>
    <mergeCell ref="Y1536:Z1536"/>
    <mergeCell ref="AA1536:AB1536"/>
    <mergeCell ref="AC1534:AD1534"/>
    <mergeCell ref="K1535:L1535"/>
    <mergeCell ref="M1535:N1535"/>
    <mergeCell ref="O1535:P1535"/>
    <mergeCell ref="Q1535:R1535"/>
    <mergeCell ref="S1535:T1535"/>
    <mergeCell ref="U1535:V1535"/>
    <mergeCell ref="W1535:X1535"/>
    <mergeCell ref="Y1535:Z1535"/>
    <mergeCell ref="AA1535:AB1535"/>
    <mergeCell ref="AC1535:AD1535"/>
    <mergeCell ref="K1534:L1534"/>
    <mergeCell ref="M1534:N1534"/>
    <mergeCell ref="O1534:P1534"/>
    <mergeCell ref="Q1534:R1534"/>
    <mergeCell ref="S1534:T1534"/>
    <mergeCell ref="U1534:V1534"/>
    <mergeCell ref="W1534:X1534"/>
    <mergeCell ref="Y1534:Z1534"/>
    <mergeCell ref="AA1534:AB1534"/>
    <mergeCell ref="AC1540:AD1540"/>
    <mergeCell ref="K1541:L1541"/>
    <mergeCell ref="M1541:N1541"/>
    <mergeCell ref="O1541:P1541"/>
    <mergeCell ref="Q1541:R1541"/>
    <mergeCell ref="S1541:T1541"/>
    <mergeCell ref="U1541:V1541"/>
    <mergeCell ref="W1541:X1541"/>
    <mergeCell ref="Y1541:Z1541"/>
    <mergeCell ref="AA1541:AB1541"/>
    <mergeCell ref="AC1541:AD1541"/>
    <mergeCell ref="K1540:L1540"/>
    <mergeCell ref="M1540:N1540"/>
    <mergeCell ref="O1540:P1540"/>
    <mergeCell ref="Q1540:R1540"/>
    <mergeCell ref="S1540:T1540"/>
    <mergeCell ref="U1540:V1540"/>
    <mergeCell ref="W1540:X1540"/>
    <mergeCell ref="Y1540:Z1540"/>
    <mergeCell ref="AA1540:AB1540"/>
    <mergeCell ref="AC1538:AD1538"/>
    <mergeCell ref="K1539:L1539"/>
    <mergeCell ref="M1539:N1539"/>
    <mergeCell ref="O1539:P1539"/>
    <mergeCell ref="Q1539:R1539"/>
    <mergeCell ref="S1539:T1539"/>
    <mergeCell ref="U1539:V1539"/>
    <mergeCell ref="W1539:X1539"/>
    <mergeCell ref="Y1539:Z1539"/>
    <mergeCell ref="AA1539:AB1539"/>
    <mergeCell ref="AC1539:AD1539"/>
    <mergeCell ref="K1538:L1538"/>
    <mergeCell ref="M1538:N1538"/>
    <mergeCell ref="O1538:P1538"/>
    <mergeCell ref="Q1538:R1538"/>
    <mergeCell ref="S1538:T1538"/>
    <mergeCell ref="U1538:V1538"/>
    <mergeCell ref="W1538:X1538"/>
    <mergeCell ref="Y1538:Z1538"/>
    <mergeCell ref="AA1538:AB1538"/>
    <mergeCell ref="AC1544:AD1544"/>
    <mergeCell ref="K1545:L1545"/>
    <mergeCell ref="M1545:N1545"/>
    <mergeCell ref="O1545:P1545"/>
    <mergeCell ref="Q1545:R1545"/>
    <mergeCell ref="S1545:T1545"/>
    <mergeCell ref="U1545:V1545"/>
    <mergeCell ref="W1545:X1545"/>
    <mergeCell ref="Y1545:Z1545"/>
    <mergeCell ref="AA1545:AB1545"/>
    <mergeCell ref="AC1545:AD1545"/>
    <mergeCell ref="K1544:L1544"/>
    <mergeCell ref="M1544:N1544"/>
    <mergeCell ref="O1544:P1544"/>
    <mergeCell ref="Q1544:R1544"/>
    <mergeCell ref="S1544:T1544"/>
    <mergeCell ref="U1544:V1544"/>
    <mergeCell ref="W1544:X1544"/>
    <mergeCell ref="Y1544:Z1544"/>
    <mergeCell ref="AA1544:AB1544"/>
    <mergeCell ref="AC1542:AD1542"/>
    <mergeCell ref="K1543:L1543"/>
    <mergeCell ref="M1543:N1543"/>
    <mergeCell ref="O1543:P1543"/>
    <mergeCell ref="Q1543:R1543"/>
    <mergeCell ref="S1543:T1543"/>
    <mergeCell ref="U1543:V1543"/>
    <mergeCell ref="W1543:X1543"/>
    <mergeCell ref="Y1543:Z1543"/>
    <mergeCell ref="AA1543:AB1543"/>
    <mergeCell ref="AC1543:AD1543"/>
    <mergeCell ref="K1542:L1542"/>
    <mergeCell ref="M1542:N1542"/>
    <mergeCell ref="O1542:P1542"/>
    <mergeCell ref="Q1542:R1542"/>
    <mergeCell ref="S1542:T1542"/>
    <mergeCell ref="U1542:V1542"/>
    <mergeCell ref="W1542:X1542"/>
    <mergeCell ref="Y1542:Z1542"/>
    <mergeCell ref="AA1542:AB1542"/>
    <mergeCell ref="AC1548:AD1548"/>
    <mergeCell ref="K1549:L1549"/>
    <mergeCell ref="M1549:N1549"/>
    <mergeCell ref="O1549:P1549"/>
    <mergeCell ref="Q1549:R1549"/>
    <mergeCell ref="S1549:T1549"/>
    <mergeCell ref="U1549:V1549"/>
    <mergeCell ref="W1549:X1549"/>
    <mergeCell ref="Y1549:Z1549"/>
    <mergeCell ref="AA1549:AB1549"/>
    <mergeCell ref="AC1549:AD1549"/>
    <mergeCell ref="K1548:L1548"/>
    <mergeCell ref="M1548:N1548"/>
    <mergeCell ref="O1548:P1548"/>
    <mergeCell ref="Q1548:R1548"/>
    <mergeCell ref="S1548:T1548"/>
    <mergeCell ref="U1548:V1548"/>
    <mergeCell ref="W1548:X1548"/>
    <mergeCell ref="Y1548:Z1548"/>
    <mergeCell ref="AA1548:AB1548"/>
    <mergeCell ref="AC1546:AD1546"/>
    <mergeCell ref="K1547:L1547"/>
    <mergeCell ref="M1547:N1547"/>
    <mergeCell ref="O1547:P1547"/>
    <mergeCell ref="Q1547:R1547"/>
    <mergeCell ref="S1547:T1547"/>
    <mergeCell ref="U1547:V1547"/>
    <mergeCell ref="W1547:X1547"/>
    <mergeCell ref="Y1547:Z1547"/>
    <mergeCell ref="AA1547:AB1547"/>
    <mergeCell ref="AC1547:AD1547"/>
    <mergeCell ref="K1546:L1546"/>
    <mergeCell ref="M1546:N1546"/>
    <mergeCell ref="O1546:P1546"/>
    <mergeCell ref="Q1546:R1546"/>
    <mergeCell ref="S1546:T1546"/>
    <mergeCell ref="U1546:V1546"/>
    <mergeCell ref="W1546:X1546"/>
    <mergeCell ref="Y1546:Z1546"/>
    <mergeCell ref="AA1546:AB1546"/>
    <mergeCell ref="AC1552:AD1552"/>
    <mergeCell ref="K1553:L1553"/>
    <mergeCell ref="M1553:N1553"/>
    <mergeCell ref="O1553:P1553"/>
    <mergeCell ref="Q1553:R1553"/>
    <mergeCell ref="S1553:T1553"/>
    <mergeCell ref="U1553:V1553"/>
    <mergeCell ref="W1553:X1553"/>
    <mergeCell ref="Y1553:Z1553"/>
    <mergeCell ref="AA1553:AB1553"/>
    <mergeCell ref="AC1553:AD1553"/>
    <mergeCell ref="K1552:L1552"/>
    <mergeCell ref="M1552:N1552"/>
    <mergeCell ref="O1552:P1552"/>
    <mergeCell ref="Q1552:R1552"/>
    <mergeCell ref="S1552:T1552"/>
    <mergeCell ref="U1552:V1552"/>
    <mergeCell ref="W1552:X1552"/>
    <mergeCell ref="Y1552:Z1552"/>
    <mergeCell ref="AA1552:AB1552"/>
    <mergeCell ref="AC1550:AD1550"/>
    <mergeCell ref="K1551:L1551"/>
    <mergeCell ref="M1551:N1551"/>
    <mergeCell ref="O1551:P1551"/>
    <mergeCell ref="Q1551:R1551"/>
    <mergeCell ref="S1551:T1551"/>
    <mergeCell ref="U1551:V1551"/>
    <mergeCell ref="W1551:X1551"/>
    <mergeCell ref="Y1551:Z1551"/>
    <mergeCell ref="AA1551:AB1551"/>
    <mergeCell ref="AC1551:AD1551"/>
    <mergeCell ref="K1550:L1550"/>
    <mergeCell ref="M1550:N1550"/>
    <mergeCell ref="O1550:P1550"/>
    <mergeCell ref="Q1550:R1550"/>
    <mergeCell ref="S1550:T1550"/>
    <mergeCell ref="U1550:V1550"/>
    <mergeCell ref="W1550:X1550"/>
    <mergeCell ref="Y1550:Z1550"/>
    <mergeCell ref="AA1550:AB1550"/>
    <mergeCell ref="AC1556:AD1556"/>
    <mergeCell ref="U1558:X1558"/>
    <mergeCell ref="L1562:M1562"/>
    <mergeCell ref="AC1563:AD1563"/>
    <mergeCell ref="AE1563:AF1563"/>
    <mergeCell ref="I1564:J1564"/>
    <mergeCell ref="K1564:L1564"/>
    <mergeCell ref="M1564:N1564"/>
    <mergeCell ref="O1564:P1564"/>
    <mergeCell ref="Q1564:R1564"/>
    <mergeCell ref="S1564:T1564"/>
    <mergeCell ref="U1564:V1564"/>
    <mergeCell ref="W1564:X1564"/>
    <mergeCell ref="Y1564:Z1564"/>
    <mergeCell ref="AA1564:AB1564"/>
    <mergeCell ref="AC1564:AD1564"/>
    <mergeCell ref="AE1564:AF1564"/>
    <mergeCell ref="K1556:L1556"/>
    <mergeCell ref="M1556:N1556"/>
    <mergeCell ref="O1556:P1556"/>
    <mergeCell ref="Q1556:R1556"/>
    <mergeCell ref="S1556:T1556"/>
    <mergeCell ref="U1556:V1556"/>
    <mergeCell ref="W1556:X1556"/>
    <mergeCell ref="Y1556:Z1556"/>
    <mergeCell ref="AA1556:AB1556"/>
    <mergeCell ref="AC1554:AD1554"/>
    <mergeCell ref="K1555:L1555"/>
    <mergeCell ref="M1555:N1555"/>
    <mergeCell ref="O1555:P1555"/>
    <mergeCell ref="Q1555:R1555"/>
    <mergeCell ref="S1555:T1555"/>
    <mergeCell ref="U1555:V1555"/>
    <mergeCell ref="W1555:X1555"/>
    <mergeCell ref="Y1555:Z1555"/>
    <mergeCell ref="AA1555:AB1555"/>
    <mergeCell ref="AC1555:AD1555"/>
    <mergeCell ref="K1554:L1554"/>
    <mergeCell ref="M1554:N1554"/>
    <mergeCell ref="O1554:P1554"/>
    <mergeCell ref="Q1554:R1554"/>
    <mergeCell ref="S1554:T1554"/>
    <mergeCell ref="U1554:V1554"/>
    <mergeCell ref="W1554:X1554"/>
    <mergeCell ref="Y1554:Z1554"/>
    <mergeCell ref="AA1554:AB1554"/>
    <mergeCell ref="AA1567:AB1567"/>
    <mergeCell ref="AC1567:AD1567"/>
    <mergeCell ref="AE1567:AF1567"/>
    <mergeCell ref="I1568:J1568"/>
    <mergeCell ref="K1568:L1568"/>
    <mergeCell ref="M1568:N1568"/>
    <mergeCell ref="O1568:P1568"/>
    <mergeCell ref="Q1568:R1568"/>
    <mergeCell ref="S1568:T1568"/>
    <mergeCell ref="U1568:V1568"/>
    <mergeCell ref="W1568:X1568"/>
    <mergeCell ref="Y1568:Z1568"/>
    <mergeCell ref="AA1568:AB1568"/>
    <mergeCell ref="AC1568:AD1568"/>
    <mergeCell ref="AE1568:AF1568"/>
    <mergeCell ref="I1567:J1567"/>
    <mergeCell ref="K1567:L1567"/>
    <mergeCell ref="M1567:N1567"/>
    <mergeCell ref="O1567:P1567"/>
    <mergeCell ref="Q1567:R1567"/>
    <mergeCell ref="S1567:T1567"/>
    <mergeCell ref="U1567:V1567"/>
    <mergeCell ref="W1567:X1567"/>
    <mergeCell ref="Y1567:Z1567"/>
    <mergeCell ref="AA1565:AB1565"/>
    <mergeCell ref="AC1565:AD1565"/>
    <mergeCell ref="AE1565:AF1565"/>
    <mergeCell ref="I1566:J1566"/>
    <mergeCell ref="K1566:L1566"/>
    <mergeCell ref="M1566:N1566"/>
    <mergeCell ref="O1566:P1566"/>
    <mergeCell ref="Q1566:R1566"/>
    <mergeCell ref="S1566:T1566"/>
    <mergeCell ref="U1566:V1566"/>
    <mergeCell ref="W1566:X1566"/>
    <mergeCell ref="Y1566:Z1566"/>
    <mergeCell ref="AA1566:AB1566"/>
    <mergeCell ref="AC1566:AD1566"/>
    <mergeCell ref="AE1566:AF1566"/>
    <mergeCell ref="I1565:J1565"/>
    <mergeCell ref="K1565:L1565"/>
    <mergeCell ref="M1565:N1565"/>
    <mergeCell ref="O1565:P1565"/>
    <mergeCell ref="Q1565:R1565"/>
    <mergeCell ref="S1565:T1565"/>
    <mergeCell ref="U1565:V1565"/>
    <mergeCell ref="W1565:X1565"/>
    <mergeCell ref="Y1565:Z1565"/>
    <mergeCell ref="AA1571:AB1571"/>
    <mergeCell ref="AC1571:AD1571"/>
    <mergeCell ref="AE1571:AF1571"/>
    <mergeCell ref="I1572:J1572"/>
    <mergeCell ref="K1572:L1572"/>
    <mergeCell ref="M1572:N1572"/>
    <mergeCell ref="O1572:P1572"/>
    <mergeCell ref="Q1572:R1572"/>
    <mergeCell ref="S1572:T1572"/>
    <mergeCell ref="U1572:V1572"/>
    <mergeCell ref="W1572:X1572"/>
    <mergeCell ref="Y1572:Z1572"/>
    <mergeCell ref="AA1572:AB1572"/>
    <mergeCell ref="AC1572:AD1572"/>
    <mergeCell ref="AE1572:AF1572"/>
    <mergeCell ref="I1571:J1571"/>
    <mergeCell ref="K1571:L1571"/>
    <mergeCell ref="M1571:N1571"/>
    <mergeCell ref="O1571:P1571"/>
    <mergeCell ref="Q1571:R1571"/>
    <mergeCell ref="S1571:T1571"/>
    <mergeCell ref="U1571:V1571"/>
    <mergeCell ref="W1571:X1571"/>
    <mergeCell ref="Y1571:Z1571"/>
    <mergeCell ref="AA1569:AB1569"/>
    <mergeCell ref="AC1569:AD1569"/>
    <mergeCell ref="AE1569:AF1569"/>
    <mergeCell ref="I1570:J1570"/>
    <mergeCell ref="K1570:L1570"/>
    <mergeCell ref="M1570:N1570"/>
    <mergeCell ref="O1570:P1570"/>
    <mergeCell ref="Q1570:R1570"/>
    <mergeCell ref="S1570:T1570"/>
    <mergeCell ref="U1570:V1570"/>
    <mergeCell ref="W1570:X1570"/>
    <mergeCell ref="Y1570:Z1570"/>
    <mergeCell ref="AA1570:AB1570"/>
    <mergeCell ref="AC1570:AD1570"/>
    <mergeCell ref="AE1570:AF1570"/>
    <mergeCell ref="I1569:J1569"/>
    <mergeCell ref="K1569:L1569"/>
    <mergeCell ref="M1569:N1569"/>
    <mergeCell ref="O1569:P1569"/>
    <mergeCell ref="Q1569:R1569"/>
    <mergeCell ref="S1569:T1569"/>
    <mergeCell ref="U1569:V1569"/>
    <mergeCell ref="W1569:X1569"/>
    <mergeCell ref="Y1569:Z1569"/>
    <mergeCell ref="AA1575:AB1575"/>
    <mergeCell ref="AC1575:AD1575"/>
    <mergeCell ref="AE1575:AF1575"/>
    <mergeCell ref="B1577:C1577"/>
    <mergeCell ref="D1577:F1577"/>
    <mergeCell ref="AE1584:AF1584"/>
    <mergeCell ref="J1585:AF1585"/>
    <mergeCell ref="J1587:AF1587"/>
    <mergeCell ref="K1589:L1589"/>
    <mergeCell ref="M1589:N1589"/>
    <mergeCell ref="O1589:P1589"/>
    <mergeCell ref="Q1589:R1589"/>
    <mergeCell ref="S1589:T1589"/>
    <mergeCell ref="U1589:V1589"/>
    <mergeCell ref="W1589:X1589"/>
    <mergeCell ref="Y1589:Z1589"/>
    <mergeCell ref="AA1589:AB1589"/>
    <mergeCell ref="AC1589:AD1589"/>
    <mergeCell ref="I1575:J1575"/>
    <mergeCell ref="K1575:L1575"/>
    <mergeCell ref="M1575:N1575"/>
    <mergeCell ref="O1575:P1575"/>
    <mergeCell ref="Q1575:R1575"/>
    <mergeCell ref="S1575:T1575"/>
    <mergeCell ref="U1575:V1575"/>
    <mergeCell ref="W1575:X1575"/>
    <mergeCell ref="Y1575:Z1575"/>
    <mergeCell ref="AA1573:AB1573"/>
    <mergeCell ref="AC1573:AD1573"/>
    <mergeCell ref="AE1573:AF1573"/>
    <mergeCell ref="I1574:J1574"/>
    <mergeCell ref="K1574:L1574"/>
    <mergeCell ref="M1574:N1574"/>
    <mergeCell ref="O1574:P1574"/>
    <mergeCell ref="Q1574:R1574"/>
    <mergeCell ref="S1574:T1574"/>
    <mergeCell ref="U1574:V1574"/>
    <mergeCell ref="W1574:X1574"/>
    <mergeCell ref="Y1574:Z1574"/>
    <mergeCell ref="AA1574:AB1574"/>
    <mergeCell ref="AC1574:AD1574"/>
    <mergeCell ref="AE1574:AF1574"/>
    <mergeCell ref="I1573:J1573"/>
    <mergeCell ref="K1573:L1573"/>
    <mergeCell ref="M1573:N1573"/>
    <mergeCell ref="O1573:P1573"/>
    <mergeCell ref="Q1573:R1573"/>
    <mergeCell ref="S1573:T1573"/>
    <mergeCell ref="U1573:V1573"/>
    <mergeCell ref="W1573:X1573"/>
    <mergeCell ref="Y1573:Z1573"/>
    <mergeCell ref="AC1592:AD1592"/>
    <mergeCell ref="I1594:J1594"/>
    <mergeCell ref="I1595:J1595"/>
    <mergeCell ref="K1595:L1595"/>
    <mergeCell ref="M1595:N1595"/>
    <mergeCell ref="O1595:P1595"/>
    <mergeCell ref="Q1595:R1595"/>
    <mergeCell ref="S1595:T1595"/>
    <mergeCell ref="U1595:V1595"/>
    <mergeCell ref="W1595:X1595"/>
    <mergeCell ref="Y1595:Z1595"/>
    <mergeCell ref="AA1595:AB1595"/>
    <mergeCell ref="AC1595:AD1595"/>
    <mergeCell ref="K1592:L1592"/>
    <mergeCell ref="M1592:N1592"/>
    <mergeCell ref="O1592:P1592"/>
    <mergeCell ref="Q1592:R1592"/>
    <mergeCell ref="S1592:T1592"/>
    <mergeCell ref="U1592:V1592"/>
    <mergeCell ref="W1592:X1592"/>
    <mergeCell ref="Y1592:Z1592"/>
    <mergeCell ref="AA1592:AB1592"/>
    <mergeCell ref="AC1590:AD1590"/>
    <mergeCell ref="K1591:L1591"/>
    <mergeCell ref="M1591:N1591"/>
    <mergeCell ref="O1591:P1591"/>
    <mergeCell ref="Q1591:R1591"/>
    <mergeCell ref="S1591:T1591"/>
    <mergeCell ref="U1591:V1591"/>
    <mergeCell ref="W1591:X1591"/>
    <mergeCell ref="Y1591:Z1591"/>
    <mergeCell ref="AA1591:AB1591"/>
    <mergeCell ref="AC1591:AD1591"/>
    <mergeCell ref="K1590:L1590"/>
    <mergeCell ref="M1590:N1590"/>
    <mergeCell ref="O1590:P1590"/>
    <mergeCell ref="Q1590:R1590"/>
    <mergeCell ref="S1590:T1590"/>
    <mergeCell ref="U1590:V1590"/>
    <mergeCell ref="W1590:X1590"/>
    <mergeCell ref="Y1590:Z1590"/>
    <mergeCell ref="AA1590:AB1590"/>
    <mergeCell ref="AA1598:AB1598"/>
    <mergeCell ref="AC1598:AD1598"/>
    <mergeCell ref="K1603:L1603"/>
    <mergeCell ref="M1603:N1603"/>
    <mergeCell ref="O1603:P1603"/>
    <mergeCell ref="Q1603:R1603"/>
    <mergeCell ref="S1603:T1603"/>
    <mergeCell ref="U1603:V1603"/>
    <mergeCell ref="W1603:X1603"/>
    <mergeCell ref="Y1603:Z1603"/>
    <mergeCell ref="AA1603:AB1603"/>
    <mergeCell ref="AC1603:AD1603"/>
    <mergeCell ref="I1598:J1598"/>
    <mergeCell ref="K1598:L1598"/>
    <mergeCell ref="M1598:N1598"/>
    <mergeCell ref="O1598:P1598"/>
    <mergeCell ref="Q1598:R1598"/>
    <mergeCell ref="S1598:T1598"/>
    <mergeCell ref="U1598:V1598"/>
    <mergeCell ref="W1598:X1598"/>
    <mergeCell ref="Y1598:Z1598"/>
    <mergeCell ref="AA1596:AB1596"/>
    <mergeCell ref="AC1596:AD1596"/>
    <mergeCell ref="I1597:J1597"/>
    <mergeCell ref="K1597:L1597"/>
    <mergeCell ref="M1597:N1597"/>
    <mergeCell ref="O1597:P1597"/>
    <mergeCell ref="Q1597:R1597"/>
    <mergeCell ref="S1597:T1597"/>
    <mergeCell ref="U1597:V1597"/>
    <mergeCell ref="W1597:X1597"/>
    <mergeCell ref="Y1597:Z1597"/>
    <mergeCell ref="AA1597:AB1597"/>
    <mergeCell ref="AC1597:AD1597"/>
    <mergeCell ref="I1596:J1596"/>
    <mergeCell ref="K1596:L1596"/>
    <mergeCell ref="M1596:N1596"/>
    <mergeCell ref="O1596:P1596"/>
    <mergeCell ref="Q1596:R1596"/>
    <mergeCell ref="S1596:T1596"/>
    <mergeCell ref="U1596:V1596"/>
    <mergeCell ref="W1596:X1596"/>
    <mergeCell ref="Y1596:Z1596"/>
    <mergeCell ref="AC1606:AD1606"/>
    <mergeCell ref="K1609:L1609"/>
    <mergeCell ref="M1609:N1609"/>
    <mergeCell ref="O1609:P1609"/>
    <mergeCell ref="Q1609:R1609"/>
    <mergeCell ref="S1609:T1609"/>
    <mergeCell ref="U1609:V1609"/>
    <mergeCell ref="W1609:X1609"/>
    <mergeCell ref="Y1609:Z1609"/>
    <mergeCell ref="AA1609:AB1609"/>
    <mergeCell ref="AC1609:AD1609"/>
    <mergeCell ref="K1606:L1606"/>
    <mergeCell ref="M1606:N1606"/>
    <mergeCell ref="O1606:P1606"/>
    <mergeCell ref="Q1606:R1606"/>
    <mergeCell ref="S1606:T1606"/>
    <mergeCell ref="U1606:V1606"/>
    <mergeCell ref="W1606:X1606"/>
    <mergeCell ref="Y1606:Z1606"/>
    <mergeCell ref="AA1606:AB1606"/>
    <mergeCell ref="AC1604:AD1604"/>
    <mergeCell ref="K1605:L1605"/>
    <mergeCell ref="M1605:N1605"/>
    <mergeCell ref="O1605:P1605"/>
    <mergeCell ref="Q1605:R1605"/>
    <mergeCell ref="S1605:T1605"/>
    <mergeCell ref="U1605:V1605"/>
    <mergeCell ref="W1605:X1605"/>
    <mergeCell ref="Y1605:Z1605"/>
    <mergeCell ref="AA1605:AB1605"/>
    <mergeCell ref="AC1605:AD1605"/>
    <mergeCell ref="K1604:L1604"/>
    <mergeCell ref="M1604:N1604"/>
    <mergeCell ref="O1604:P1604"/>
    <mergeCell ref="Q1604:R1604"/>
    <mergeCell ref="S1604:T1604"/>
    <mergeCell ref="U1604:V1604"/>
    <mergeCell ref="W1604:X1604"/>
    <mergeCell ref="Y1604:Z1604"/>
    <mergeCell ref="AA1604:AB1604"/>
    <mergeCell ref="AC1612:AD1612"/>
    <mergeCell ref="K1613:L1613"/>
    <mergeCell ref="M1613:N1613"/>
    <mergeCell ref="O1613:P1613"/>
    <mergeCell ref="Q1613:R1613"/>
    <mergeCell ref="S1613:T1613"/>
    <mergeCell ref="U1613:V1613"/>
    <mergeCell ref="W1613:X1613"/>
    <mergeCell ref="Y1613:Z1613"/>
    <mergeCell ref="AA1613:AB1613"/>
    <mergeCell ref="AC1613:AD1613"/>
    <mergeCell ref="K1612:L1612"/>
    <mergeCell ref="M1612:N1612"/>
    <mergeCell ref="O1612:P1612"/>
    <mergeCell ref="Q1612:R1612"/>
    <mergeCell ref="S1612:T1612"/>
    <mergeCell ref="U1612:V1612"/>
    <mergeCell ref="W1612:X1612"/>
    <mergeCell ref="Y1612:Z1612"/>
    <mergeCell ref="AA1612:AB1612"/>
    <mergeCell ref="AC1610:AD1610"/>
    <mergeCell ref="K1611:L1611"/>
    <mergeCell ref="M1611:N1611"/>
    <mergeCell ref="O1611:P1611"/>
    <mergeCell ref="Q1611:R1611"/>
    <mergeCell ref="S1611:T1611"/>
    <mergeCell ref="U1611:V1611"/>
    <mergeCell ref="W1611:X1611"/>
    <mergeCell ref="Y1611:Z1611"/>
    <mergeCell ref="AA1611:AB1611"/>
    <mergeCell ref="AC1611:AD1611"/>
    <mergeCell ref="K1610:L1610"/>
    <mergeCell ref="M1610:N1610"/>
    <mergeCell ref="O1610:P1610"/>
    <mergeCell ref="Q1610:R1610"/>
    <mergeCell ref="S1610:T1610"/>
    <mergeCell ref="U1610:V1610"/>
    <mergeCell ref="W1610:X1610"/>
    <mergeCell ref="Y1610:Z1610"/>
    <mergeCell ref="AA1610:AB1610"/>
    <mergeCell ref="AC1617:AD1617"/>
    <mergeCell ref="K1618:L1618"/>
    <mergeCell ref="M1618:N1618"/>
    <mergeCell ref="O1618:P1618"/>
    <mergeCell ref="Q1618:R1618"/>
    <mergeCell ref="S1618:T1618"/>
    <mergeCell ref="U1618:V1618"/>
    <mergeCell ref="W1618:X1618"/>
    <mergeCell ref="Y1618:Z1618"/>
    <mergeCell ref="AA1618:AB1618"/>
    <mergeCell ref="AC1618:AD1618"/>
    <mergeCell ref="K1617:L1617"/>
    <mergeCell ref="M1617:N1617"/>
    <mergeCell ref="O1617:P1617"/>
    <mergeCell ref="Q1617:R1617"/>
    <mergeCell ref="S1617:T1617"/>
    <mergeCell ref="U1617:V1617"/>
    <mergeCell ref="W1617:X1617"/>
    <mergeCell ref="Y1617:Z1617"/>
    <mergeCell ref="AA1617:AB1617"/>
    <mergeCell ref="AC1615:AD1615"/>
    <mergeCell ref="K1616:L1616"/>
    <mergeCell ref="M1616:N1616"/>
    <mergeCell ref="O1616:P1616"/>
    <mergeCell ref="Q1616:R1616"/>
    <mergeCell ref="S1616:T1616"/>
    <mergeCell ref="U1616:V1616"/>
    <mergeCell ref="W1616:X1616"/>
    <mergeCell ref="Y1616:Z1616"/>
    <mergeCell ref="AA1616:AB1616"/>
    <mergeCell ref="AC1616:AD1616"/>
    <mergeCell ref="K1615:L1615"/>
    <mergeCell ref="M1615:N1615"/>
    <mergeCell ref="O1615:P1615"/>
    <mergeCell ref="Q1615:R1615"/>
    <mergeCell ref="S1615:T1615"/>
    <mergeCell ref="U1615:V1615"/>
    <mergeCell ref="W1615:X1615"/>
    <mergeCell ref="Y1615:Z1615"/>
    <mergeCell ref="AA1615:AB1615"/>
    <mergeCell ref="AC1628:AD1628"/>
    <mergeCell ref="K1629:L1629"/>
    <mergeCell ref="M1629:N1629"/>
    <mergeCell ref="O1629:P1629"/>
    <mergeCell ref="Q1629:R1629"/>
    <mergeCell ref="S1629:T1629"/>
    <mergeCell ref="U1629:V1629"/>
    <mergeCell ref="W1629:X1629"/>
    <mergeCell ref="Y1629:Z1629"/>
    <mergeCell ref="AA1629:AB1629"/>
    <mergeCell ref="AC1629:AD1629"/>
    <mergeCell ref="K1628:L1628"/>
    <mergeCell ref="M1628:N1628"/>
    <mergeCell ref="O1628:P1628"/>
    <mergeCell ref="Q1628:R1628"/>
    <mergeCell ref="S1628:T1628"/>
    <mergeCell ref="U1628:V1628"/>
    <mergeCell ref="W1628:X1628"/>
    <mergeCell ref="Y1628:Z1628"/>
    <mergeCell ref="AA1628:AB1628"/>
    <mergeCell ref="AC1623:AD1623"/>
    <mergeCell ref="K1627:L1627"/>
    <mergeCell ref="M1627:N1627"/>
    <mergeCell ref="O1627:P1627"/>
    <mergeCell ref="Q1627:R1627"/>
    <mergeCell ref="S1627:T1627"/>
    <mergeCell ref="U1627:V1627"/>
    <mergeCell ref="W1627:X1627"/>
    <mergeCell ref="Y1627:Z1627"/>
    <mergeCell ref="AA1627:AB1627"/>
    <mergeCell ref="AC1627:AD1627"/>
    <mergeCell ref="K1623:L1623"/>
    <mergeCell ref="M1623:N1623"/>
    <mergeCell ref="O1623:P1623"/>
    <mergeCell ref="Q1623:R1623"/>
    <mergeCell ref="S1623:T1623"/>
    <mergeCell ref="U1623:V1623"/>
    <mergeCell ref="W1623:X1623"/>
    <mergeCell ref="Y1623:Z1623"/>
    <mergeCell ref="AA1623:AB1623"/>
    <mergeCell ref="AC1632:AD1632"/>
    <mergeCell ref="K1633:L1633"/>
    <mergeCell ref="M1633:N1633"/>
    <mergeCell ref="O1633:P1633"/>
    <mergeCell ref="Q1633:R1633"/>
    <mergeCell ref="S1633:T1633"/>
    <mergeCell ref="U1633:V1633"/>
    <mergeCell ref="W1633:X1633"/>
    <mergeCell ref="Y1633:Z1633"/>
    <mergeCell ref="AA1633:AB1633"/>
    <mergeCell ref="AC1633:AD1633"/>
    <mergeCell ref="K1632:L1632"/>
    <mergeCell ref="M1632:N1632"/>
    <mergeCell ref="O1632:P1632"/>
    <mergeCell ref="Q1632:R1632"/>
    <mergeCell ref="S1632:T1632"/>
    <mergeCell ref="U1632:V1632"/>
    <mergeCell ref="W1632:X1632"/>
    <mergeCell ref="Y1632:Z1632"/>
    <mergeCell ref="AA1632:AB1632"/>
    <mergeCell ref="AC1630:AD1630"/>
    <mergeCell ref="K1631:L1631"/>
    <mergeCell ref="M1631:N1631"/>
    <mergeCell ref="O1631:P1631"/>
    <mergeCell ref="Q1631:R1631"/>
    <mergeCell ref="S1631:T1631"/>
    <mergeCell ref="U1631:V1631"/>
    <mergeCell ref="W1631:X1631"/>
    <mergeCell ref="Y1631:Z1631"/>
    <mergeCell ref="AA1631:AB1631"/>
    <mergeCell ref="AC1631:AD1631"/>
    <mergeCell ref="K1630:L1630"/>
    <mergeCell ref="M1630:N1630"/>
    <mergeCell ref="O1630:P1630"/>
    <mergeCell ref="Q1630:R1630"/>
    <mergeCell ref="S1630:T1630"/>
    <mergeCell ref="U1630:V1630"/>
    <mergeCell ref="W1630:X1630"/>
    <mergeCell ref="Y1630:Z1630"/>
    <mergeCell ref="AA1630:AB1630"/>
    <mergeCell ref="AC1636:AD1636"/>
    <mergeCell ref="K1637:L1637"/>
    <mergeCell ref="M1637:N1637"/>
    <mergeCell ref="O1637:P1637"/>
    <mergeCell ref="Q1637:R1637"/>
    <mergeCell ref="S1637:T1637"/>
    <mergeCell ref="U1637:V1637"/>
    <mergeCell ref="W1637:X1637"/>
    <mergeCell ref="Y1637:Z1637"/>
    <mergeCell ref="AA1637:AB1637"/>
    <mergeCell ref="AC1637:AD1637"/>
    <mergeCell ref="K1636:L1636"/>
    <mergeCell ref="M1636:N1636"/>
    <mergeCell ref="O1636:P1636"/>
    <mergeCell ref="Q1636:R1636"/>
    <mergeCell ref="S1636:T1636"/>
    <mergeCell ref="U1636:V1636"/>
    <mergeCell ref="W1636:X1636"/>
    <mergeCell ref="Y1636:Z1636"/>
    <mergeCell ref="AA1636:AB1636"/>
    <mergeCell ref="AC1634:AD1634"/>
    <mergeCell ref="K1635:L1635"/>
    <mergeCell ref="M1635:N1635"/>
    <mergeCell ref="O1635:P1635"/>
    <mergeCell ref="Q1635:R1635"/>
    <mergeCell ref="S1635:T1635"/>
    <mergeCell ref="U1635:V1635"/>
    <mergeCell ref="W1635:X1635"/>
    <mergeCell ref="Y1635:Z1635"/>
    <mergeCell ref="AA1635:AB1635"/>
    <mergeCell ref="AC1635:AD1635"/>
    <mergeCell ref="K1634:L1634"/>
    <mergeCell ref="M1634:N1634"/>
    <mergeCell ref="O1634:P1634"/>
    <mergeCell ref="Q1634:R1634"/>
    <mergeCell ref="S1634:T1634"/>
    <mergeCell ref="U1634:V1634"/>
    <mergeCell ref="W1634:X1634"/>
    <mergeCell ref="Y1634:Z1634"/>
    <mergeCell ref="AA1634:AB1634"/>
    <mergeCell ref="AC1640:AD1640"/>
    <mergeCell ref="K1641:L1641"/>
    <mergeCell ref="M1641:N1641"/>
    <mergeCell ref="O1641:P1641"/>
    <mergeCell ref="Q1641:R1641"/>
    <mergeCell ref="S1641:T1641"/>
    <mergeCell ref="U1641:V1641"/>
    <mergeCell ref="W1641:X1641"/>
    <mergeCell ref="Y1641:Z1641"/>
    <mergeCell ref="AA1641:AB1641"/>
    <mergeCell ref="AC1641:AD1641"/>
    <mergeCell ref="K1640:L1640"/>
    <mergeCell ref="M1640:N1640"/>
    <mergeCell ref="O1640:P1640"/>
    <mergeCell ref="Q1640:R1640"/>
    <mergeCell ref="S1640:T1640"/>
    <mergeCell ref="U1640:V1640"/>
    <mergeCell ref="W1640:X1640"/>
    <mergeCell ref="Y1640:Z1640"/>
    <mergeCell ref="AA1640:AB1640"/>
    <mergeCell ref="AC1638:AD1638"/>
    <mergeCell ref="K1639:L1639"/>
    <mergeCell ref="M1639:N1639"/>
    <mergeCell ref="O1639:P1639"/>
    <mergeCell ref="Q1639:R1639"/>
    <mergeCell ref="S1639:T1639"/>
    <mergeCell ref="U1639:V1639"/>
    <mergeCell ref="W1639:X1639"/>
    <mergeCell ref="Y1639:Z1639"/>
    <mergeCell ref="AA1639:AB1639"/>
    <mergeCell ref="AC1639:AD1639"/>
    <mergeCell ref="K1638:L1638"/>
    <mergeCell ref="M1638:N1638"/>
    <mergeCell ref="O1638:P1638"/>
    <mergeCell ref="Q1638:R1638"/>
    <mergeCell ref="S1638:T1638"/>
    <mergeCell ref="U1638:V1638"/>
    <mergeCell ref="W1638:X1638"/>
    <mergeCell ref="Y1638:Z1638"/>
    <mergeCell ref="AA1638:AB1638"/>
    <mergeCell ref="AC1644:AD1644"/>
    <mergeCell ref="K1645:L1645"/>
    <mergeCell ref="M1645:N1645"/>
    <mergeCell ref="O1645:P1645"/>
    <mergeCell ref="Q1645:R1645"/>
    <mergeCell ref="S1645:T1645"/>
    <mergeCell ref="U1645:V1645"/>
    <mergeCell ref="W1645:X1645"/>
    <mergeCell ref="Y1645:Z1645"/>
    <mergeCell ref="AA1645:AB1645"/>
    <mergeCell ref="AC1645:AD1645"/>
    <mergeCell ref="K1644:L1644"/>
    <mergeCell ref="M1644:N1644"/>
    <mergeCell ref="O1644:P1644"/>
    <mergeCell ref="Q1644:R1644"/>
    <mergeCell ref="S1644:T1644"/>
    <mergeCell ref="U1644:V1644"/>
    <mergeCell ref="W1644:X1644"/>
    <mergeCell ref="Y1644:Z1644"/>
    <mergeCell ref="AA1644:AB1644"/>
    <mergeCell ref="AC1642:AD1642"/>
    <mergeCell ref="K1643:L1643"/>
    <mergeCell ref="M1643:N1643"/>
    <mergeCell ref="O1643:P1643"/>
    <mergeCell ref="Q1643:R1643"/>
    <mergeCell ref="S1643:T1643"/>
    <mergeCell ref="U1643:V1643"/>
    <mergeCell ref="W1643:X1643"/>
    <mergeCell ref="Y1643:Z1643"/>
    <mergeCell ref="AA1643:AB1643"/>
    <mergeCell ref="AC1643:AD1643"/>
    <mergeCell ref="K1642:L1642"/>
    <mergeCell ref="M1642:N1642"/>
    <mergeCell ref="O1642:P1642"/>
    <mergeCell ref="Q1642:R1642"/>
    <mergeCell ref="S1642:T1642"/>
    <mergeCell ref="U1642:V1642"/>
    <mergeCell ref="W1642:X1642"/>
    <mergeCell ref="Y1642:Z1642"/>
    <mergeCell ref="AA1642:AB1642"/>
    <mergeCell ref="AC1648:AD1648"/>
    <mergeCell ref="K1649:L1649"/>
    <mergeCell ref="M1649:N1649"/>
    <mergeCell ref="O1649:P1649"/>
    <mergeCell ref="Q1649:R1649"/>
    <mergeCell ref="S1649:T1649"/>
    <mergeCell ref="U1649:V1649"/>
    <mergeCell ref="W1649:X1649"/>
    <mergeCell ref="Y1649:Z1649"/>
    <mergeCell ref="AA1649:AB1649"/>
    <mergeCell ref="AC1649:AD1649"/>
    <mergeCell ref="K1648:L1648"/>
    <mergeCell ref="M1648:N1648"/>
    <mergeCell ref="O1648:P1648"/>
    <mergeCell ref="Q1648:R1648"/>
    <mergeCell ref="S1648:T1648"/>
    <mergeCell ref="U1648:V1648"/>
    <mergeCell ref="W1648:X1648"/>
    <mergeCell ref="Y1648:Z1648"/>
    <mergeCell ref="AA1648:AB1648"/>
    <mergeCell ref="AC1646:AD1646"/>
    <mergeCell ref="K1647:L1647"/>
    <mergeCell ref="M1647:N1647"/>
    <mergeCell ref="O1647:P1647"/>
    <mergeCell ref="Q1647:R1647"/>
    <mergeCell ref="S1647:T1647"/>
    <mergeCell ref="U1647:V1647"/>
    <mergeCell ref="W1647:X1647"/>
    <mergeCell ref="Y1647:Z1647"/>
    <mergeCell ref="AA1647:AB1647"/>
    <mergeCell ref="AC1647:AD1647"/>
    <mergeCell ref="K1646:L1646"/>
    <mergeCell ref="M1646:N1646"/>
    <mergeCell ref="O1646:P1646"/>
    <mergeCell ref="Q1646:R1646"/>
    <mergeCell ref="S1646:T1646"/>
    <mergeCell ref="U1646:V1646"/>
    <mergeCell ref="W1646:X1646"/>
    <mergeCell ref="Y1646:Z1646"/>
    <mergeCell ref="AA1646:AB1646"/>
    <mergeCell ref="AC1655:AD1655"/>
    <mergeCell ref="K1656:L1656"/>
    <mergeCell ref="M1656:N1656"/>
    <mergeCell ref="O1656:P1656"/>
    <mergeCell ref="Q1656:R1656"/>
    <mergeCell ref="S1656:T1656"/>
    <mergeCell ref="U1656:V1656"/>
    <mergeCell ref="W1656:X1656"/>
    <mergeCell ref="Y1656:Z1656"/>
    <mergeCell ref="AA1656:AB1656"/>
    <mergeCell ref="AC1656:AD1656"/>
    <mergeCell ref="K1655:L1655"/>
    <mergeCell ref="M1655:N1655"/>
    <mergeCell ref="O1655:P1655"/>
    <mergeCell ref="Q1655:R1655"/>
    <mergeCell ref="S1655:T1655"/>
    <mergeCell ref="U1655:V1655"/>
    <mergeCell ref="W1655:X1655"/>
    <mergeCell ref="Y1655:Z1655"/>
    <mergeCell ref="AA1655:AB1655"/>
    <mergeCell ref="AC1650:AD1650"/>
    <mergeCell ref="K1654:L1654"/>
    <mergeCell ref="M1654:N1654"/>
    <mergeCell ref="O1654:P1654"/>
    <mergeCell ref="Q1654:R1654"/>
    <mergeCell ref="S1654:T1654"/>
    <mergeCell ref="U1654:V1654"/>
    <mergeCell ref="W1654:X1654"/>
    <mergeCell ref="Y1654:Z1654"/>
    <mergeCell ref="AA1654:AB1654"/>
    <mergeCell ref="AC1654:AD1654"/>
    <mergeCell ref="K1650:L1650"/>
    <mergeCell ref="M1650:N1650"/>
    <mergeCell ref="O1650:P1650"/>
    <mergeCell ref="Q1650:R1650"/>
    <mergeCell ref="S1650:T1650"/>
    <mergeCell ref="U1650:V1650"/>
    <mergeCell ref="W1650:X1650"/>
    <mergeCell ref="Y1650:Z1650"/>
    <mergeCell ref="AA1650:AB1650"/>
    <mergeCell ref="AC1659:AD1659"/>
    <mergeCell ref="K1660:L1660"/>
    <mergeCell ref="M1660:N1660"/>
    <mergeCell ref="O1660:P1660"/>
    <mergeCell ref="Q1660:R1660"/>
    <mergeCell ref="S1660:T1660"/>
    <mergeCell ref="U1660:V1660"/>
    <mergeCell ref="W1660:X1660"/>
    <mergeCell ref="Y1660:Z1660"/>
    <mergeCell ref="AA1660:AB1660"/>
    <mergeCell ref="AC1660:AD1660"/>
    <mergeCell ref="K1659:L1659"/>
    <mergeCell ref="M1659:N1659"/>
    <mergeCell ref="O1659:P1659"/>
    <mergeCell ref="Q1659:R1659"/>
    <mergeCell ref="S1659:T1659"/>
    <mergeCell ref="U1659:V1659"/>
    <mergeCell ref="W1659:X1659"/>
    <mergeCell ref="Y1659:Z1659"/>
    <mergeCell ref="AA1659:AB1659"/>
    <mergeCell ref="AC1657:AD1657"/>
    <mergeCell ref="K1658:L1658"/>
    <mergeCell ref="M1658:N1658"/>
    <mergeCell ref="O1658:P1658"/>
    <mergeCell ref="Q1658:R1658"/>
    <mergeCell ref="S1658:T1658"/>
    <mergeCell ref="U1658:V1658"/>
    <mergeCell ref="W1658:X1658"/>
    <mergeCell ref="Y1658:Z1658"/>
    <mergeCell ref="AA1658:AB1658"/>
    <mergeCell ref="AC1658:AD1658"/>
    <mergeCell ref="K1657:L1657"/>
    <mergeCell ref="M1657:N1657"/>
    <mergeCell ref="O1657:P1657"/>
    <mergeCell ref="Q1657:R1657"/>
    <mergeCell ref="S1657:T1657"/>
    <mergeCell ref="U1657:V1657"/>
    <mergeCell ref="W1657:X1657"/>
    <mergeCell ref="Y1657:Z1657"/>
    <mergeCell ref="AA1657:AB1657"/>
    <mergeCell ref="AC1663:AD1663"/>
    <mergeCell ref="K1664:L1664"/>
    <mergeCell ref="M1664:N1664"/>
    <mergeCell ref="O1664:P1664"/>
    <mergeCell ref="Q1664:R1664"/>
    <mergeCell ref="S1664:T1664"/>
    <mergeCell ref="U1664:V1664"/>
    <mergeCell ref="W1664:X1664"/>
    <mergeCell ref="Y1664:Z1664"/>
    <mergeCell ref="AA1664:AB1664"/>
    <mergeCell ref="AC1664:AD1664"/>
    <mergeCell ref="K1663:L1663"/>
    <mergeCell ref="M1663:N1663"/>
    <mergeCell ref="O1663:P1663"/>
    <mergeCell ref="Q1663:R1663"/>
    <mergeCell ref="S1663:T1663"/>
    <mergeCell ref="U1663:V1663"/>
    <mergeCell ref="W1663:X1663"/>
    <mergeCell ref="Y1663:Z1663"/>
    <mergeCell ref="AA1663:AB1663"/>
    <mergeCell ref="AC1661:AD1661"/>
    <mergeCell ref="K1662:L1662"/>
    <mergeCell ref="M1662:N1662"/>
    <mergeCell ref="O1662:P1662"/>
    <mergeCell ref="Q1662:R1662"/>
    <mergeCell ref="S1662:T1662"/>
    <mergeCell ref="U1662:V1662"/>
    <mergeCell ref="W1662:X1662"/>
    <mergeCell ref="Y1662:Z1662"/>
    <mergeCell ref="AA1662:AB1662"/>
    <mergeCell ref="AC1662:AD1662"/>
    <mergeCell ref="K1661:L1661"/>
    <mergeCell ref="M1661:N1661"/>
    <mergeCell ref="O1661:P1661"/>
    <mergeCell ref="Q1661:R1661"/>
    <mergeCell ref="S1661:T1661"/>
    <mergeCell ref="U1661:V1661"/>
    <mergeCell ref="W1661:X1661"/>
    <mergeCell ref="Y1661:Z1661"/>
    <mergeCell ref="AA1661:AB1661"/>
    <mergeCell ref="AC1667:AD1667"/>
    <mergeCell ref="K1668:L1668"/>
    <mergeCell ref="M1668:N1668"/>
    <mergeCell ref="O1668:P1668"/>
    <mergeCell ref="Q1668:R1668"/>
    <mergeCell ref="S1668:T1668"/>
    <mergeCell ref="U1668:V1668"/>
    <mergeCell ref="W1668:X1668"/>
    <mergeCell ref="Y1668:Z1668"/>
    <mergeCell ref="AA1668:AB1668"/>
    <mergeCell ref="AC1668:AD1668"/>
    <mergeCell ref="K1667:L1667"/>
    <mergeCell ref="M1667:N1667"/>
    <mergeCell ref="O1667:P1667"/>
    <mergeCell ref="Q1667:R1667"/>
    <mergeCell ref="S1667:T1667"/>
    <mergeCell ref="U1667:V1667"/>
    <mergeCell ref="W1667:X1667"/>
    <mergeCell ref="Y1667:Z1667"/>
    <mergeCell ref="AA1667:AB1667"/>
    <mergeCell ref="AC1665:AD1665"/>
    <mergeCell ref="K1666:L1666"/>
    <mergeCell ref="M1666:N1666"/>
    <mergeCell ref="O1666:P1666"/>
    <mergeCell ref="Q1666:R1666"/>
    <mergeCell ref="S1666:T1666"/>
    <mergeCell ref="U1666:V1666"/>
    <mergeCell ref="W1666:X1666"/>
    <mergeCell ref="Y1666:Z1666"/>
    <mergeCell ref="AA1666:AB1666"/>
    <mergeCell ref="AC1666:AD1666"/>
    <mergeCell ref="K1665:L1665"/>
    <mergeCell ref="M1665:N1665"/>
    <mergeCell ref="O1665:P1665"/>
    <mergeCell ref="Q1665:R1665"/>
    <mergeCell ref="S1665:T1665"/>
    <mergeCell ref="U1665:V1665"/>
    <mergeCell ref="W1665:X1665"/>
    <mergeCell ref="Y1665:Z1665"/>
    <mergeCell ref="AA1665:AB1665"/>
    <mergeCell ref="AC1671:AD1671"/>
    <mergeCell ref="K1672:L1672"/>
    <mergeCell ref="M1672:N1672"/>
    <mergeCell ref="O1672:P1672"/>
    <mergeCell ref="Q1672:R1672"/>
    <mergeCell ref="S1672:T1672"/>
    <mergeCell ref="U1672:V1672"/>
    <mergeCell ref="W1672:X1672"/>
    <mergeCell ref="Y1672:Z1672"/>
    <mergeCell ref="AA1672:AB1672"/>
    <mergeCell ref="AC1672:AD1672"/>
    <mergeCell ref="K1671:L1671"/>
    <mergeCell ref="M1671:N1671"/>
    <mergeCell ref="O1671:P1671"/>
    <mergeCell ref="Q1671:R1671"/>
    <mergeCell ref="S1671:T1671"/>
    <mergeCell ref="U1671:V1671"/>
    <mergeCell ref="W1671:X1671"/>
    <mergeCell ref="Y1671:Z1671"/>
    <mergeCell ref="AA1671:AB1671"/>
    <mergeCell ref="AC1669:AD1669"/>
    <mergeCell ref="K1670:L1670"/>
    <mergeCell ref="M1670:N1670"/>
    <mergeCell ref="O1670:P1670"/>
    <mergeCell ref="Q1670:R1670"/>
    <mergeCell ref="S1670:T1670"/>
    <mergeCell ref="U1670:V1670"/>
    <mergeCell ref="W1670:X1670"/>
    <mergeCell ref="Y1670:Z1670"/>
    <mergeCell ref="AA1670:AB1670"/>
    <mergeCell ref="AC1670:AD1670"/>
    <mergeCell ref="K1669:L1669"/>
    <mergeCell ref="M1669:N1669"/>
    <mergeCell ref="O1669:P1669"/>
    <mergeCell ref="Q1669:R1669"/>
    <mergeCell ref="S1669:T1669"/>
    <mergeCell ref="U1669:V1669"/>
    <mergeCell ref="W1669:X1669"/>
    <mergeCell ref="Y1669:Z1669"/>
    <mergeCell ref="AA1669:AB1669"/>
    <mergeCell ref="AC1675:AD1675"/>
    <mergeCell ref="K1676:L1676"/>
    <mergeCell ref="M1676:N1676"/>
    <mergeCell ref="O1676:P1676"/>
    <mergeCell ref="Q1676:R1676"/>
    <mergeCell ref="S1676:T1676"/>
    <mergeCell ref="U1676:V1676"/>
    <mergeCell ref="W1676:X1676"/>
    <mergeCell ref="Y1676:Z1676"/>
    <mergeCell ref="AA1676:AB1676"/>
    <mergeCell ref="AC1676:AD1676"/>
    <mergeCell ref="K1675:L1675"/>
    <mergeCell ref="M1675:N1675"/>
    <mergeCell ref="O1675:P1675"/>
    <mergeCell ref="Q1675:R1675"/>
    <mergeCell ref="S1675:T1675"/>
    <mergeCell ref="U1675:V1675"/>
    <mergeCell ref="W1675:X1675"/>
    <mergeCell ref="Y1675:Z1675"/>
    <mergeCell ref="AA1675:AB1675"/>
    <mergeCell ref="AC1673:AD1673"/>
    <mergeCell ref="K1674:L1674"/>
    <mergeCell ref="M1674:N1674"/>
    <mergeCell ref="O1674:P1674"/>
    <mergeCell ref="Q1674:R1674"/>
    <mergeCell ref="S1674:T1674"/>
    <mergeCell ref="U1674:V1674"/>
    <mergeCell ref="W1674:X1674"/>
    <mergeCell ref="Y1674:Z1674"/>
    <mergeCell ref="AA1674:AB1674"/>
    <mergeCell ref="AC1674:AD1674"/>
    <mergeCell ref="K1673:L1673"/>
    <mergeCell ref="M1673:N1673"/>
    <mergeCell ref="O1673:P1673"/>
    <mergeCell ref="Q1673:R1673"/>
    <mergeCell ref="S1673:T1673"/>
    <mergeCell ref="U1673:V1673"/>
    <mergeCell ref="W1673:X1673"/>
    <mergeCell ref="Y1673:Z1673"/>
    <mergeCell ref="AA1673:AB1673"/>
    <mergeCell ref="AA1686:AB1686"/>
    <mergeCell ref="AC1686:AD1686"/>
    <mergeCell ref="AE1686:AF1686"/>
    <mergeCell ref="I1687:J1687"/>
    <mergeCell ref="K1687:L1687"/>
    <mergeCell ref="M1687:N1687"/>
    <mergeCell ref="O1687:P1687"/>
    <mergeCell ref="Q1687:R1687"/>
    <mergeCell ref="S1687:T1687"/>
    <mergeCell ref="U1687:V1687"/>
    <mergeCell ref="W1687:X1687"/>
    <mergeCell ref="Y1687:Z1687"/>
    <mergeCell ref="AA1687:AB1687"/>
    <mergeCell ref="AC1687:AD1687"/>
    <mergeCell ref="AE1687:AF1687"/>
    <mergeCell ref="I1686:J1686"/>
    <mergeCell ref="K1686:L1686"/>
    <mergeCell ref="M1686:N1686"/>
    <mergeCell ref="O1686:P1686"/>
    <mergeCell ref="Q1686:R1686"/>
    <mergeCell ref="S1686:T1686"/>
    <mergeCell ref="U1686:V1686"/>
    <mergeCell ref="W1686:X1686"/>
    <mergeCell ref="Y1686:Z1686"/>
    <mergeCell ref="AC1677:AD1677"/>
    <mergeCell ref="U1679:X1679"/>
    <mergeCell ref="L1683:M1683"/>
    <mergeCell ref="AC1684:AD1684"/>
    <mergeCell ref="AE1684:AF1684"/>
    <mergeCell ref="I1685:J1685"/>
    <mergeCell ref="K1685:L1685"/>
    <mergeCell ref="M1685:N1685"/>
    <mergeCell ref="O1685:P1685"/>
    <mergeCell ref="Q1685:R1685"/>
    <mergeCell ref="S1685:T1685"/>
    <mergeCell ref="U1685:V1685"/>
    <mergeCell ref="W1685:X1685"/>
    <mergeCell ref="Y1685:Z1685"/>
    <mergeCell ref="AA1685:AB1685"/>
    <mergeCell ref="AC1685:AD1685"/>
    <mergeCell ref="AE1685:AF1685"/>
    <mergeCell ref="K1677:L1677"/>
    <mergeCell ref="M1677:N1677"/>
    <mergeCell ref="O1677:P1677"/>
    <mergeCell ref="Q1677:R1677"/>
    <mergeCell ref="S1677:T1677"/>
    <mergeCell ref="U1677:V1677"/>
    <mergeCell ref="W1677:X1677"/>
    <mergeCell ref="Y1677:Z1677"/>
    <mergeCell ref="AA1677:AB1677"/>
    <mergeCell ref="AA1690:AB1690"/>
    <mergeCell ref="AC1690:AD1690"/>
    <mergeCell ref="AE1690:AF1690"/>
    <mergeCell ref="I1691:J1691"/>
    <mergeCell ref="K1691:L1691"/>
    <mergeCell ref="M1691:N1691"/>
    <mergeCell ref="O1691:P1691"/>
    <mergeCell ref="Q1691:R1691"/>
    <mergeCell ref="S1691:T1691"/>
    <mergeCell ref="U1691:V1691"/>
    <mergeCell ref="W1691:X1691"/>
    <mergeCell ref="Y1691:Z1691"/>
    <mergeCell ref="AA1691:AB1691"/>
    <mergeCell ref="AC1691:AD1691"/>
    <mergeCell ref="AE1691:AF1691"/>
    <mergeCell ref="I1690:J1690"/>
    <mergeCell ref="K1690:L1690"/>
    <mergeCell ref="M1690:N1690"/>
    <mergeCell ref="O1690:P1690"/>
    <mergeCell ref="Q1690:R1690"/>
    <mergeCell ref="S1690:T1690"/>
    <mergeCell ref="U1690:V1690"/>
    <mergeCell ref="W1690:X1690"/>
    <mergeCell ref="Y1690:Z1690"/>
    <mergeCell ref="AA1688:AB1688"/>
    <mergeCell ref="AC1688:AD1688"/>
    <mergeCell ref="AE1688:AF1688"/>
    <mergeCell ref="I1689:J1689"/>
    <mergeCell ref="K1689:L1689"/>
    <mergeCell ref="M1689:N1689"/>
    <mergeCell ref="O1689:P1689"/>
    <mergeCell ref="Q1689:R1689"/>
    <mergeCell ref="S1689:T1689"/>
    <mergeCell ref="U1689:V1689"/>
    <mergeCell ref="W1689:X1689"/>
    <mergeCell ref="Y1689:Z1689"/>
    <mergeCell ref="AA1689:AB1689"/>
    <mergeCell ref="AC1689:AD1689"/>
    <mergeCell ref="AE1689:AF1689"/>
    <mergeCell ref="I1688:J1688"/>
    <mergeCell ref="K1688:L1688"/>
    <mergeCell ref="M1688:N1688"/>
    <mergeCell ref="O1688:P1688"/>
    <mergeCell ref="Q1688:R1688"/>
    <mergeCell ref="S1688:T1688"/>
    <mergeCell ref="U1688:V1688"/>
    <mergeCell ref="W1688:X1688"/>
    <mergeCell ref="Y1688:Z1688"/>
    <mergeCell ref="AA1694:AB1694"/>
    <mergeCell ref="AC1694:AD1694"/>
    <mergeCell ref="AE1694:AF1694"/>
    <mergeCell ref="I1695:J1695"/>
    <mergeCell ref="K1695:L1695"/>
    <mergeCell ref="M1695:N1695"/>
    <mergeCell ref="O1695:P1695"/>
    <mergeCell ref="Q1695:R1695"/>
    <mergeCell ref="S1695:T1695"/>
    <mergeCell ref="U1695:V1695"/>
    <mergeCell ref="W1695:X1695"/>
    <mergeCell ref="Y1695:Z1695"/>
    <mergeCell ref="AA1695:AB1695"/>
    <mergeCell ref="AC1695:AD1695"/>
    <mergeCell ref="AE1695:AF1695"/>
    <mergeCell ref="I1694:J1694"/>
    <mergeCell ref="K1694:L1694"/>
    <mergeCell ref="M1694:N1694"/>
    <mergeCell ref="O1694:P1694"/>
    <mergeCell ref="Q1694:R1694"/>
    <mergeCell ref="S1694:T1694"/>
    <mergeCell ref="U1694:V1694"/>
    <mergeCell ref="W1694:X1694"/>
    <mergeCell ref="Y1694:Z1694"/>
    <mergeCell ref="AA1692:AB1692"/>
    <mergeCell ref="AC1692:AD1692"/>
    <mergeCell ref="AE1692:AF1692"/>
    <mergeCell ref="I1693:J1693"/>
    <mergeCell ref="K1693:L1693"/>
    <mergeCell ref="M1693:N1693"/>
    <mergeCell ref="O1693:P1693"/>
    <mergeCell ref="Q1693:R1693"/>
    <mergeCell ref="S1693:T1693"/>
    <mergeCell ref="U1693:V1693"/>
    <mergeCell ref="W1693:X1693"/>
    <mergeCell ref="Y1693:Z1693"/>
    <mergeCell ref="AA1693:AB1693"/>
    <mergeCell ref="AC1693:AD1693"/>
    <mergeCell ref="AE1693:AF1693"/>
    <mergeCell ref="I1692:J1692"/>
    <mergeCell ref="K1692:L1692"/>
    <mergeCell ref="M1692:N1692"/>
    <mergeCell ref="O1692:P1692"/>
    <mergeCell ref="Q1692:R1692"/>
    <mergeCell ref="S1692:T1692"/>
    <mergeCell ref="U1692:V1692"/>
    <mergeCell ref="W1692:X1692"/>
    <mergeCell ref="Y1692:Z1692"/>
    <mergeCell ref="AC1711:AD1711"/>
    <mergeCell ref="K1712:L1712"/>
    <mergeCell ref="M1712:N1712"/>
    <mergeCell ref="O1712:P1712"/>
    <mergeCell ref="Q1712:R1712"/>
    <mergeCell ref="S1712:T1712"/>
    <mergeCell ref="U1712:V1712"/>
    <mergeCell ref="W1712:X1712"/>
    <mergeCell ref="Y1712:Z1712"/>
    <mergeCell ref="AA1712:AB1712"/>
    <mergeCell ref="AC1712:AD1712"/>
    <mergeCell ref="K1711:L1711"/>
    <mergeCell ref="M1711:N1711"/>
    <mergeCell ref="O1711:P1711"/>
    <mergeCell ref="Q1711:R1711"/>
    <mergeCell ref="S1711:T1711"/>
    <mergeCell ref="U1711:V1711"/>
    <mergeCell ref="W1711:X1711"/>
    <mergeCell ref="Y1711:Z1711"/>
    <mergeCell ref="AA1711:AB1711"/>
    <mergeCell ref="AA1696:AB1696"/>
    <mergeCell ref="AC1696:AD1696"/>
    <mergeCell ref="AE1696:AF1696"/>
    <mergeCell ref="B1698:C1698"/>
    <mergeCell ref="D1698:F1698"/>
    <mergeCell ref="AE1705:AF1705"/>
    <mergeCell ref="J1706:AF1706"/>
    <mergeCell ref="J1708:AF1708"/>
    <mergeCell ref="K1710:L1710"/>
    <mergeCell ref="M1710:N1710"/>
    <mergeCell ref="O1710:P1710"/>
    <mergeCell ref="Q1710:R1710"/>
    <mergeCell ref="S1710:T1710"/>
    <mergeCell ref="U1710:V1710"/>
    <mergeCell ref="W1710:X1710"/>
    <mergeCell ref="Y1710:Z1710"/>
    <mergeCell ref="AA1710:AB1710"/>
    <mergeCell ref="AC1710:AD1710"/>
    <mergeCell ref="I1696:J1696"/>
    <mergeCell ref="K1696:L1696"/>
    <mergeCell ref="M1696:N1696"/>
    <mergeCell ref="O1696:P1696"/>
    <mergeCell ref="Q1696:R1696"/>
    <mergeCell ref="S1696:T1696"/>
    <mergeCell ref="U1696:V1696"/>
    <mergeCell ref="W1696:X1696"/>
    <mergeCell ref="Y1696:Z1696"/>
    <mergeCell ref="AA1717:AB1717"/>
    <mergeCell ref="AC1717:AD1717"/>
    <mergeCell ref="I1718:J1718"/>
    <mergeCell ref="K1718:L1718"/>
    <mergeCell ref="M1718:N1718"/>
    <mergeCell ref="O1718:P1718"/>
    <mergeCell ref="Q1718:R1718"/>
    <mergeCell ref="S1718:T1718"/>
    <mergeCell ref="U1718:V1718"/>
    <mergeCell ref="W1718:X1718"/>
    <mergeCell ref="Y1718:Z1718"/>
    <mergeCell ref="AA1718:AB1718"/>
    <mergeCell ref="AC1718:AD1718"/>
    <mergeCell ref="I1717:J1717"/>
    <mergeCell ref="K1717:L1717"/>
    <mergeCell ref="M1717:N1717"/>
    <mergeCell ref="O1717:P1717"/>
    <mergeCell ref="Q1717:R1717"/>
    <mergeCell ref="S1717:T1717"/>
    <mergeCell ref="U1717:V1717"/>
    <mergeCell ref="W1717:X1717"/>
    <mergeCell ref="Y1717:Z1717"/>
    <mergeCell ref="AC1713:AD1713"/>
    <mergeCell ref="I1715:J1715"/>
    <mergeCell ref="I1716:J1716"/>
    <mergeCell ref="K1716:L1716"/>
    <mergeCell ref="M1716:N1716"/>
    <mergeCell ref="O1716:P1716"/>
    <mergeCell ref="Q1716:R1716"/>
    <mergeCell ref="S1716:T1716"/>
    <mergeCell ref="U1716:V1716"/>
    <mergeCell ref="W1716:X1716"/>
    <mergeCell ref="Y1716:Z1716"/>
    <mergeCell ref="AA1716:AB1716"/>
    <mergeCell ref="AC1716:AD1716"/>
    <mergeCell ref="K1713:L1713"/>
    <mergeCell ref="M1713:N1713"/>
    <mergeCell ref="O1713:P1713"/>
    <mergeCell ref="Q1713:R1713"/>
    <mergeCell ref="S1713:T1713"/>
    <mergeCell ref="U1713:V1713"/>
    <mergeCell ref="W1713:X1713"/>
    <mergeCell ref="Y1713:Z1713"/>
    <mergeCell ref="AA1713:AB1713"/>
    <mergeCell ref="AC1725:AD1725"/>
    <mergeCell ref="K1726:L1726"/>
    <mergeCell ref="M1726:N1726"/>
    <mergeCell ref="O1726:P1726"/>
    <mergeCell ref="Q1726:R1726"/>
    <mergeCell ref="S1726:T1726"/>
    <mergeCell ref="U1726:V1726"/>
    <mergeCell ref="W1726:X1726"/>
    <mergeCell ref="Y1726:Z1726"/>
    <mergeCell ref="AA1726:AB1726"/>
    <mergeCell ref="AC1726:AD1726"/>
    <mergeCell ref="K1725:L1725"/>
    <mergeCell ref="M1725:N1725"/>
    <mergeCell ref="O1725:P1725"/>
    <mergeCell ref="Q1725:R1725"/>
    <mergeCell ref="S1725:T1725"/>
    <mergeCell ref="U1725:V1725"/>
    <mergeCell ref="W1725:X1725"/>
    <mergeCell ref="Y1725:Z1725"/>
    <mergeCell ref="AA1725:AB1725"/>
    <mergeCell ref="AA1719:AB1719"/>
    <mergeCell ref="AC1719:AD1719"/>
    <mergeCell ref="K1724:L1724"/>
    <mergeCell ref="M1724:N1724"/>
    <mergeCell ref="O1724:P1724"/>
    <mergeCell ref="Q1724:R1724"/>
    <mergeCell ref="S1724:T1724"/>
    <mergeCell ref="U1724:V1724"/>
    <mergeCell ref="W1724:X1724"/>
    <mergeCell ref="Y1724:Z1724"/>
    <mergeCell ref="AA1724:AB1724"/>
    <mergeCell ref="AC1724:AD1724"/>
    <mergeCell ref="I1719:J1719"/>
    <mergeCell ref="K1719:L1719"/>
    <mergeCell ref="M1719:N1719"/>
    <mergeCell ref="O1719:P1719"/>
    <mergeCell ref="Q1719:R1719"/>
    <mergeCell ref="S1719:T1719"/>
    <mergeCell ref="U1719:V1719"/>
    <mergeCell ref="W1719:X1719"/>
    <mergeCell ref="Y1719:Z1719"/>
    <mergeCell ref="AC1731:AD1731"/>
    <mergeCell ref="K1732:L1732"/>
    <mergeCell ref="M1732:N1732"/>
    <mergeCell ref="O1732:P1732"/>
    <mergeCell ref="Q1732:R1732"/>
    <mergeCell ref="S1732:T1732"/>
    <mergeCell ref="U1732:V1732"/>
    <mergeCell ref="W1732:X1732"/>
    <mergeCell ref="Y1732:Z1732"/>
    <mergeCell ref="AA1732:AB1732"/>
    <mergeCell ref="AC1732:AD1732"/>
    <mergeCell ref="K1731:L1731"/>
    <mergeCell ref="M1731:N1731"/>
    <mergeCell ref="O1731:P1731"/>
    <mergeCell ref="Q1731:R1731"/>
    <mergeCell ref="S1731:T1731"/>
    <mergeCell ref="U1731:V1731"/>
    <mergeCell ref="W1731:X1731"/>
    <mergeCell ref="Y1731:Z1731"/>
    <mergeCell ref="AA1731:AB1731"/>
    <mergeCell ref="AC1727:AD1727"/>
    <mergeCell ref="K1730:L1730"/>
    <mergeCell ref="M1730:N1730"/>
    <mergeCell ref="O1730:P1730"/>
    <mergeCell ref="Q1730:R1730"/>
    <mergeCell ref="S1730:T1730"/>
    <mergeCell ref="U1730:V1730"/>
    <mergeCell ref="W1730:X1730"/>
    <mergeCell ref="Y1730:Z1730"/>
    <mergeCell ref="AA1730:AB1730"/>
    <mergeCell ref="AC1730:AD1730"/>
    <mergeCell ref="K1727:L1727"/>
    <mergeCell ref="M1727:N1727"/>
    <mergeCell ref="O1727:P1727"/>
    <mergeCell ref="Q1727:R1727"/>
    <mergeCell ref="S1727:T1727"/>
    <mergeCell ref="U1727:V1727"/>
    <mergeCell ref="W1727:X1727"/>
    <mergeCell ref="Y1727:Z1727"/>
    <mergeCell ref="AA1727:AB1727"/>
    <mergeCell ref="AC1736:AD1736"/>
    <mergeCell ref="K1737:L1737"/>
    <mergeCell ref="M1737:N1737"/>
    <mergeCell ref="O1737:P1737"/>
    <mergeCell ref="Q1737:R1737"/>
    <mergeCell ref="S1737:T1737"/>
    <mergeCell ref="U1737:V1737"/>
    <mergeCell ref="W1737:X1737"/>
    <mergeCell ref="Y1737:Z1737"/>
    <mergeCell ref="AA1737:AB1737"/>
    <mergeCell ref="AC1737:AD1737"/>
    <mergeCell ref="K1736:L1736"/>
    <mergeCell ref="M1736:N1736"/>
    <mergeCell ref="O1736:P1736"/>
    <mergeCell ref="Q1736:R1736"/>
    <mergeCell ref="S1736:T1736"/>
    <mergeCell ref="U1736:V1736"/>
    <mergeCell ref="W1736:X1736"/>
    <mergeCell ref="Y1736:Z1736"/>
    <mergeCell ref="AA1736:AB1736"/>
    <mergeCell ref="AC1733:AD1733"/>
    <mergeCell ref="K1734:L1734"/>
    <mergeCell ref="M1734:N1734"/>
    <mergeCell ref="O1734:P1734"/>
    <mergeCell ref="Q1734:R1734"/>
    <mergeCell ref="S1734:T1734"/>
    <mergeCell ref="U1734:V1734"/>
    <mergeCell ref="W1734:X1734"/>
    <mergeCell ref="Y1734:Z1734"/>
    <mergeCell ref="AA1734:AB1734"/>
    <mergeCell ref="AC1734:AD1734"/>
    <mergeCell ref="K1733:L1733"/>
    <mergeCell ref="M1733:N1733"/>
    <mergeCell ref="O1733:P1733"/>
    <mergeCell ref="Q1733:R1733"/>
    <mergeCell ref="S1733:T1733"/>
    <mergeCell ref="U1733:V1733"/>
    <mergeCell ref="W1733:X1733"/>
    <mergeCell ref="Y1733:Z1733"/>
    <mergeCell ref="AA1733:AB1733"/>
    <mergeCell ref="AC1744:AD1744"/>
    <mergeCell ref="K1748:L1748"/>
    <mergeCell ref="M1748:N1748"/>
    <mergeCell ref="O1748:P1748"/>
    <mergeCell ref="Q1748:R1748"/>
    <mergeCell ref="S1748:T1748"/>
    <mergeCell ref="U1748:V1748"/>
    <mergeCell ref="W1748:X1748"/>
    <mergeCell ref="Y1748:Z1748"/>
    <mergeCell ref="AA1748:AB1748"/>
    <mergeCell ref="AC1748:AD1748"/>
    <mergeCell ref="K1744:L1744"/>
    <mergeCell ref="M1744:N1744"/>
    <mergeCell ref="O1744:P1744"/>
    <mergeCell ref="Q1744:R1744"/>
    <mergeCell ref="S1744:T1744"/>
    <mergeCell ref="U1744:V1744"/>
    <mergeCell ref="W1744:X1744"/>
    <mergeCell ref="Y1744:Z1744"/>
    <mergeCell ref="AA1744:AB1744"/>
    <mergeCell ref="AC1738:AD1738"/>
    <mergeCell ref="K1739:L1739"/>
    <mergeCell ref="M1739:N1739"/>
    <mergeCell ref="O1739:P1739"/>
    <mergeCell ref="Q1739:R1739"/>
    <mergeCell ref="S1739:T1739"/>
    <mergeCell ref="U1739:V1739"/>
    <mergeCell ref="W1739:X1739"/>
    <mergeCell ref="Y1739:Z1739"/>
    <mergeCell ref="AA1739:AB1739"/>
    <mergeCell ref="AC1739:AD1739"/>
    <mergeCell ref="K1738:L1738"/>
    <mergeCell ref="M1738:N1738"/>
    <mergeCell ref="O1738:P1738"/>
    <mergeCell ref="Q1738:R1738"/>
    <mergeCell ref="S1738:T1738"/>
    <mergeCell ref="U1738:V1738"/>
    <mergeCell ref="W1738:X1738"/>
    <mergeCell ref="Y1738:Z1738"/>
    <mergeCell ref="AA1738:AB1738"/>
    <mergeCell ref="AC1751:AD1751"/>
    <mergeCell ref="K1752:L1752"/>
    <mergeCell ref="M1752:N1752"/>
    <mergeCell ref="O1752:P1752"/>
    <mergeCell ref="Q1752:R1752"/>
    <mergeCell ref="S1752:T1752"/>
    <mergeCell ref="U1752:V1752"/>
    <mergeCell ref="W1752:X1752"/>
    <mergeCell ref="Y1752:Z1752"/>
    <mergeCell ref="AA1752:AB1752"/>
    <mergeCell ref="AC1752:AD1752"/>
    <mergeCell ref="K1751:L1751"/>
    <mergeCell ref="M1751:N1751"/>
    <mergeCell ref="O1751:P1751"/>
    <mergeCell ref="Q1751:R1751"/>
    <mergeCell ref="S1751:T1751"/>
    <mergeCell ref="U1751:V1751"/>
    <mergeCell ref="W1751:X1751"/>
    <mergeCell ref="Y1751:Z1751"/>
    <mergeCell ref="AA1751:AB1751"/>
    <mergeCell ref="AC1749:AD1749"/>
    <mergeCell ref="K1750:L1750"/>
    <mergeCell ref="M1750:N1750"/>
    <mergeCell ref="O1750:P1750"/>
    <mergeCell ref="Q1750:R1750"/>
    <mergeCell ref="S1750:T1750"/>
    <mergeCell ref="U1750:V1750"/>
    <mergeCell ref="W1750:X1750"/>
    <mergeCell ref="Y1750:Z1750"/>
    <mergeCell ref="AA1750:AB1750"/>
    <mergeCell ref="AC1750:AD1750"/>
    <mergeCell ref="K1749:L1749"/>
    <mergeCell ref="M1749:N1749"/>
    <mergeCell ref="O1749:P1749"/>
    <mergeCell ref="Q1749:R1749"/>
    <mergeCell ref="S1749:T1749"/>
    <mergeCell ref="U1749:V1749"/>
    <mergeCell ref="W1749:X1749"/>
    <mergeCell ref="Y1749:Z1749"/>
    <mergeCell ref="AA1749:AB1749"/>
    <mergeCell ref="AC1755:AD1755"/>
    <mergeCell ref="K1756:L1756"/>
    <mergeCell ref="M1756:N1756"/>
    <mergeCell ref="O1756:P1756"/>
    <mergeCell ref="Q1756:R1756"/>
    <mergeCell ref="S1756:T1756"/>
    <mergeCell ref="U1756:V1756"/>
    <mergeCell ref="W1756:X1756"/>
    <mergeCell ref="Y1756:Z1756"/>
    <mergeCell ref="AA1756:AB1756"/>
    <mergeCell ref="AC1756:AD1756"/>
    <mergeCell ref="K1755:L1755"/>
    <mergeCell ref="M1755:N1755"/>
    <mergeCell ref="O1755:P1755"/>
    <mergeCell ref="Q1755:R1755"/>
    <mergeCell ref="S1755:T1755"/>
    <mergeCell ref="U1755:V1755"/>
    <mergeCell ref="W1755:X1755"/>
    <mergeCell ref="Y1755:Z1755"/>
    <mergeCell ref="AA1755:AB1755"/>
    <mergeCell ref="AC1753:AD1753"/>
    <mergeCell ref="K1754:L1754"/>
    <mergeCell ref="M1754:N1754"/>
    <mergeCell ref="O1754:P1754"/>
    <mergeCell ref="Q1754:R1754"/>
    <mergeCell ref="S1754:T1754"/>
    <mergeCell ref="U1754:V1754"/>
    <mergeCell ref="W1754:X1754"/>
    <mergeCell ref="Y1754:Z1754"/>
    <mergeCell ref="AA1754:AB1754"/>
    <mergeCell ref="AC1754:AD1754"/>
    <mergeCell ref="K1753:L1753"/>
    <mergeCell ref="M1753:N1753"/>
    <mergeCell ref="O1753:P1753"/>
    <mergeCell ref="Q1753:R1753"/>
    <mergeCell ref="S1753:T1753"/>
    <mergeCell ref="U1753:V1753"/>
    <mergeCell ref="W1753:X1753"/>
    <mergeCell ref="Y1753:Z1753"/>
    <mergeCell ref="AA1753:AB1753"/>
    <mergeCell ref="AC1759:AD1759"/>
    <mergeCell ref="K1760:L1760"/>
    <mergeCell ref="M1760:N1760"/>
    <mergeCell ref="O1760:P1760"/>
    <mergeCell ref="Q1760:R1760"/>
    <mergeCell ref="S1760:T1760"/>
    <mergeCell ref="U1760:V1760"/>
    <mergeCell ref="W1760:X1760"/>
    <mergeCell ref="Y1760:Z1760"/>
    <mergeCell ref="AA1760:AB1760"/>
    <mergeCell ref="AC1760:AD1760"/>
    <mergeCell ref="K1759:L1759"/>
    <mergeCell ref="M1759:N1759"/>
    <mergeCell ref="O1759:P1759"/>
    <mergeCell ref="Q1759:R1759"/>
    <mergeCell ref="S1759:T1759"/>
    <mergeCell ref="U1759:V1759"/>
    <mergeCell ref="W1759:X1759"/>
    <mergeCell ref="Y1759:Z1759"/>
    <mergeCell ref="AA1759:AB1759"/>
    <mergeCell ref="AC1757:AD1757"/>
    <mergeCell ref="K1758:L1758"/>
    <mergeCell ref="M1758:N1758"/>
    <mergeCell ref="O1758:P1758"/>
    <mergeCell ref="Q1758:R1758"/>
    <mergeCell ref="S1758:T1758"/>
    <mergeCell ref="U1758:V1758"/>
    <mergeCell ref="W1758:X1758"/>
    <mergeCell ref="Y1758:Z1758"/>
    <mergeCell ref="AA1758:AB1758"/>
    <mergeCell ref="AC1758:AD1758"/>
    <mergeCell ref="K1757:L1757"/>
    <mergeCell ref="M1757:N1757"/>
    <mergeCell ref="O1757:P1757"/>
    <mergeCell ref="Q1757:R1757"/>
    <mergeCell ref="S1757:T1757"/>
    <mergeCell ref="U1757:V1757"/>
    <mergeCell ref="W1757:X1757"/>
    <mergeCell ref="Y1757:Z1757"/>
    <mergeCell ref="AA1757:AB1757"/>
    <mergeCell ref="AC1763:AD1763"/>
    <mergeCell ref="K1764:L1764"/>
    <mergeCell ref="M1764:N1764"/>
    <mergeCell ref="O1764:P1764"/>
    <mergeCell ref="Q1764:R1764"/>
    <mergeCell ref="S1764:T1764"/>
    <mergeCell ref="U1764:V1764"/>
    <mergeCell ref="W1764:X1764"/>
    <mergeCell ref="Y1764:Z1764"/>
    <mergeCell ref="AA1764:AB1764"/>
    <mergeCell ref="AC1764:AD1764"/>
    <mergeCell ref="K1763:L1763"/>
    <mergeCell ref="M1763:N1763"/>
    <mergeCell ref="O1763:P1763"/>
    <mergeCell ref="Q1763:R1763"/>
    <mergeCell ref="S1763:T1763"/>
    <mergeCell ref="U1763:V1763"/>
    <mergeCell ref="W1763:X1763"/>
    <mergeCell ref="Y1763:Z1763"/>
    <mergeCell ref="AA1763:AB1763"/>
    <mergeCell ref="AC1761:AD1761"/>
    <mergeCell ref="K1762:L1762"/>
    <mergeCell ref="M1762:N1762"/>
    <mergeCell ref="O1762:P1762"/>
    <mergeCell ref="Q1762:R1762"/>
    <mergeCell ref="S1762:T1762"/>
    <mergeCell ref="U1762:V1762"/>
    <mergeCell ref="W1762:X1762"/>
    <mergeCell ref="Y1762:Z1762"/>
    <mergeCell ref="AA1762:AB1762"/>
    <mergeCell ref="AC1762:AD1762"/>
    <mergeCell ref="K1761:L1761"/>
    <mergeCell ref="M1761:N1761"/>
    <mergeCell ref="O1761:P1761"/>
    <mergeCell ref="Q1761:R1761"/>
    <mergeCell ref="S1761:T1761"/>
    <mergeCell ref="U1761:V1761"/>
    <mergeCell ref="W1761:X1761"/>
    <mergeCell ref="Y1761:Z1761"/>
    <mergeCell ref="AA1761:AB1761"/>
    <mergeCell ref="AC1767:AD1767"/>
    <mergeCell ref="K1768:L1768"/>
    <mergeCell ref="M1768:N1768"/>
    <mergeCell ref="O1768:P1768"/>
    <mergeCell ref="Q1768:R1768"/>
    <mergeCell ref="S1768:T1768"/>
    <mergeCell ref="U1768:V1768"/>
    <mergeCell ref="W1768:X1768"/>
    <mergeCell ref="Y1768:Z1768"/>
    <mergeCell ref="AA1768:AB1768"/>
    <mergeCell ref="AC1768:AD1768"/>
    <mergeCell ref="K1767:L1767"/>
    <mergeCell ref="M1767:N1767"/>
    <mergeCell ref="O1767:P1767"/>
    <mergeCell ref="Q1767:R1767"/>
    <mergeCell ref="S1767:T1767"/>
    <mergeCell ref="U1767:V1767"/>
    <mergeCell ref="W1767:X1767"/>
    <mergeCell ref="Y1767:Z1767"/>
    <mergeCell ref="AA1767:AB1767"/>
    <mergeCell ref="AC1765:AD1765"/>
    <mergeCell ref="K1766:L1766"/>
    <mergeCell ref="M1766:N1766"/>
    <mergeCell ref="O1766:P1766"/>
    <mergeCell ref="Q1766:R1766"/>
    <mergeCell ref="S1766:T1766"/>
    <mergeCell ref="U1766:V1766"/>
    <mergeCell ref="W1766:X1766"/>
    <mergeCell ref="Y1766:Z1766"/>
    <mergeCell ref="AA1766:AB1766"/>
    <mergeCell ref="AC1766:AD1766"/>
    <mergeCell ref="K1765:L1765"/>
    <mergeCell ref="M1765:N1765"/>
    <mergeCell ref="O1765:P1765"/>
    <mergeCell ref="Q1765:R1765"/>
    <mergeCell ref="S1765:T1765"/>
    <mergeCell ref="U1765:V1765"/>
    <mergeCell ref="W1765:X1765"/>
    <mergeCell ref="Y1765:Z1765"/>
    <mergeCell ref="AA1765:AB1765"/>
    <mergeCell ref="AC1771:AD1771"/>
    <mergeCell ref="K1775:L1775"/>
    <mergeCell ref="M1775:N1775"/>
    <mergeCell ref="O1775:P1775"/>
    <mergeCell ref="Q1775:R1775"/>
    <mergeCell ref="S1775:T1775"/>
    <mergeCell ref="U1775:V1775"/>
    <mergeCell ref="W1775:X1775"/>
    <mergeCell ref="Y1775:Z1775"/>
    <mergeCell ref="AA1775:AB1775"/>
    <mergeCell ref="AC1775:AD1775"/>
    <mergeCell ref="K1771:L1771"/>
    <mergeCell ref="M1771:N1771"/>
    <mergeCell ref="O1771:P1771"/>
    <mergeCell ref="Q1771:R1771"/>
    <mergeCell ref="S1771:T1771"/>
    <mergeCell ref="U1771:V1771"/>
    <mergeCell ref="W1771:X1771"/>
    <mergeCell ref="Y1771:Z1771"/>
    <mergeCell ref="AA1771:AB1771"/>
    <mergeCell ref="AC1769:AD1769"/>
    <mergeCell ref="K1770:L1770"/>
    <mergeCell ref="M1770:N1770"/>
    <mergeCell ref="O1770:P1770"/>
    <mergeCell ref="Q1770:R1770"/>
    <mergeCell ref="S1770:T1770"/>
    <mergeCell ref="U1770:V1770"/>
    <mergeCell ref="W1770:X1770"/>
    <mergeCell ref="Y1770:Z1770"/>
    <mergeCell ref="AA1770:AB1770"/>
    <mergeCell ref="AC1770:AD1770"/>
    <mergeCell ref="K1769:L1769"/>
    <mergeCell ref="M1769:N1769"/>
    <mergeCell ref="O1769:P1769"/>
    <mergeCell ref="Q1769:R1769"/>
    <mergeCell ref="S1769:T1769"/>
    <mergeCell ref="U1769:V1769"/>
    <mergeCell ref="W1769:X1769"/>
    <mergeCell ref="Y1769:Z1769"/>
    <mergeCell ref="AA1769:AB1769"/>
    <mergeCell ref="AC1778:AD1778"/>
    <mergeCell ref="K1779:L1779"/>
    <mergeCell ref="M1779:N1779"/>
    <mergeCell ref="O1779:P1779"/>
    <mergeCell ref="Q1779:R1779"/>
    <mergeCell ref="S1779:T1779"/>
    <mergeCell ref="U1779:V1779"/>
    <mergeCell ref="W1779:X1779"/>
    <mergeCell ref="Y1779:Z1779"/>
    <mergeCell ref="AA1779:AB1779"/>
    <mergeCell ref="AC1779:AD1779"/>
    <mergeCell ref="K1778:L1778"/>
    <mergeCell ref="M1778:N1778"/>
    <mergeCell ref="O1778:P1778"/>
    <mergeCell ref="Q1778:R1778"/>
    <mergeCell ref="S1778:T1778"/>
    <mergeCell ref="U1778:V1778"/>
    <mergeCell ref="W1778:X1778"/>
    <mergeCell ref="Y1778:Z1778"/>
    <mergeCell ref="AA1778:AB1778"/>
    <mergeCell ref="AC1776:AD1776"/>
    <mergeCell ref="K1777:L1777"/>
    <mergeCell ref="M1777:N1777"/>
    <mergeCell ref="O1777:P1777"/>
    <mergeCell ref="Q1777:R1777"/>
    <mergeCell ref="S1777:T1777"/>
    <mergeCell ref="U1777:V1777"/>
    <mergeCell ref="W1777:X1777"/>
    <mergeCell ref="Y1777:Z1777"/>
    <mergeCell ref="AA1777:AB1777"/>
    <mergeCell ref="AC1777:AD1777"/>
    <mergeCell ref="K1776:L1776"/>
    <mergeCell ref="M1776:N1776"/>
    <mergeCell ref="O1776:P1776"/>
    <mergeCell ref="Q1776:R1776"/>
    <mergeCell ref="S1776:T1776"/>
    <mergeCell ref="U1776:V1776"/>
    <mergeCell ref="W1776:X1776"/>
    <mergeCell ref="Y1776:Z1776"/>
    <mergeCell ref="AA1776:AB1776"/>
    <mergeCell ref="AC1782:AD1782"/>
    <mergeCell ref="K1783:L1783"/>
    <mergeCell ref="M1783:N1783"/>
    <mergeCell ref="O1783:P1783"/>
    <mergeCell ref="Q1783:R1783"/>
    <mergeCell ref="S1783:T1783"/>
    <mergeCell ref="U1783:V1783"/>
    <mergeCell ref="W1783:X1783"/>
    <mergeCell ref="Y1783:Z1783"/>
    <mergeCell ref="AA1783:AB1783"/>
    <mergeCell ref="AC1783:AD1783"/>
    <mergeCell ref="K1782:L1782"/>
    <mergeCell ref="M1782:N1782"/>
    <mergeCell ref="O1782:P1782"/>
    <mergeCell ref="Q1782:R1782"/>
    <mergeCell ref="S1782:T1782"/>
    <mergeCell ref="U1782:V1782"/>
    <mergeCell ref="W1782:X1782"/>
    <mergeCell ref="Y1782:Z1782"/>
    <mergeCell ref="AA1782:AB1782"/>
    <mergeCell ref="AC1780:AD1780"/>
    <mergeCell ref="K1781:L1781"/>
    <mergeCell ref="M1781:N1781"/>
    <mergeCell ref="O1781:P1781"/>
    <mergeCell ref="Q1781:R1781"/>
    <mergeCell ref="S1781:T1781"/>
    <mergeCell ref="U1781:V1781"/>
    <mergeCell ref="W1781:X1781"/>
    <mergeCell ref="Y1781:Z1781"/>
    <mergeCell ref="AA1781:AB1781"/>
    <mergeCell ref="AC1781:AD1781"/>
    <mergeCell ref="K1780:L1780"/>
    <mergeCell ref="M1780:N1780"/>
    <mergeCell ref="O1780:P1780"/>
    <mergeCell ref="Q1780:R1780"/>
    <mergeCell ref="S1780:T1780"/>
    <mergeCell ref="U1780:V1780"/>
    <mergeCell ref="W1780:X1780"/>
    <mergeCell ref="Y1780:Z1780"/>
    <mergeCell ref="AA1780:AB1780"/>
    <mergeCell ref="AC1786:AD1786"/>
    <mergeCell ref="K1787:L1787"/>
    <mergeCell ref="M1787:N1787"/>
    <mergeCell ref="O1787:P1787"/>
    <mergeCell ref="Q1787:R1787"/>
    <mergeCell ref="S1787:T1787"/>
    <mergeCell ref="U1787:V1787"/>
    <mergeCell ref="W1787:X1787"/>
    <mergeCell ref="Y1787:Z1787"/>
    <mergeCell ref="AA1787:AB1787"/>
    <mergeCell ref="AC1787:AD1787"/>
    <mergeCell ref="K1786:L1786"/>
    <mergeCell ref="M1786:N1786"/>
    <mergeCell ref="O1786:P1786"/>
    <mergeCell ref="Q1786:R1786"/>
    <mergeCell ref="S1786:T1786"/>
    <mergeCell ref="U1786:V1786"/>
    <mergeCell ref="W1786:X1786"/>
    <mergeCell ref="Y1786:Z1786"/>
    <mergeCell ref="AA1786:AB1786"/>
    <mergeCell ref="AC1784:AD1784"/>
    <mergeCell ref="K1785:L1785"/>
    <mergeCell ref="M1785:N1785"/>
    <mergeCell ref="O1785:P1785"/>
    <mergeCell ref="Q1785:R1785"/>
    <mergeCell ref="S1785:T1785"/>
    <mergeCell ref="U1785:V1785"/>
    <mergeCell ref="W1785:X1785"/>
    <mergeCell ref="Y1785:Z1785"/>
    <mergeCell ref="AA1785:AB1785"/>
    <mergeCell ref="AC1785:AD1785"/>
    <mergeCell ref="K1784:L1784"/>
    <mergeCell ref="M1784:N1784"/>
    <mergeCell ref="O1784:P1784"/>
    <mergeCell ref="Q1784:R1784"/>
    <mergeCell ref="S1784:T1784"/>
    <mergeCell ref="U1784:V1784"/>
    <mergeCell ref="W1784:X1784"/>
    <mergeCell ref="Y1784:Z1784"/>
    <mergeCell ref="AA1784:AB1784"/>
    <mergeCell ref="AC1790:AD1790"/>
    <mergeCell ref="K1791:L1791"/>
    <mergeCell ref="M1791:N1791"/>
    <mergeCell ref="O1791:P1791"/>
    <mergeCell ref="Q1791:R1791"/>
    <mergeCell ref="S1791:T1791"/>
    <mergeCell ref="U1791:V1791"/>
    <mergeCell ref="W1791:X1791"/>
    <mergeCell ref="Y1791:Z1791"/>
    <mergeCell ref="AA1791:AB1791"/>
    <mergeCell ref="AC1791:AD1791"/>
    <mergeCell ref="K1790:L1790"/>
    <mergeCell ref="M1790:N1790"/>
    <mergeCell ref="O1790:P1790"/>
    <mergeCell ref="Q1790:R1790"/>
    <mergeCell ref="S1790:T1790"/>
    <mergeCell ref="U1790:V1790"/>
    <mergeCell ref="W1790:X1790"/>
    <mergeCell ref="Y1790:Z1790"/>
    <mergeCell ref="AA1790:AB1790"/>
    <mergeCell ref="AC1788:AD1788"/>
    <mergeCell ref="K1789:L1789"/>
    <mergeCell ref="M1789:N1789"/>
    <mergeCell ref="O1789:P1789"/>
    <mergeCell ref="Q1789:R1789"/>
    <mergeCell ref="S1789:T1789"/>
    <mergeCell ref="U1789:V1789"/>
    <mergeCell ref="W1789:X1789"/>
    <mergeCell ref="Y1789:Z1789"/>
    <mergeCell ref="AA1789:AB1789"/>
    <mergeCell ref="AC1789:AD1789"/>
    <mergeCell ref="K1788:L1788"/>
    <mergeCell ref="M1788:N1788"/>
    <mergeCell ref="O1788:P1788"/>
    <mergeCell ref="Q1788:R1788"/>
    <mergeCell ref="S1788:T1788"/>
    <mergeCell ref="U1788:V1788"/>
    <mergeCell ref="W1788:X1788"/>
    <mergeCell ref="Y1788:Z1788"/>
    <mergeCell ref="AA1788:AB1788"/>
    <mergeCell ref="AC1794:AD1794"/>
    <mergeCell ref="K1795:L1795"/>
    <mergeCell ref="M1795:N1795"/>
    <mergeCell ref="O1795:P1795"/>
    <mergeCell ref="Q1795:R1795"/>
    <mergeCell ref="S1795:T1795"/>
    <mergeCell ref="U1795:V1795"/>
    <mergeCell ref="W1795:X1795"/>
    <mergeCell ref="Y1795:Z1795"/>
    <mergeCell ref="AA1795:AB1795"/>
    <mergeCell ref="AC1795:AD1795"/>
    <mergeCell ref="K1794:L1794"/>
    <mergeCell ref="M1794:N1794"/>
    <mergeCell ref="O1794:P1794"/>
    <mergeCell ref="Q1794:R1794"/>
    <mergeCell ref="S1794:T1794"/>
    <mergeCell ref="U1794:V1794"/>
    <mergeCell ref="W1794:X1794"/>
    <mergeCell ref="Y1794:Z1794"/>
    <mergeCell ref="AA1794:AB1794"/>
    <mergeCell ref="AC1792:AD1792"/>
    <mergeCell ref="K1793:L1793"/>
    <mergeCell ref="M1793:N1793"/>
    <mergeCell ref="O1793:P1793"/>
    <mergeCell ref="Q1793:R1793"/>
    <mergeCell ref="S1793:T1793"/>
    <mergeCell ref="U1793:V1793"/>
    <mergeCell ref="W1793:X1793"/>
    <mergeCell ref="Y1793:Z1793"/>
    <mergeCell ref="AA1793:AB1793"/>
    <mergeCell ref="AC1793:AD1793"/>
    <mergeCell ref="K1792:L1792"/>
    <mergeCell ref="M1792:N1792"/>
    <mergeCell ref="O1792:P1792"/>
    <mergeCell ref="Q1792:R1792"/>
    <mergeCell ref="S1792:T1792"/>
    <mergeCell ref="U1792:V1792"/>
    <mergeCell ref="W1792:X1792"/>
    <mergeCell ref="Y1792:Z1792"/>
    <mergeCell ref="AA1792:AB1792"/>
    <mergeCell ref="AC1798:AD1798"/>
    <mergeCell ref="U1800:X1800"/>
    <mergeCell ref="L1804:M1804"/>
    <mergeCell ref="AC1805:AD1805"/>
    <mergeCell ref="AE1805:AF1805"/>
    <mergeCell ref="I1806:J1806"/>
    <mergeCell ref="K1806:L1806"/>
    <mergeCell ref="M1806:N1806"/>
    <mergeCell ref="O1806:P1806"/>
    <mergeCell ref="Q1806:R1806"/>
    <mergeCell ref="S1806:T1806"/>
    <mergeCell ref="U1806:V1806"/>
    <mergeCell ref="W1806:X1806"/>
    <mergeCell ref="Y1806:Z1806"/>
    <mergeCell ref="AA1806:AB1806"/>
    <mergeCell ref="AC1806:AD1806"/>
    <mergeCell ref="AE1806:AF1806"/>
    <mergeCell ref="K1798:L1798"/>
    <mergeCell ref="M1798:N1798"/>
    <mergeCell ref="O1798:P1798"/>
    <mergeCell ref="Q1798:R1798"/>
    <mergeCell ref="S1798:T1798"/>
    <mergeCell ref="U1798:V1798"/>
    <mergeCell ref="W1798:X1798"/>
    <mergeCell ref="Y1798:Z1798"/>
    <mergeCell ref="AA1798:AB1798"/>
    <mergeCell ref="AC1796:AD1796"/>
    <mergeCell ref="K1797:L1797"/>
    <mergeCell ref="M1797:N1797"/>
    <mergeCell ref="O1797:P1797"/>
    <mergeCell ref="Q1797:R1797"/>
    <mergeCell ref="S1797:T1797"/>
    <mergeCell ref="U1797:V1797"/>
    <mergeCell ref="W1797:X1797"/>
    <mergeCell ref="Y1797:Z1797"/>
    <mergeCell ref="AA1797:AB1797"/>
    <mergeCell ref="AC1797:AD1797"/>
    <mergeCell ref="K1796:L1796"/>
    <mergeCell ref="M1796:N1796"/>
    <mergeCell ref="O1796:P1796"/>
    <mergeCell ref="Q1796:R1796"/>
    <mergeCell ref="S1796:T1796"/>
    <mergeCell ref="U1796:V1796"/>
    <mergeCell ref="W1796:X1796"/>
    <mergeCell ref="Y1796:Z1796"/>
    <mergeCell ref="AA1796:AB1796"/>
    <mergeCell ref="AA1809:AB1809"/>
    <mergeCell ref="AC1809:AD1809"/>
    <mergeCell ref="AE1809:AF1809"/>
    <mergeCell ref="I1810:J1810"/>
    <mergeCell ref="K1810:L1810"/>
    <mergeCell ref="M1810:N1810"/>
    <mergeCell ref="O1810:P1810"/>
    <mergeCell ref="Q1810:R1810"/>
    <mergeCell ref="S1810:T1810"/>
    <mergeCell ref="U1810:V1810"/>
    <mergeCell ref="W1810:X1810"/>
    <mergeCell ref="Y1810:Z1810"/>
    <mergeCell ref="AA1810:AB1810"/>
    <mergeCell ref="AC1810:AD1810"/>
    <mergeCell ref="AE1810:AF1810"/>
    <mergeCell ref="I1809:J1809"/>
    <mergeCell ref="K1809:L1809"/>
    <mergeCell ref="M1809:N1809"/>
    <mergeCell ref="O1809:P1809"/>
    <mergeCell ref="Q1809:R1809"/>
    <mergeCell ref="S1809:T1809"/>
    <mergeCell ref="U1809:V1809"/>
    <mergeCell ref="W1809:X1809"/>
    <mergeCell ref="Y1809:Z1809"/>
    <mergeCell ref="AA1807:AB1807"/>
    <mergeCell ref="AC1807:AD1807"/>
    <mergeCell ref="AE1807:AF1807"/>
    <mergeCell ref="I1808:J1808"/>
    <mergeCell ref="K1808:L1808"/>
    <mergeCell ref="M1808:N1808"/>
    <mergeCell ref="O1808:P1808"/>
    <mergeCell ref="Q1808:R1808"/>
    <mergeCell ref="S1808:T1808"/>
    <mergeCell ref="U1808:V1808"/>
    <mergeCell ref="W1808:X1808"/>
    <mergeCell ref="Y1808:Z1808"/>
    <mergeCell ref="AA1808:AB1808"/>
    <mergeCell ref="AC1808:AD1808"/>
    <mergeCell ref="AE1808:AF1808"/>
    <mergeCell ref="I1807:J1807"/>
    <mergeCell ref="K1807:L1807"/>
    <mergeCell ref="M1807:N1807"/>
    <mergeCell ref="O1807:P1807"/>
    <mergeCell ref="Q1807:R1807"/>
    <mergeCell ref="S1807:T1807"/>
    <mergeCell ref="U1807:V1807"/>
    <mergeCell ref="W1807:X1807"/>
    <mergeCell ref="Y1807:Z1807"/>
    <mergeCell ref="AA1813:AB1813"/>
    <mergeCell ref="AC1813:AD1813"/>
    <mergeCell ref="AE1813:AF1813"/>
    <mergeCell ref="I1814:J1814"/>
    <mergeCell ref="K1814:L1814"/>
    <mergeCell ref="M1814:N1814"/>
    <mergeCell ref="O1814:P1814"/>
    <mergeCell ref="Q1814:R1814"/>
    <mergeCell ref="S1814:T1814"/>
    <mergeCell ref="U1814:V1814"/>
    <mergeCell ref="W1814:X1814"/>
    <mergeCell ref="Y1814:Z1814"/>
    <mergeCell ref="AA1814:AB1814"/>
    <mergeCell ref="AC1814:AD1814"/>
    <mergeCell ref="AE1814:AF1814"/>
    <mergeCell ref="I1813:J1813"/>
    <mergeCell ref="K1813:L1813"/>
    <mergeCell ref="M1813:N1813"/>
    <mergeCell ref="O1813:P1813"/>
    <mergeCell ref="Q1813:R1813"/>
    <mergeCell ref="S1813:T1813"/>
    <mergeCell ref="U1813:V1813"/>
    <mergeCell ref="W1813:X1813"/>
    <mergeCell ref="Y1813:Z1813"/>
    <mergeCell ref="AA1811:AB1811"/>
    <mergeCell ref="AC1811:AD1811"/>
    <mergeCell ref="AE1811:AF1811"/>
    <mergeCell ref="I1812:J1812"/>
    <mergeCell ref="K1812:L1812"/>
    <mergeCell ref="M1812:N1812"/>
    <mergeCell ref="O1812:P1812"/>
    <mergeCell ref="Q1812:R1812"/>
    <mergeCell ref="S1812:T1812"/>
    <mergeCell ref="U1812:V1812"/>
    <mergeCell ref="W1812:X1812"/>
    <mergeCell ref="Y1812:Z1812"/>
    <mergeCell ref="AA1812:AB1812"/>
    <mergeCell ref="AC1812:AD1812"/>
    <mergeCell ref="AE1812:AF1812"/>
    <mergeCell ref="I1811:J1811"/>
    <mergeCell ref="K1811:L1811"/>
    <mergeCell ref="M1811:N1811"/>
    <mergeCell ref="O1811:P1811"/>
    <mergeCell ref="Q1811:R1811"/>
    <mergeCell ref="S1811:T1811"/>
    <mergeCell ref="U1811:V1811"/>
    <mergeCell ref="W1811:X1811"/>
    <mergeCell ref="Y1811:Z1811"/>
    <mergeCell ref="AA1817:AB1817"/>
    <mergeCell ref="AC1817:AD1817"/>
    <mergeCell ref="AE1817:AF1817"/>
    <mergeCell ref="B1819:C1819"/>
    <mergeCell ref="D1819:F1819"/>
    <mergeCell ref="I1817:J1817"/>
    <mergeCell ref="K1817:L1817"/>
    <mergeCell ref="M1817:N1817"/>
    <mergeCell ref="O1817:P1817"/>
    <mergeCell ref="Q1817:R1817"/>
    <mergeCell ref="S1817:T1817"/>
    <mergeCell ref="U1817:V1817"/>
    <mergeCell ref="W1817:X1817"/>
    <mergeCell ref="Y1817:Z1817"/>
    <mergeCell ref="AA1815:AB1815"/>
    <mergeCell ref="AC1815:AD1815"/>
    <mergeCell ref="AE1815:AF1815"/>
    <mergeCell ref="I1816:J1816"/>
    <mergeCell ref="K1816:L1816"/>
    <mergeCell ref="M1816:N1816"/>
    <mergeCell ref="O1816:P1816"/>
    <mergeCell ref="Q1816:R1816"/>
    <mergeCell ref="S1816:T1816"/>
    <mergeCell ref="U1816:V1816"/>
    <mergeCell ref="W1816:X1816"/>
    <mergeCell ref="Y1816:Z1816"/>
    <mergeCell ref="AA1816:AB1816"/>
    <mergeCell ref="AC1816:AD1816"/>
    <mergeCell ref="AE1816:AF1816"/>
    <mergeCell ref="I1815:J1815"/>
    <mergeCell ref="K1815:L1815"/>
    <mergeCell ref="M1815:N1815"/>
    <mergeCell ref="O1815:P1815"/>
    <mergeCell ref="Q1815:R1815"/>
    <mergeCell ref="S1815:T1815"/>
    <mergeCell ref="U1815:V1815"/>
    <mergeCell ref="W1815:X1815"/>
    <mergeCell ref="Y1815:Z1815"/>
  </mergeCells>
  <pageMargins left="0.70866141732283472" right="0.70866141732283472" top="0.74803149606299213" bottom="0.74803149606299213" header="0.31496062992125984" footer="0.31496062992125984"/>
  <pageSetup paperSize="9" scale="3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topLeftCell="C55" zoomScaleNormal="100" workbookViewId="0">
      <selection activeCell="E26" sqref="E26:Q26"/>
    </sheetView>
  </sheetViews>
  <sheetFormatPr baseColWidth="10" defaultColWidth="9.33203125" defaultRowHeight="11.25"/>
  <cols>
    <col min="1" max="2" width="2.83203125" style="545" customWidth="1"/>
    <col min="3" max="3" width="3.5" style="545" customWidth="1"/>
    <col min="4" max="4" width="3.5" style="546" customWidth="1"/>
    <col min="5" max="5" width="3.5" style="545" customWidth="1"/>
    <col min="6" max="7" width="9.33203125" style="545"/>
    <col min="8" max="8" width="11.83203125" style="545" bestFit="1" customWidth="1"/>
    <col min="9" max="16" width="9.33203125" style="545"/>
    <col min="17" max="17" width="10.5" style="545" bestFit="1" customWidth="1"/>
    <col min="18" max="18" width="2.83203125" style="545" customWidth="1"/>
    <col min="19" max="16384" width="9.33203125" style="545"/>
  </cols>
  <sheetData>
    <row r="1" spans="2:20">
      <c r="E1" s="547"/>
      <c r="F1" s="548"/>
      <c r="G1" s="548"/>
      <c r="H1" s="548"/>
      <c r="I1" s="548"/>
      <c r="J1" s="548"/>
      <c r="K1" s="548"/>
      <c r="L1" s="548"/>
      <c r="M1" s="548"/>
      <c r="N1" s="548"/>
      <c r="O1" s="548"/>
      <c r="P1" s="548"/>
      <c r="Q1" s="548"/>
    </row>
    <row r="2" spans="2:20">
      <c r="B2" s="549"/>
      <c r="C2" s="549"/>
      <c r="D2" s="550"/>
      <c r="E2" s="549"/>
      <c r="F2" s="549"/>
      <c r="G2" s="549"/>
      <c r="H2" s="549"/>
      <c r="I2" s="549"/>
      <c r="J2" s="549"/>
      <c r="K2" s="549"/>
      <c r="L2" s="549"/>
      <c r="M2" s="549"/>
      <c r="N2" s="549"/>
      <c r="O2" s="549"/>
      <c r="P2" s="549"/>
      <c r="Q2" s="549"/>
      <c r="R2" s="549"/>
    </row>
    <row r="3" spans="2:20" ht="18.75" customHeight="1">
      <c r="B3" s="549"/>
      <c r="C3" s="551" t="s">
        <v>87</v>
      </c>
      <c r="D3" s="551"/>
      <c r="E3" s="551"/>
      <c r="F3" s="551"/>
      <c r="G3" s="551"/>
      <c r="H3" s="551"/>
      <c r="I3" s="551"/>
      <c r="J3" s="551"/>
      <c r="K3" s="551"/>
      <c r="L3" s="551"/>
      <c r="M3" s="551"/>
      <c r="N3" s="551"/>
      <c r="O3" s="551"/>
      <c r="P3" s="551"/>
      <c r="Q3" s="551"/>
      <c r="R3" s="549"/>
    </row>
    <row r="4" spans="2:20">
      <c r="B4" s="549"/>
      <c r="C4" s="549"/>
      <c r="D4" s="550"/>
      <c r="E4" s="549"/>
      <c r="F4" s="549"/>
      <c r="G4" s="549"/>
      <c r="H4" s="549"/>
      <c r="I4" s="549"/>
      <c r="J4" s="549"/>
      <c r="K4" s="549"/>
      <c r="L4" s="549"/>
      <c r="M4" s="549"/>
      <c r="N4" s="549"/>
      <c r="O4" s="549"/>
      <c r="P4" s="590" t="s">
        <v>50</v>
      </c>
      <c r="Q4" s="552">
        <v>42397</v>
      </c>
      <c r="R4" s="553"/>
    </row>
    <row r="5" spans="2:20">
      <c r="B5" s="549"/>
      <c r="C5" s="549"/>
      <c r="D5" s="550"/>
      <c r="E5" s="549"/>
      <c r="F5" s="549"/>
      <c r="G5" s="549"/>
      <c r="H5" s="549"/>
      <c r="I5" s="549"/>
      <c r="J5" s="549"/>
      <c r="K5" s="549"/>
      <c r="L5" s="549"/>
      <c r="M5" s="549"/>
      <c r="N5" s="549"/>
      <c r="O5" s="549"/>
      <c r="P5" s="549"/>
      <c r="Q5" s="549"/>
      <c r="R5" s="549"/>
    </row>
    <row r="6" spans="2:20">
      <c r="B6" s="549"/>
      <c r="C6" s="549"/>
      <c r="D6" s="554" t="s">
        <v>48</v>
      </c>
      <c r="E6" s="555"/>
      <c r="F6" s="555"/>
      <c r="G6" s="555"/>
      <c r="H6" s="555"/>
      <c r="I6" s="555"/>
      <c r="J6" s="555"/>
      <c r="K6" s="555"/>
      <c r="L6" s="555"/>
      <c r="M6" s="555"/>
      <c r="N6" s="556"/>
      <c r="O6" s="556"/>
      <c r="P6" s="556"/>
      <c r="Q6" s="556"/>
      <c r="R6" s="549"/>
    </row>
    <row r="7" spans="2:20">
      <c r="B7" s="549"/>
      <c r="C7" s="549"/>
      <c r="D7" s="554"/>
      <c r="E7" s="555"/>
      <c r="F7" s="555"/>
      <c r="G7" s="555"/>
      <c r="H7" s="555"/>
      <c r="I7" s="555"/>
      <c r="J7" s="555"/>
      <c r="K7" s="555"/>
      <c r="L7" s="555"/>
      <c r="M7" s="555"/>
      <c r="N7" s="556"/>
      <c r="O7" s="556"/>
      <c r="P7" s="556"/>
      <c r="Q7" s="556"/>
      <c r="R7" s="549"/>
    </row>
    <row r="8" spans="2:20" ht="41.25" customHeight="1">
      <c r="B8" s="549"/>
      <c r="C8" s="549"/>
      <c r="D8" s="557"/>
      <c r="E8" s="761" t="s">
        <v>292</v>
      </c>
      <c r="F8" s="761"/>
      <c r="G8" s="761"/>
      <c r="H8" s="761"/>
      <c r="I8" s="761"/>
      <c r="J8" s="761"/>
      <c r="K8" s="761"/>
      <c r="L8" s="761"/>
      <c r="M8" s="761"/>
      <c r="N8" s="761"/>
      <c r="O8" s="761"/>
      <c r="P8" s="761"/>
      <c r="Q8" s="761"/>
      <c r="R8" s="558"/>
    </row>
    <row r="9" spans="2:20">
      <c r="B9" s="549"/>
      <c r="C9" s="549"/>
      <c r="D9" s="557"/>
      <c r="E9" s="761" t="s">
        <v>291</v>
      </c>
      <c r="F9" s="761"/>
      <c r="G9" s="761"/>
      <c r="H9" s="761"/>
      <c r="I9" s="761"/>
      <c r="J9" s="761"/>
      <c r="K9" s="761"/>
      <c r="L9" s="761"/>
      <c r="M9" s="761"/>
      <c r="N9" s="761"/>
      <c r="O9" s="761"/>
      <c r="P9" s="761"/>
      <c r="Q9" s="761"/>
      <c r="R9" s="558"/>
    </row>
    <row r="10" spans="2:20">
      <c r="B10" s="549"/>
      <c r="C10" s="549"/>
      <c r="D10" s="554"/>
      <c r="E10" s="559"/>
      <c r="F10" s="559"/>
      <c r="G10" s="559"/>
      <c r="H10" s="559"/>
      <c r="I10" s="559"/>
      <c r="J10" s="559"/>
      <c r="K10" s="559"/>
      <c r="L10" s="559"/>
      <c r="M10" s="559"/>
      <c r="N10" s="559"/>
      <c r="O10" s="559"/>
      <c r="P10" s="559"/>
      <c r="Q10" s="559"/>
      <c r="R10" s="558"/>
    </row>
    <row r="11" spans="2:20">
      <c r="B11" s="549"/>
      <c r="C11" s="549"/>
      <c r="D11" s="557"/>
      <c r="E11" s="556"/>
      <c r="F11" s="556"/>
      <c r="G11" s="556"/>
      <c r="H11" s="556"/>
      <c r="I11" s="556"/>
      <c r="J11" s="556"/>
      <c r="K11" s="556"/>
      <c r="L11" s="556"/>
      <c r="M11" s="556"/>
      <c r="N11" s="556"/>
      <c r="O11" s="556"/>
      <c r="P11" s="556"/>
      <c r="Q11" s="556"/>
      <c r="R11" s="549"/>
    </row>
    <row r="12" spans="2:20">
      <c r="B12" s="549"/>
      <c r="C12" s="549"/>
      <c r="D12" s="554" t="s">
        <v>298</v>
      </c>
      <c r="E12" s="555"/>
      <c r="F12" s="555"/>
      <c r="G12" s="555"/>
      <c r="H12" s="555"/>
      <c r="I12" s="555"/>
      <c r="J12" s="555"/>
      <c r="K12" s="555"/>
      <c r="L12" s="555"/>
      <c r="M12" s="555"/>
      <c r="N12" s="556"/>
      <c r="O12" s="556"/>
      <c r="P12" s="556"/>
      <c r="Q12" s="556"/>
      <c r="R12" s="549"/>
    </row>
    <row r="13" spans="2:20">
      <c r="B13" s="549"/>
      <c r="C13" s="549"/>
      <c r="D13" s="557"/>
      <c r="E13" s="556"/>
      <c r="F13" s="556"/>
      <c r="G13" s="556"/>
      <c r="H13" s="556"/>
      <c r="I13" s="556"/>
      <c r="J13" s="556"/>
      <c r="K13" s="556"/>
      <c r="L13" s="556"/>
      <c r="M13" s="556"/>
      <c r="N13" s="556"/>
      <c r="O13" s="556"/>
      <c r="P13" s="556"/>
      <c r="Q13" s="556"/>
      <c r="R13" s="549"/>
    </row>
    <row r="14" spans="2:20" ht="16.5" customHeight="1">
      <c r="B14" s="549"/>
      <c r="C14" s="549"/>
      <c r="D14" s="557"/>
      <c r="E14" s="556" t="s">
        <v>49</v>
      </c>
      <c r="F14" s="757" t="s">
        <v>281</v>
      </c>
      <c r="G14" s="757"/>
      <c r="H14" s="757"/>
      <c r="I14" s="757"/>
      <c r="J14" s="757"/>
      <c r="K14" s="757"/>
      <c r="L14" s="757"/>
      <c r="M14" s="757"/>
      <c r="N14" s="757"/>
      <c r="O14" s="757"/>
      <c r="P14" s="757"/>
      <c r="Q14" s="757"/>
      <c r="R14" s="560"/>
    </row>
    <row r="15" spans="2:20" ht="29.25" customHeight="1">
      <c r="B15" s="549"/>
      <c r="C15" s="549"/>
      <c r="D15" s="557"/>
      <c r="E15" s="556" t="s">
        <v>49</v>
      </c>
      <c r="F15" s="757" t="s">
        <v>293</v>
      </c>
      <c r="G15" s="757"/>
      <c r="H15" s="757"/>
      <c r="I15" s="757"/>
      <c r="J15" s="757"/>
      <c r="K15" s="757"/>
      <c r="L15" s="757"/>
      <c r="M15" s="757"/>
      <c r="N15" s="757"/>
      <c r="O15" s="757"/>
      <c r="P15" s="757"/>
      <c r="Q15" s="757"/>
      <c r="R15" s="560"/>
      <c r="T15" s="579"/>
    </row>
    <row r="16" spans="2:20" ht="16.5" customHeight="1">
      <c r="B16" s="549"/>
      <c r="C16" s="549"/>
      <c r="D16" s="557"/>
      <c r="E16" s="556" t="s">
        <v>49</v>
      </c>
      <c r="F16" s="757" t="s">
        <v>294</v>
      </c>
      <c r="G16" s="757"/>
      <c r="H16" s="757"/>
      <c r="I16" s="757"/>
      <c r="J16" s="757"/>
      <c r="K16" s="757"/>
      <c r="L16" s="757"/>
      <c r="M16" s="757"/>
      <c r="N16" s="757"/>
      <c r="O16" s="757"/>
      <c r="P16" s="757"/>
      <c r="Q16" s="757"/>
      <c r="R16" s="560"/>
    </row>
    <row r="17" spans="2:18" ht="16.5" customHeight="1">
      <c r="B17" s="549"/>
      <c r="C17" s="549"/>
      <c r="D17" s="557"/>
      <c r="E17" s="556" t="s">
        <v>49</v>
      </c>
      <c r="F17" s="757" t="s">
        <v>295</v>
      </c>
      <c r="G17" s="757"/>
      <c r="H17" s="757"/>
      <c r="I17" s="757"/>
      <c r="J17" s="757"/>
      <c r="K17" s="757"/>
      <c r="L17" s="757"/>
      <c r="M17" s="757"/>
      <c r="N17" s="757"/>
      <c r="O17" s="757"/>
      <c r="P17" s="757"/>
      <c r="Q17" s="757"/>
      <c r="R17" s="560"/>
    </row>
    <row r="18" spans="2:18" ht="16.5" customHeight="1">
      <c r="B18" s="549"/>
      <c r="C18" s="549"/>
      <c r="D18" s="557"/>
      <c r="E18" s="556" t="s">
        <v>49</v>
      </c>
      <c r="F18" s="757" t="s">
        <v>296</v>
      </c>
      <c r="G18" s="757"/>
      <c r="H18" s="757"/>
      <c r="I18" s="757"/>
      <c r="J18" s="757"/>
      <c r="K18" s="757"/>
      <c r="L18" s="757"/>
      <c r="M18" s="757"/>
      <c r="N18" s="757"/>
      <c r="O18" s="757"/>
      <c r="P18" s="757"/>
      <c r="Q18" s="757"/>
      <c r="R18" s="560"/>
    </row>
    <row r="19" spans="2:18" ht="16.5" customHeight="1">
      <c r="B19" s="549"/>
      <c r="C19" s="549"/>
      <c r="D19" s="557"/>
      <c r="E19" s="556" t="s">
        <v>49</v>
      </c>
      <c r="F19" s="757" t="s">
        <v>297</v>
      </c>
      <c r="G19" s="757"/>
      <c r="H19" s="757"/>
      <c r="I19" s="757"/>
      <c r="J19" s="757"/>
      <c r="K19" s="757"/>
      <c r="L19" s="757"/>
      <c r="M19" s="757"/>
      <c r="N19" s="757"/>
      <c r="O19" s="757"/>
      <c r="P19" s="757"/>
      <c r="Q19" s="757"/>
      <c r="R19" s="560"/>
    </row>
    <row r="20" spans="2:18" ht="16.5" customHeight="1">
      <c r="B20" s="549"/>
      <c r="C20" s="549"/>
      <c r="D20" s="557"/>
      <c r="E20" s="556" t="s">
        <v>49</v>
      </c>
      <c r="F20" s="757" t="s">
        <v>252</v>
      </c>
      <c r="G20" s="757"/>
      <c r="H20" s="757"/>
      <c r="I20" s="757"/>
      <c r="J20" s="757"/>
      <c r="K20" s="757"/>
      <c r="L20" s="757"/>
      <c r="M20" s="757"/>
      <c r="N20" s="757"/>
      <c r="O20" s="757"/>
      <c r="P20" s="757"/>
      <c r="Q20" s="757"/>
      <c r="R20" s="560"/>
    </row>
    <row r="21" spans="2:18" ht="43.5" customHeight="1">
      <c r="B21" s="549"/>
      <c r="C21" s="549"/>
      <c r="D21" s="550"/>
      <c r="E21" s="556" t="s">
        <v>49</v>
      </c>
      <c r="F21" s="757" t="s">
        <v>88</v>
      </c>
      <c r="G21" s="757"/>
      <c r="H21" s="757"/>
      <c r="I21" s="757"/>
      <c r="J21" s="757"/>
      <c r="K21" s="757"/>
      <c r="L21" s="757"/>
      <c r="M21" s="757"/>
      <c r="N21" s="757"/>
      <c r="O21" s="757"/>
      <c r="P21" s="757"/>
      <c r="Q21" s="757"/>
      <c r="R21" s="549"/>
    </row>
    <row r="22" spans="2:18">
      <c r="B22" s="549"/>
      <c r="C22" s="549"/>
      <c r="D22" s="550"/>
      <c r="E22" s="549"/>
      <c r="F22" s="762"/>
      <c r="G22" s="762"/>
      <c r="H22" s="762"/>
      <c r="I22" s="762"/>
      <c r="J22" s="762"/>
      <c r="K22" s="762"/>
      <c r="L22" s="762"/>
      <c r="M22" s="762"/>
      <c r="N22" s="762"/>
      <c r="O22" s="762"/>
      <c r="P22" s="762"/>
      <c r="Q22" s="762"/>
      <c r="R22" s="549"/>
    </row>
    <row r="23" spans="2:18">
      <c r="B23" s="549"/>
      <c r="C23" s="549"/>
      <c r="D23" s="550"/>
      <c r="E23" s="549"/>
      <c r="F23" s="549"/>
      <c r="G23" s="549"/>
      <c r="H23" s="549"/>
      <c r="I23" s="549"/>
      <c r="J23" s="549"/>
      <c r="K23" s="549"/>
      <c r="L23" s="549"/>
      <c r="M23" s="549"/>
      <c r="N23" s="549"/>
      <c r="O23" s="549"/>
      <c r="P23" s="549"/>
      <c r="Q23" s="549"/>
      <c r="R23" s="549"/>
    </row>
    <row r="24" spans="2:18">
      <c r="B24" s="549"/>
      <c r="C24" s="549"/>
      <c r="D24" s="554" t="s">
        <v>63</v>
      </c>
      <c r="E24" s="549"/>
      <c r="F24" s="549"/>
      <c r="G24" s="549"/>
      <c r="H24" s="549"/>
      <c r="I24" s="549"/>
      <c r="J24" s="549"/>
      <c r="K24" s="549"/>
      <c r="L24" s="549"/>
      <c r="M24" s="549"/>
      <c r="N24" s="549"/>
      <c r="O24" s="549"/>
      <c r="P24" s="549"/>
      <c r="Q24" s="549"/>
      <c r="R24" s="549"/>
    </row>
    <row r="25" spans="2:18">
      <c r="B25" s="549"/>
      <c r="C25" s="549"/>
      <c r="D25" s="550"/>
      <c r="E25" s="549"/>
      <c r="F25" s="549"/>
      <c r="G25" s="549"/>
      <c r="H25" s="549"/>
      <c r="I25" s="549"/>
      <c r="J25" s="549"/>
      <c r="K25" s="549"/>
      <c r="L25" s="549"/>
      <c r="M25" s="549"/>
      <c r="N25" s="549"/>
      <c r="O25" s="549"/>
      <c r="P25" s="549"/>
      <c r="Q25" s="549"/>
      <c r="R25" s="549"/>
    </row>
    <row r="26" spans="2:18">
      <c r="B26" s="549"/>
      <c r="C26" s="549"/>
      <c r="D26" s="550"/>
      <c r="E26" s="757" t="s">
        <v>433</v>
      </c>
      <c r="F26" s="757"/>
      <c r="G26" s="757"/>
      <c r="H26" s="757"/>
      <c r="I26" s="757"/>
      <c r="J26" s="757"/>
      <c r="K26" s="757"/>
      <c r="L26" s="757"/>
      <c r="M26" s="757"/>
      <c r="N26" s="757"/>
      <c r="O26" s="757"/>
      <c r="P26" s="757"/>
      <c r="Q26" s="757"/>
      <c r="R26" s="549"/>
    </row>
    <row r="27" spans="2:18">
      <c r="B27" s="549"/>
      <c r="C27" s="549"/>
      <c r="D27" s="550"/>
      <c r="E27" s="757" t="s">
        <v>434</v>
      </c>
      <c r="F27" s="757"/>
      <c r="G27" s="757"/>
      <c r="H27" s="757"/>
      <c r="I27" s="757"/>
      <c r="J27" s="757"/>
      <c r="K27" s="757"/>
      <c r="L27" s="757"/>
      <c r="M27" s="757"/>
      <c r="N27" s="757"/>
      <c r="O27" s="757"/>
      <c r="P27" s="757"/>
      <c r="Q27" s="757"/>
      <c r="R27" s="549"/>
    </row>
    <row r="28" spans="2:18" ht="24.75" customHeight="1">
      <c r="B28" s="549"/>
      <c r="C28" s="549"/>
      <c r="D28" s="550"/>
      <c r="E28" s="757" t="s">
        <v>254</v>
      </c>
      <c r="F28" s="757"/>
      <c r="G28" s="757"/>
      <c r="H28" s="757"/>
      <c r="I28" s="757"/>
      <c r="J28" s="757"/>
      <c r="K28" s="757"/>
      <c r="L28" s="757"/>
      <c r="M28" s="757"/>
      <c r="N28" s="757"/>
      <c r="O28" s="757"/>
      <c r="P28" s="757"/>
      <c r="Q28" s="757"/>
      <c r="R28" s="549"/>
    </row>
    <row r="29" spans="2:18" ht="26.25" customHeight="1">
      <c r="B29" s="549"/>
      <c r="C29" s="549"/>
      <c r="D29" s="557"/>
      <c r="E29" s="556" t="s">
        <v>49</v>
      </c>
      <c r="F29" s="757" t="s">
        <v>253</v>
      </c>
      <c r="G29" s="757"/>
      <c r="H29" s="757"/>
      <c r="I29" s="757"/>
      <c r="J29" s="757"/>
      <c r="K29" s="757"/>
      <c r="L29" s="757"/>
      <c r="M29" s="757"/>
      <c r="N29" s="757"/>
      <c r="O29" s="757"/>
      <c r="P29" s="757"/>
      <c r="Q29" s="757"/>
      <c r="R29" s="560"/>
    </row>
    <row r="30" spans="2:18" ht="16.5" customHeight="1">
      <c r="B30" s="549"/>
      <c r="C30" s="549"/>
      <c r="D30" s="557"/>
      <c r="E30" s="556" t="s">
        <v>49</v>
      </c>
      <c r="F30" s="757" t="s">
        <v>255</v>
      </c>
      <c r="G30" s="757"/>
      <c r="H30" s="757"/>
      <c r="I30" s="757"/>
      <c r="J30" s="757"/>
      <c r="K30" s="757"/>
      <c r="L30" s="757"/>
      <c r="M30" s="757"/>
      <c r="N30" s="757"/>
      <c r="O30" s="757"/>
      <c r="P30" s="757"/>
      <c r="Q30" s="757"/>
      <c r="R30" s="560"/>
    </row>
    <row r="31" spans="2:18" ht="16.5" customHeight="1">
      <c r="B31" s="549"/>
      <c r="C31" s="549"/>
      <c r="D31" s="557"/>
      <c r="E31" s="556" t="s">
        <v>49</v>
      </c>
      <c r="F31" s="757" t="s">
        <v>256</v>
      </c>
      <c r="G31" s="757"/>
      <c r="H31" s="757"/>
      <c r="I31" s="757"/>
      <c r="J31" s="757"/>
      <c r="K31" s="757"/>
      <c r="L31" s="757"/>
      <c r="M31" s="757"/>
      <c r="N31" s="757"/>
      <c r="O31" s="757"/>
      <c r="P31" s="757"/>
      <c r="Q31" s="757"/>
      <c r="R31" s="560"/>
    </row>
    <row r="32" spans="2:18" ht="16.5" customHeight="1">
      <c r="B32" s="549"/>
      <c r="C32" s="549"/>
      <c r="D32" s="557"/>
      <c r="E32" s="556" t="s">
        <v>49</v>
      </c>
      <c r="F32" s="757" t="s">
        <v>258</v>
      </c>
      <c r="G32" s="757"/>
      <c r="H32" s="757"/>
      <c r="I32" s="757"/>
      <c r="J32" s="757"/>
      <c r="K32" s="757"/>
      <c r="L32" s="757"/>
      <c r="M32" s="757"/>
      <c r="N32" s="757"/>
      <c r="O32" s="757"/>
      <c r="P32" s="757"/>
      <c r="Q32" s="757"/>
      <c r="R32" s="560"/>
    </row>
    <row r="33" spans="2:20" ht="16.5" customHeight="1">
      <c r="B33" s="549"/>
      <c r="C33" s="549"/>
      <c r="D33" s="557"/>
      <c r="E33" s="556" t="s">
        <v>49</v>
      </c>
      <c r="F33" s="757" t="s">
        <v>257</v>
      </c>
      <c r="G33" s="757"/>
      <c r="H33" s="757"/>
      <c r="I33" s="757"/>
      <c r="J33" s="757"/>
      <c r="K33" s="757"/>
      <c r="L33" s="757"/>
      <c r="M33" s="757"/>
      <c r="N33" s="757"/>
      <c r="O33" s="757"/>
      <c r="P33" s="757"/>
      <c r="Q33" s="757"/>
      <c r="R33" s="560"/>
    </row>
    <row r="34" spans="2:20">
      <c r="B34" s="549"/>
      <c r="C34" s="549"/>
      <c r="D34" s="550"/>
      <c r="E34" s="549"/>
      <c r="F34" s="549"/>
      <c r="G34" s="549"/>
      <c r="H34" s="549"/>
      <c r="I34" s="549"/>
      <c r="J34" s="549"/>
      <c r="K34" s="549"/>
      <c r="L34" s="549"/>
      <c r="M34" s="549"/>
      <c r="N34" s="549"/>
      <c r="O34" s="549"/>
      <c r="P34" s="549"/>
      <c r="Q34" s="549"/>
      <c r="R34" s="549"/>
    </row>
    <row r="35" spans="2:20">
      <c r="B35" s="549"/>
      <c r="C35" s="549"/>
      <c r="D35" s="550"/>
      <c r="E35" s="549"/>
      <c r="F35" s="549"/>
      <c r="G35" s="549"/>
      <c r="H35" s="549"/>
      <c r="I35" s="549"/>
      <c r="J35" s="549"/>
      <c r="K35" s="549"/>
      <c r="L35" s="549"/>
      <c r="M35" s="549"/>
      <c r="N35" s="549"/>
      <c r="O35" s="549"/>
      <c r="P35" s="549"/>
      <c r="Q35" s="549"/>
      <c r="R35" s="549"/>
    </row>
    <row r="36" spans="2:20">
      <c r="B36" s="549"/>
      <c r="C36" s="549"/>
      <c r="D36" s="554" t="s">
        <v>62</v>
      </c>
      <c r="E36" s="549"/>
      <c r="F36" s="549"/>
      <c r="G36" s="549"/>
      <c r="H36" s="549"/>
      <c r="I36" s="549"/>
      <c r="J36" s="549"/>
      <c r="K36" s="549"/>
      <c r="L36" s="549"/>
      <c r="M36" s="549"/>
      <c r="N36" s="549"/>
      <c r="O36" s="549"/>
      <c r="P36" s="549"/>
      <c r="Q36" s="549"/>
      <c r="R36" s="549"/>
    </row>
    <row r="37" spans="2:20">
      <c r="B37" s="549"/>
      <c r="C37" s="549"/>
      <c r="D37" s="550"/>
      <c r="E37" s="549"/>
      <c r="F37" s="549"/>
      <c r="G37" s="549"/>
      <c r="H37" s="549"/>
      <c r="I37" s="549"/>
      <c r="J37" s="549"/>
      <c r="K37" s="549"/>
      <c r="L37" s="549"/>
      <c r="M37" s="549"/>
      <c r="N37" s="549"/>
      <c r="O37" s="549"/>
      <c r="P37" s="549"/>
      <c r="Q37" s="549"/>
      <c r="R37" s="549"/>
    </row>
    <row r="38" spans="2:20" ht="24" customHeight="1">
      <c r="B38" s="549"/>
      <c r="C38" s="549"/>
      <c r="D38" s="550"/>
      <c r="E38" s="759" t="s">
        <v>85</v>
      </c>
      <c r="F38" s="759"/>
      <c r="G38" s="759"/>
      <c r="H38" s="759"/>
      <c r="I38" s="759"/>
      <c r="J38" s="759"/>
      <c r="K38" s="759"/>
      <c r="L38" s="759"/>
      <c r="M38" s="759"/>
      <c r="N38" s="759"/>
      <c r="O38" s="759"/>
      <c r="P38" s="759"/>
      <c r="Q38" s="759"/>
      <c r="R38" s="549"/>
      <c r="T38" s="579"/>
    </row>
    <row r="39" spans="2:20" ht="59.25" customHeight="1">
      <c r="B39" s="549"/>
      <c r="C39" s="549"/>
      <c r="D39" s="550"/>
      <c r="E39" s="556" t="s">
        <v>49</v>
      </c>
      <c r="F39" s="757" t="s">
        <v>82</v>
      </c>
      <c r="G39" s="757"/>
      <c r="H39" s="757"/>
      <c r="I39" s="757"/>
      <c r="J39" s="757"/>
      <c r="K39" s="757"/>
      <c r="L39" s="757"/>
      <c r="M39" s="757"/>
      <c r="N39" s="757"/>
      <c r="O39" s="757"/>
      <c r="P39" s="757"/>
      <c r="Q39" s="757"/>
      <c r="R39" s="549"/>
    </row>
    <row r="40" spans="2:20" ht="52.5" customHeight="1">
      <c r="B40" s="549"/>
      <c r="C40" s="549"/>
      <c r="D40" s="550"/>
      <c r="E40" s="556" t="s">
        <v>49</v>
      </c>
      <c r="F40" s="757" t="s">
        <v>259</v>
      </c>
      <c r="G40" s="757"/>
      <c r="H40" s="757"/>
      <c r="I40" s="757"/>
      <c r="J40" s="757"/>
      <c r="K40" s="757"/>
      <c r="L40" s="757"/>
      <c r="M40" s="757"/>
      <c r="N40" s="757"/>
      <c r="O40" s="757"/>
      <c r="P40" s="757"/>
      <c r="Q40" s="757"/>
      <c r="R40" s="549"/>
    </row>
    <row r="41" spans="2:20">
      <c r="B41" s="549"/>
      <c r="C41" s="549"/>
      <c r="D41" s="550"/>
      <c r="E41" s="556" t="s">
        <v>49</v>
      </c>
      <c r="F41" s="757" t="s">
        <v>77</v>
      </c>
      <c r="G41" s="757"/>
      <c r="H41" s="757"/>
      <c r="I41" s="757"/>
      <c r="J41" s="757"/>
      <c r="K41" s="757"/>
      <c r="L41" s="757"/>
      <c r="M41" s="757"/>
      <c r="N41" s="757"/>
      <c r="O41" s="757"/>
      <c r="P41" s="757"/>
      <c r="Q41" s="757"/>
      <c r="R41" s="549"/>
    </row>
    <row r="42" spans="2:20">
      <c r="B42" s="549"/>
      <c r="C42" s="549"/>
      <c r="D42" s="550"/>
      <c r="E42" s="556"/>
      <c r="F42" s="760" t="s">
        <v>84</v>
      </c>
      <c r="G42" s="757"/>
      <c r="H42" s="757"/>
      <c r="I42" s="757"/>
      <c r="J42" s="757"/>
      <c r="K42" s="757"/>
      <c r="L42" s="757"/>
      <c r="M42" s="757"/>
      <c r="N42" s="757"/>
      <c r="O42" s="757"/>
      <c r="P42" s="757"/>
      <c r="Q42" s="757"/>
      <c r="R42" s="549"/>
    </row>
    <row r="43" spans="2:20" ht="21" customHeight="1">
      <c r="B43" s="549"/>
      <c r="C43" s="549"/>
      <c r="D43" s="550"/>
      <c r="E43" s="556"/>
      <c r="F43" s="760" t="s">
        <v>83</v>
      </c>
      <c r="G43" s="757"/>
      <c r="H43" s="757"/>
      <c r="I43" s="757"/>
      <c r="J43" s="757"/>
      <c r="K43" s="757"/>
      <c r="L43" s="757"/>
      <c r="M43" s="757"/>
      <c r="N43" s="757"/>
      <c r="O43" s="757"/>
      <c r="P43" s="757"/>
      <c r="Q43" s="757"/>
      <c r="R43" s="549"/>
    </row>
    <row r="44" spans="2:20">
      <c r="B44" s="549"/>
      <c r="C44" s="549"/>
      <c r="D44" s="550"/>
      <c r="E44" s="556" t="s">
        <v>49</v>
      </c>
      <c r="F44" s="757" t="s">
        <v>78</v>
      </c>
      <c r="G44" s="757"/>
      <c r="H44" s="757"/>
      <c r="I44" s="757"/>
      <c r="J44" s="757"/>
      <c r="K44" s="757"/>
      <c r="L44" s="757"/>
      <c r="M44" s="757"/>
      <c r="N44" s="757"/>
      <c r="O44" s="757"/>
      <c r="P44" s="757"/>
      <c r="Q44" s="757"/>
      <c r="R44" s="549"/>
    </row>
    <row r="45" spans="2:20">
      <c r="B45" s="549"/>
      <c r="C45" s="549"/>
      <c r="D45" s="550"/>
      <c r="E45" s="556"/>
      <c r="F45" s="757" t="s">
        <v>79</v>
      </c>
      <c r="G45" s="757"/>
      <c r="H45" s="757"/>
      <c r="I45" s="757"/>
      <c r="J45" s="757"/>
      <c r="K45" s="757"/>
      <c r="L45" s="757"/>
      <c r="M45" s="757"/>
      <c r="N45" s="757"/>
      <c r="O45" s="757"/>
      <c r="P45" s="757"/>
      <c r="Q45" s="757"/>
      <c r="R45" s="549"/>
    </row>
    <row r="46" spans="2:20" ht="21" customHeight="1">
      <c r="B46" s="549"/>
      <c r="C46" s="549"/>
      <c r="D46" s="550"/>
      <c r="E46" s="556"/>
      <c r="F46" s="757" t="s">
        <v>80</v>
      </c>
      <c r="G46" s="757"/>
      <c r="H46" s="757"/>
      <c r="I46" s="757"/>
      <c r="J46" s="757"/>
      <c r="K46" s="757"/>
      <c r="L46" s="757"/>
      <c r="M46" s="757"/>
      <c r="N46" s="757"/>
      <c r="O46" s="757"/>
      <c r="P46" s="757"/>
      <c r="Q46" s="757"/>
      <c r="R46" s="549"/>
    </row>
    <row r="47" spans="2:20" ht="48" customHeight="1">
      <c r="B47" s="549"/>
      <c r="C47" s="549"/>
      <c r="D47" s="550"/>
      <c r="E47" s="556" t="s">
        <v>49</v>
      </c>
      <c r="F47" s="757" t="s">
        <v>86</v>
      </c>
      <c r="G47" s="757"/>
      <c r="H47" s="757"/>
      <c r="I47" s="757"/>
      <c r="J47" s="757"/>
      <c r="K47" s="757"/>
      <c r="L47" s="757"/>
      <c r="M47" s="757"/>
      <c r="N47" s="757"/>
      <c r="O47" s="757"/>
      <c r="P47" s="757"/>
      <c r="Q47" s="757"/>
      <c r="R47" s="549"/>
    </row>
    <row r="48" spans="2:20" ht="40.5" customHeight="1">
      <c r="B48" s="549"/>
      <c r="C48" s="549"/>
      <c r="D48" s="550"/>
      <c r="E48" s="556" t="s">
        <v>49</v>
      </c>
      <c r="F48" s="757" t="s">
        <v>81</v>
      </c>
      <c r="G48" s="757"/>
      <c r="H48" s="757"/>
      <c r="I48" s="757"/>
      <c r="J48" s="757"/>
      <c r="K48" s="757"/>
      <c r="L48" s="757"/>
      <c r="M48" s="757"/>
      <c r="N48" s="757"/>
      <c r="O48" s="757"/>
      <c r="P48" s="757"/>
      <c r="Q48" s="757"/>
      <c r="R48" s="549"/>
    </row>
    <row r="49" spans="2:18">
      <c r="B49" s="549"/>
      <c r="C49" s="549"/>
      <c r="D49" s="550"/>
      <c r="E49" s="556"/>
      <c r="F49" s="580"/>
      <c r="G49" s="580"/>
      <c r="H49" s="580"/>
      <c r="I49" s="580"/>
      <c r="J49" s="580"/>
      <c r="K49" s="580"/>
      <c r="L49" s="580"/>
      <c r="M49" s="580"/>
      <c r="N49" s="580"/>
      <c r="O49" s="580"/>
      <c r="P49" s="580"/>
      <c r="Q49" s="580"/>
      <c r="R49" s="549"/>
    </row>
    <row r="50" spans="2:18">
      <c r="B50" s="549"/>
      <c r="C50" s="549"/>
      <c r="D50" s="550"/>
      <c r="E50" s="549"/>
      <c r="F50" s="549"/>
      <c r="G50" s="549"/>
      <c r="H50" s="549"/>
      <c r="I50" s="549"/>
      <c r="J50" s="549"/>
      <c r="K50" s="549"/>
      <c r="L50" s="549"/>
      <c r="M50" s="549"/>
      <c r="N50" s="549"/>
      <c r="O50" s="549"/>
      <c r="P50" s="549"/>
      <c r="Q50" s="549"/>
      <c r="R50" s="549"/>
    </row>
    <row r="51" spans="2:18">
      <c r="B51" s="549"/>
      <c r="C51" s="549"/>
      <c r="D51" s="554" t="s">
        <v>69</v>
      </c>
      <c r="E51" s="549"/>
      <c r="F51" s="549"/>
      <c r="G51" s="549"/>
      <c r="H51" s="549"/>
      <c r="I51" s="549"/>
      <c r="J51" s="549"/>
      <c r="K51" s="549"/>
      <c r="L51" s="549"/>
      <c r="M51" s="549"/>
      <c r="N51" s="549"/>
      <c r="O51" s="549"/>
      <c r="P51" s="549"/>
      <c r="Q51" s="549"/>
      <c r="R51" s="549"/>
    </row>
    <row r="52" spans="2:18">
      <c r="B52" s="549"/>
      <c r="C52" s="549"/>
      <c r="D52" s="550"/>
      <c r="E52" s="549"/>
      <c r="F52" s="549"/>
      <c r="G52" s="549"/>
      <c r="H52" s="549"/>
      <c r="I52" s="549"/>
      <c r="J52" s="549"/>
      <c r="K52" s="549"/>
      <c r="L52" s="549"/>
      <c r="M52" s="549"/>
      <c r="N52" s="549"/>
      <c r="O52" s="549"/>
      <c r="P52" s="549"/>
      <c r="Q52" s="549"/>
      <c r="R52" s="549"/>
    </row>
    <row r="53" spans="2:18" ht="24" customHeight="1">
      <c r="B53" s="549"/>
      <c r="C53" s="549"/>
      <c r="D53" s="550"/>
      <c r="E53" s="757" t="s">
        <v>260</v>
      </c>
      <c r="F53" s="757"/>
      <c r="G53" s="757"/>
      <c r="H53" s="757"/>
      <c r="I53" s="757"/>
      <c r="J53" s="757"/>
      <c r="K53" s="757"/>
      <c r="L53" s="757"/>
      <c r="M53" s="757"/>
      <c r="N53" s="757"/>
      <c r="O53" s="757"/>
      <c r="P53" s="757"/>
      <c r="Q53" s="757"/>
      <c r="R53" s="549"/>
    </row>
    <row r="54" spans="2:18">
      <c r="B54" s="549"/>
      <c r="C54" s="549"/>
      <c r="D54" s="550"/>
      <c r="E54" s="549"/>
      <c r="F54" s="549"/>
      <c r="G54" s="549"/>
      <c r="H54" s="549"/>
      <c r="I54" s="549"/>
      <c r="J54" s="549"/>
      <c r="K54" s="549"/>
      <c r="L54" s="549"/>
      <c r="M54" s="549"/>
      <c r="N54" s="549"/>
      <c r="O54" s="549"/>
      <c r="P54" s="549"/>
      <c r="Q54" s="549"/>
      <c r="R54" s="549"/>
    </row>
    <row r="55" spans="2:18">
      <c r="B55" s="549"/>
      <c r="C55" s="549"/>
      <c r="D55" s="550"/>
      <c r="E55" s="549"/>
      <c r="F55" s="549"/>
      <c r="G55" s="549"/>
      <c r="H55" s="549"/>
      <c r="I55" s="549"/>
      <c r="J55" s="549"/>
      <c r="K55" s="549"/>
      <c r="L55" s="549"/>
      <c r="M55" s="549"/>
      <c r="N55" s="549"/>
      <c r="O55" s="549"/>
      <c r="P55" s="549"/>
      <c r="Q55" s="549"/>
      <c r="R55" s="549"/>
    </row>
    <row r="56" spans="2:18">
      <c r="B56" s="549"/>
      <c r="C56" s="549"/>
      <c r="D56" s="554" t="s">
        <v>261</v>
      </c>
      <c r="E56" s="549"/>
      <c r="F56" s="549"/>
      <c r="G56" s="549"/>
      <c r="H56" s="549"/>
      <c r="I56" s="549"/>
      <c r="J56" s="549"/>
      <c r="K56" s="549"/>
      <c r="L56" s="549"/>
      <c r="M56" s="549"/>
      <c r="N56" s="549"/>
      <c r="O56" s="549"/>
      <c r="P56" s="549"/>
      <c r="Q56" s="549"/>
      <c r="R56" s="549"/>
    </row>
    <row r="57" spans="2:18">
      <c r="B57" s="549"/>
      <c r="C57" s="549"/>
      <c r="D57" s="550"/>
      <c r="E57" s="549"/>
      <c r="F57" s="549"/>
      <c r="G57" s="549"/>
      <c r="H57" s="549"/>
      <c r="I57" s="549"/>
      <c r="J57" s="549"/>
      <c r="K57" s="549"/>
      <c r="L57" s="549"/>
      <c r="M57" s="549"/>
      <c r="N57" s="549"/>
      <c r="O57" s="549"/>
      <c r="P57" s="549"/>
      <c r="Q57" s="549"/>
      <c r="R57" s="549"/>
    </row>
    <row r="58" spans="2:18" ht="53.25" customHeight="1">
      <c r="B58" s="549"/>
      <c r="C58" s="549"/>
      <c r="D58" s="550"/>
      <c r="E58" s="757" t="s">
        <v>299</v>
      </c>
      <c r="F58" s="757"/>
      <c r="G58" s="757"/>
      <c r="H58" s="757"/>
      <c r="I58" s="757"/>
      <c r="J58" s="757"/>
      <c r="K58" s="757"/>
      <c r="L58" s="757"/>
      <c r="M58" s="757"/>
      <c r="N58" s="757"/>
      <c r="O58" s="757"/>
      <c r="P58" s="757"/>
      <c r="Q58" s="757"/>
      <c r="R58" s="549"/>
    </row>
    <row r="59" spans="2:18">
      <c r="B59" s="549"/>
      <c r="C59" s="549"/>
      <c r="D59" s="550"/>
      <c r="E59" s="549"/>
      <c r="F59" s="549"/>
      <c r="G59" s="549"/>
      <c r="H59" s="549"/>
      <c r="I59" s="549"/>
      <c r="J59" s="549"/>
      <c r="K59" s="549"/>
      <c r="L59" s="549"/>
      <c r="M59" s="549"/>
      <c r="N59" s="549"/>
      <c r="O59" s="549"/>
      <c r="P59" s="549"/>
      <c r="Q59" s="549"/>
      <c r="R59" s="549"/>
    </row>
    <row r="60" spans="2:18">
      <c r="B60" s="549"/>
      <c r="C60" s="549"/>
      <c r="D60" s="550"/>
      <c r="E60" s="549"/>
      <c r="F60" s="549"/>
      <c r="G60" s="549"/>
      <c r="H60" s="549"/>
      <c r="I60" s="549"/>
      <c r="J60" s="549"/>
      <c r="K60" s="549"/>
      <c r="L60" s="549"/>
      <c r="M60" s="549"/>
      <c r="N60" s="549"/>
      <c r="O60" s="549"/>
      <c r="P60" s="549"/>
      <c r="Q60" s="549"/>
      <c r="R60" s="549"/>
    </row>
    <row r="61" spans="2:18">
      <c r="B61" s="549"/>
      <c r="C61" s="549"/>
      <c r="D61" s="554" t="s">
        <v>70</v>
      </c>
      <c r="E61" s="549"/>
      <c r="F61" s="549"/>
      <c r="G61" s="549"/>
      <c r="H61" s="549"/>
      <c r="I61" s="549"/>
      <c r="J61" s="549"/>
      <c r="K61" s="549"/>
      <c r="L61" s="549"/>
      <c r="M61" s="549"/>
      <c r="N61" s="549"/>
      <c r="O61" s="549"/>
      <c r="P61" s="549"/>
      <c r="Q61" s="549"/>
      <c r="R61" s="549"/>
    </row>
    <row r="62" spans="2:18">
      <c r="B62" s="549"/>
      <c r="C62" s="549"/>
      <c r="D62" s="550"/>
      <c r="E62" s="549"/>
      <c r="F62" s="549"/>
      <c r="G62" s="549"/>
      <c r="H62" s="549"/>
      <c r="I62" s="549"/>
      <c r="J62" s="549"/>
      <c r="K62" s="549"/>
      <c r="L62" s="549"/>
      <c r="M62" s="549"/>
      <c r="N62" s="549"/>
      <c r="O62" s="549"/>
      <c r="P62" s="549"/>
      <c r="Q62" s="549"/>
      <c r="R62" s="549"/>
    </row>
    <row r="63" spans="2:18" ht="39" customHeight="1">
      <c r="B63" s="549"/>
      <c r="C63" s="549"/>
      <c r="D63" s="550"/>
      <c r="E63" s="757" t="s">
        <v>262</v>
      </c>
      <c r="F63" s="757"/>
      <c r="G63" s="757"/>
      <c r="H63" s="757"/>
      <c r="I63" s="757"/>
      <c r="J63" s="757"/>
      <c r="K63" s="757"/>
      <c r="L63" s="757"/>
      <c r="M63" s="757"/>
      <c r="N63" s="757"/>
      <c r="O63" s="757"/>
      <c r="P63" s="757"/>
      <c r="Q63" s="757"/>
      <c r="R63" s="549"/>
    </row>
    <row r="64" spans="2:18">
      <c r="B64" s="549"/>
      <c r="C64" s="549"/>
      <c r="D64" s="550"/>
      <c r="E64" s="549"/>
      <c r="F64" s="549"/>
      <c r="G64" s="549"/>
      <c r="H64" s="549"/>
      <c r="I64" s="549"/>
      <c r="J64" s="549"/>
      <c r="K64" s="549"/>
      <c r="L64" s="549"/>
      <c r="M64" s="549"/>
      <c r="N64" s="549"/>
      <c r="O64" s="549"/>
      <c r="P64" s="549"/>
      <c r="Q64" s="549"/>
      <c r="R64" s="549"/>
    </row>
    <row r="65" spans="2:20">
      <c r="B65" s="549"/>
      <c r="C65" s="549"/>
      <c r="D65" s="550"/>
      <c r="E65" s="549"/>
      <c r="F65" s="549"/>
      <c r="G65" s="549"/>
      <c r="H65" s="549"/>
      <c r="I65" s="549"/>
      <c r="J65" s="549"/>
      <c r="K65" s="549"/>
      <c r="L65" s="549"/>
      <c r="M65" s="549"/>
      <c r="N65" s="549"/>
      <c r="O65" s="549"/>
      <c r="P65" s="549"/>
      <c r="Q65" s="549"/>
      <c r="R65" s="549"/>
    </row>
    <row r="66" spans="2:20">
      <c r="B66" s="549"/>
      <c r="C66" s="549"/>
      <c r="D66" s="550"/>
      <c r="E66" s="549"/>
      <c r="F66" s="549"/>
      <c r="G66" s="549"/>
      <c r="H66" s="549"/>
      <c r="I66" s="549"/>
      <c r="J66" s="549"/>
      <c r="K66" s="549"/>
      <c r="L66" s="549"/>
      <c r="M66" s="549"/>
      <c r="N66" s="549"/>
      <c r="O66" s="549"/>
      <c r="P66" s="549"/>
      <c r="Q66" s="549"/>
      <c r="R66" s="549"/>
    </row>
    <row r="67" spans="2:20" ht="12" thickBot="1">
      <c r="B67" s="549"/>
      <c r="C67" s="549"/>
      <c r="D67" s="550"/>
      <c r="E67" s="549"/>
      <c r="F67" s="549"/>
      <c r="G67" s="549"/>
      <c r="H67" s="549"/>
      <c r="I67" s="549"/>
      <c r="J67" s="549"/>
      <c r="K67" s="549"/>
      <c r="L67" s="549"/>
      <c r="M67" s="549"/>
      <c r="N67" s="549"/>
      <c r="O67" s="549"/>
      <c r="P67" s="549"/>
      <c r="Q67" s="549"/>
      <c r="R67" s="549"/>
    </row>
    <row r="68" spans="2:20" ht="12" thickTop="1">
      <c r="B68" s="549"/>
      <c r="C68" s="561"/>
      <c r="D68" s="562"/>
      <c r="E68" s="563"/>
      <c r="F68" s="563"/>
      <c r="G68" s="563"/>
      <c r="H68" s="563"/>
      <c r="I68" s="563"/>
      <c r="J68" s="563"/>
      <c r="K68" s="563"/>
      <c r="L68" s="563"/>
      <c r="M68" s="563"/>
      <c r="N68" s="563"/>
      <c r="O68" s="563"/>
      <c r="P68" s="563"/>
      <c r="Q68" s="564"/>
      <c r="R68" s="549"/>
      <c r="T68" s="579"/>
    </row>
    <row r="69" spans="2:20" ht="13.5" customHeight="1">
      <c r="B69" s="549"/>
      <c r="C69" s="565"/>
      <c r="D69" s="566"/>
      <c r="E69" s="567"/>
      <c r="F69" s="567"/>
      <c r="G69" s="567"/>
      <c r="H69" s="758" t="s">
        <v>247</v>
      </c>
      <c r="I69" s="758"/>
      <c r="J69" s="758"/>
      <c r="K69" s="758"/>
      <c r="L69" s="758"/>
      <c r="M69" s="758"/>
      <c r="N69" s="758"/>
      <c r="O69" s="567"/>
      <c r="P69" s="567"/>
      <c r="Q69" s="568"/>
      <c r="R69" s="549"/>
    </row>
    <row r="70" spans="2:20">
      <c r="B70" s="549"/>
      <c r="C70" s="565"/>
      <c r="D70" s="566"/>
      <c r="E70" s="567"/>
      <c r="F70" s="567"/>
      <c r="G70" s="567"/>
      <c r="H70" s="758"/>
      <c r="I70" s="758"/>
      <c r="J70" s="758"/>
      <c r="K70" s="758"/>
      <c r="L70" s="758"/>
      <c r="M70" s="758"/>
      <c r="N70" s="758"/>
      <c r="O70" s="567"/>
      <c r="P70" s="567"/>
      <c r="Q70" s="568"/>
      <c r="R70" s="549"/>
    </row>
    <row r="71" spans="2:20">
      <c r="B71" s="549"/>
      <c r="C71" s="565"/>
      <c r="D71" s="566"/>
      <c r="E71" s="567"/>
      <c r="F71" s="567"/>
      <c r="G71" s="567"/>
      <c r="H71" s="758"/>
      <c r="I71" s="758"/>
      <c r="J71" s="758"/>
      <c r="K71" s="758"/>
      <c r="L71" s="758"/>
      <c r="M71" s="758"/>
      <c r="N71" s="758"/>
      <c r="O71" s="567"/>
      <c r="P71" s="567"/>
      <c r="Q71" s="568"/>
      <c r="R71" s="549"/>
    </row>
    <row r="72" spans="2:20">
      <c r="B72" s="549"/>
      <c r="C72" s="565"/>
      <c r="D72" s="566"/>
      <c r="E72" s="567"/>
      <c r="F72" s="567"/>
      <c r="G72" s="567"/>
      <c r="H72" s="758"/>
      <c r="I72" s="758"/>
      <c r="J72" s="758"/>
      <c r="K72" s="758"/>
      <c r="L72" s="758"/>
      <c r="M72" s="758"/>
      <c r="N72" s="758"/>
      <c r="O72" s="567"/>
      <c r="P72" s="567"/>
      <c r="Q72" s="568"/>
      <c r="R72" s="549"/>
    </row>
    <row r="73" spans="2:20" ht="10.5" customHeight="1">
      <c r="B73" s="549"/>
      <c r="C73" s="565"/>
      <c r="D73" s="566"/>
      <c r="E73" s="567"/>
      <c r="F73" s="567"/>
      <c r="G73" s="567"/>
      <c r="H73" s="567"/>
      <c r="I73" s="567"/>
      <c r="J73" s="567"/>
      <c r="K73" s="567"/>
      <c r="L73" s="567"/>
      <c r="N73" s="756" t="s">
        <v>248</v>
      </c>
      <c r="O73" s="756"/>
      <c r="P73" s="756"/>
      <c r="Q73" s="756"/>
      <c r="R73" s="549"/>
    </row>
    <row r="74" spans="2:20" ht="12.75">
      <c r="B74" s="549"/>
      <c r="C74" s="565"/>
      <c r="D74" s="584" t="s">
        <v>263</v>
      </c>
      <c r="E74" s="569"/>
      <c r="F74" s="569"/>
      <c r="G74" s="569"/>
      <c r="H74" s="567" t="s">
        <v>268</v>
      </c>
      <c r="I74" s="569"/>
      <c r="J74" s="567"/>
      <c r="K74" s="567"/>
      <c r="L74" s="567"/>
      <c r="M74" s="570"/>
      <c r="N74" s="756"/>
      <c r="O74" s="756"/>
      <c r="P74" s="756"/>
      <c r="Q74" s="756"/>
      <c r="R74" s="549"/>
    </row>
    <row r="75" spans="2:20" ht="12.75">
      <c r="B75" s="549"/>
      <c r="C75" s="565"/>
      <c r="D75" s="584" t="s">
        <v>264</v>
      </c>
      <c r="E75" s="569"/>
      <c r="F75" s="569"/>
      <c r="G75" s="569"/>
      <c r="H75" s="567" t="s">
        <v>265</v>
      </c>
      <c r="I75" s="569"/>
      <c r="J75" s="567"/>
      <c r="K75" s="567"/>
      <c r="L75" s="567"/>
      <c r="M75" s="570"/>
      <c r="N75" s="756"/>
      <c r="O75" s="756"/>
      <c r="P75" s="756"/>
      <c r="Q75" s="756"/>
      <c r="R75" s="549"/>
    </row>
    <row r="76" spans="2:20" ht="10.5" customHeight="1">
      <c r="B76" s="549"/>
      <c r="C76" s="565"/>
      <c r="D76" s="584" t="s">
        <v>266</v>
      </c>
      <c r="E76" s="569"/>
      <c r="F76" s="569"/>
      <c r="G76" s="569"/>
      <c r="H76" s="567" t="s">
        <v>267</v>
      </c>
      <c r="I76" s="569"/>
      <c r="J76" s="567"/>
      <c r="K76" s="567"/>
      <c r="L76" s="567"/>
      <c r="M76" s="570"/>
      <c r="N76" s="570"/>
      <c r="O76" s="570"/>
      <c r="P76" s="570"/>
      <c r="Q76" s="571"/>
      <c r="R76" s="549"/>
    </row>
    <row r="77" spans="2:20">
      <c r="B77" s="549"/>
      <c r="C77" s="565"/>
      <c r="D77" s="567"/>
      <c r="E77" s="567"/>
      <c r="F77" s="567"/>
      <c r="G77" s="567"/>
      <c r="H77" s="567"/>
      <c r="I77" s="567"/>
      <c r="J77" s="567"/>
      <c r="K77" s="567"/>
      <c r="L77" s="567"/>
      <c r="M77" s="567"/>
      <c r="N77" s="567"/>
      <c r="O77" s="567"/>
      <c r="P77" s="567"/>
      <c r="Q77" s="568"/>
      <c r="R77" s="549"/>
    </row>
    <row r="78" spans="2:20">
      <c r="B78" s="549"/>
      <c r="C78" s="565"/>
      <c r="D78" s="572"/>
      <c r="E78" s="573"/>
      <c r="F78" s="573"/>
      <c r="G78" s="573"/>
      <c r="H78" s="573"/>
      <c r="I78" s="573"/>
      <c r="J78" s="573"/>
      <c r="K78" s="573"/>
      <c r="L78" s="573"/>
      <c r="M78" s="573"/>
      <c r="N78" s="573"/>
      <c r="O78" s="573"/>
      <c r="P78" s="573"/>
      <c r="Q78" s="574"/>
      <c r="R78" s="549"/>
    </row>
    <row r="79" spans="2:20">
      <c r="B79" s="549"/>
      <c r="C79" s="565"/>
      <c r="D79" s="572"/>
      <c r="E79" s="573"/>
      <c r="F79" s="573"/>
      <c r="G79" s="573"/>
      <c r="H79" s="573"/>
      <c r="I79" s="573"/>
      <c r="J79" s="573"/>
      <c r="K79" s="573"/>
      <c r="L79" s="573"/>
      <c r="M79" s="573"/>
      <c r="N79" s="573"/>
      <c r="O79" s="573"/>
      <c r="P79" s="573"/>
      <c r="Q79" s="574"/>
      <c r="R79" s="549"/>
    </row>
    <row r="80" spans="2:20">
      <c r="B80" s="549"/>
      <c r="C80" s="565"/>
      <c r="D80" s="572"/>
      <c r="E80" s="573"/>
      <c r="F80" s="573"/>
      <c r="G80" s="573"/>
      <c r="H80" s="573"/>
      <c r="I80" s="573"/>
      <c r="J80" s="573"/>
      <c r="K80" s="573"/>
      <c r="L80" s="573"/>
      <c r="M80" s="573"/>
      <c r="N80" s="573"/>
      <c r="O80" s="573"/>
      <c r="P80" s="573"/>
      <c r="Q80" s="574"/>
      <c r="R80" s="549"/>
    </row>
    <row r="81" spans="2:18" ht="12" thickBot="1">
      <c r="B81" s="549"/>
      <c r="C81" s="575"/>
      <c r="D81" s="576"/>
      <c r="E81" s="577"/>
      <c r="F81" s="577"/>
      <c r="G81" s="577"/>
      <c r="H81" s="577"/>
      <c r="I81" s="577"/>
      <c r="J81" s="577"/>
      <c r="K81" s="577"/>
      <c r="L81" s="577"/>
      <c r="M81" s="577"/>
      <c r="N81" s="577"/>
      <c r="O81" s="577"/>
      <c r="P81" s="577"/>
      <c r="Q81" s="578"/>
      <c r="R81" s="549"/>
    </row>
    <row r="82" spans="2:18" ht="12" thickTop="1">
      <c r="B82" s="549"/>
      <c r="C82" s="549"/>
      <c r="D82" s="550"/>
      <c r="E82" s="549"/>
      <c r="F82" s="549"/>
      <c r="G82" s="549"/>
      <c r="H82" s="549"/>
      <c r="I82" s="549"/>
      <c r="J82" s="549"/>
      <c r="K82" s="549"/>
      <c r="L82" s="549"/>
      <c r="M82" s="549"/>
      <c r="N82" s="549"/>
      <c r="O82" s="549"/>
      <c r="P82" s="549"/>
      <c r="Q82" s="549"/>
      <c r="R82" s="549"/>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85"/>
  <sheetViews>
    <sheetView showGridLines="0" topLeftCell="A16" workbookViewId="0">
      <selection activeCell="D40" sqref="D40:P40"/>
    </sheetView>
  </sheetViews>
  <sheetFormatPr baseColWidth="10" defaultColWidth="9.33203125" defaultRowHeight="10.5"/>
  <cols>
    <col min="1" max="2" width="2.83203125" customWidth="1"/>
    <col min="3" max="3" width="3.5" style="16" customWidth="1"/>
    <col min="4" max="4" width="3.5" customWidth="1"/>
    <col min="7" max="7" width="11.83203125" bestFit="1" customWidth="1"/>
    <col min="16" max="16" width="10.5" bestFit="1" customWidth="1"/>
    <col min="17" max="17" width="2.83203125" customWidth="1"/>
  </cols>
  <sheetData>
    <row r="1" spans="2:16" ht="9.75" customHeight="1"/>
    <row r="2" spans="2:16" ht="24" customHeight="1">
      <c r="B2" s="15" t="s">
        <v>47</v>
      </c>
      <c r="C2" s="18"/>
      <c r="D2" s="19"/>
      <c r="E2" s="19"/>
      <c r="F2" s="15"/>
      <c r="G2" s="15"/>
      <c r="H2" s="19"/>
      <c r="I2" s="19"/>
      <c r="J2" s="19"/>
      <c r="K2" s="19"/>
      <c r="L2" s="19"/>
      <c r="M2" s="19"/>
      <c r="N2" s="19"/>
      <c r="O2" s="19"/>
      <c r="P2" s="19"/>
    </row>
    <row r="3" spans="2:16">
      <c r="B3" s="596"/>
    </row>
    <row r="4" spans="2:16">
      <c r="B4" s="596"/>
    </row>
    <row r="5" spans="2:16" ht="14.25">
      <c r="B5" s="596"/>
      <c r="C5" s="31" t="s">
        <v>302</v>
      </c>
      <c r="D5" s="19"/>
      <c r="E5" s="19"/>
      <c r="F5" s="19"/>
      <c r="G5" s="19"/>
    </row>
    <row r="6" spans="2:16">
      <c r="B6" s="596"/>
    </row>
    <row r="7" spans="2:16">
      <c r="B7" s="596"/>
      <c r="D7" s="593" t="s">
        <v>249</v>
      </c>
    </row>
    <row r="8" spans="2:16">
      <c r="B8" s="596"/>
    </row>
    <row r="9" spans="2:16" ht="11.25">
      <c r="B9" s="596"/>
      <c r="D9" s="23" t="s">
        <v>51</v>
      </c>
      <c r="E9" s="24"/>
      <c r="F9" s="25"/>
      <c r="G9" s="26" t="s">
        <v>97</v>
      </c>
      <c r="H9" s="26" t="s">
        <v>462</v>
      </c>
      <c r="I9" s="25"/>
      <c r="J9" s="25"/>
      <c r="K9" s="25"/>
    </row>
    <row r="10" spans="2:16" ht="11.25">
      <c r="B10" s="596"/>
      <c r="D10" s="23"/>
      <c r="E10" s="24"/>
      <c r="F10" s="25"/>
      <c r="G10" s="26"/>
      <c r="H10" s="26"/>
      <c r="I10" s="25"/>
      <c r="J10" s="25"/>
      <c r="K10" s="25"/>
    </row>
    <row r="11" spans="2:16" ht="11.25">
      <c r="B11" s="596"/>
      <c r="D11" s="23" t="s">
        <v>286</v>
      </c>
      <c r="E11" s="24"/>
      <c r="F11" s="25"/>
      <c r="G11" s="26" t="s">
        <v>463</v>
      </c>
      <c r="H11" s="26"/>
      <c r="I11" s="25"/>
      <c r="J11" s="25"/>
      <c r="K11" s="25"/>
    </row>
    <row r="12" spans="2:16" ht="11.25">
      <c r="B12" s="596"/>
      <c r="D12" s="23"/>
      <c r="E12" s="24"/>
      <c r="F12" s="25"/>
      <c r="G12" s="25"/>
      <c r="H12" s="25"/>
      <c r="I12" s="25"/>
      <c r="J12" s="25"/>
      <c r="K12" s="25"/>
    </row>
    <row r="13" spans="2:16" ht="11.25">
      <c r="B13" s="596"/>
      <c r="D13" s="23" t="s">
        <v>285</v>
      </c>
      <c r="E13" s="24"/>
      <c r="F13" s="25"/>
      <c r="G13" s="25" t="s">
        <v>464</v>
      </c>
      <c r="H13" s="25"/>
      <c r="I13" s="25"/>
      <c r="J13" s="25"/>
      <c r="K13" s="25"/>
    </row>
    <row r="14" spans="2:16" ht="11.25">
      <c r="B14" s="596"/>
      <c r="D14" s="23"/>
      <c r="E14" s="24" t="s">
        <v>250</v>
      </c>
      <c r="F14" s="36"/>
      <c r="G14" s="36" t="s">
        <v>465</v>
      </c>
      <c r="H14" s="36"/>
      <c r="I14" s="36"/>
      <c r="J14" s="36"/>
      <c r="K14" s="36"/>
    </row>
    <row r="15" spans="2:16" ht="11.25">
      <c r="B15" s="596"/>
      <c r="D15" s="23"/>
      <c r="E15" s="24" t="s">
        <v>289</v>
      </c>
      <c r="F15" s="36"/>
      <c r="G15" s="36" t="s">
        <v>466</v>
      </c>
      <c r="H15" s="36"/>
      <c r="I15" s="36"/>
      <c r="J15" s="36"/>
      <c r="K15" s="36"/>
    </row>
    <row r="16" spans="2:16" ht="11.25">
      <c r="B16" s="596"/>
      <c r="D16" s="23"/>
      <c r="E16" s="24" t="s">
        <v>51</v>
      </c>
      <c r="F16" s="583"/>
      <c r="G16" s="583" t="s">
        <v>467</v>
      </c>
      <c r="H16" s="583"/>
      <c r="I16" s="583"/>
      <c r="J16" s="583"/>
      <c r="K16" s="583"/>
    </row>
    <row r="17" spans="2:21" ht="11.25">
      <c r="B17" s="596"/>
      <c r="D17" s="23"/>
      <c r="E17" s="24" t="s">
        <v>251</v>
      </c>
      <c r="F17" s="36"/>
      <c r="G17" s="901" t="s">
        <v>468</v>
      </c>
      <c r="H17" s="586"/>
      <c r="I17" s="586"/>
      <c r="J17" s="586"/>
      <c r="K17" s="586"/>
      <c r="L17" s="586"/>
      <c r="M17" s="586"/>
      <c r="N17" s="586"/>
      <c r="O17" s="586"/>
      <c r="P17" s="586"/>
    </row>
    <row r="18" spans="2:21" ht="11.25">
      <c r="B18" s="596"/>
      <c r="D18" s="23"/>
      <c r="E18" s="24"/>
      <c r="F18" s="25"/>
      <c r="G18" s="25"/>
      <c r="H18" s="25"/>
      <c r="I18" s="25"/>
      <c r="J18" s="25"/>
      <c r="K18" s="25"/>
    </row>
    <row r="19" spans="2:21" ht="11.25">
      <c r="B19" s="596"/>
      <c r="D19" s="23" t="s">
        <v>68</v>
      </c>
      <c r="E19" s="24"/>
      <c r="F19" s="25"/>
      <c r="G19" s="768">
        <v>42405</v>
      </c>
      <c r="H19" s="768"/>
      <c r="I19" s="768"/>
      <c r="J19" s="768"/>
      <c r="K19" s="768"/>
      <c r="L19" s="768"/>
      <c r="M19" s="768"/>
      <c r="N19" s="768"/>
      <c r="O19" s="768"/>
      <c r="P19" s="768"/>
    </row>
    <row r="20" spans="2:21" ht="11.25">
      <c r="B20" s="596"/>
      <c r="D20" s="23"/>
      <c r="E20" s="24"/>
      <c r="F20" s="25"/>
      <c r="G20" s="25"/>
      <c r="H20" s="25"/>
      <c r="I20" s="25"/>
      <c r="J20" s="25"/>
      <c r="K20" s="25"/>
    </row>
    <row r="21" spans="2:21" ht="16.5" customHeight="1">
      <c r="B21" s="596"/>
      <c r="D21" s="23" t="s">
        <v>301</v>
      </c>
      <c r="E21" s="24"/>
      <c r="F21" s="25"/>
      <c r="G21" s="35"/>
      <c r="H21" s="35"/>
      <c r="I21" s="35"/>
      <c r="J21" s="35"/>
      <c r="K21" s="35"/>
      <c r="L21" s="35"/>
      <c r="M21" s="35"/>
      <c r="N21" s="35"/>
      <c r="O21" s="35"/>
      <c r="P21" s="35"/>
    </row>
    <row r="22" spans="2:21" ht="39.200000000000003" customHeight="1">
      <c r="B22" s="596"/>
      <c r="D22" s="23"/>
      <c r="E22" s="24" t="s">
        <v>66</v>
      </c>
      <c r="F22" s="25"/>
      <c r="G22" s="763" t="s">
        <v>469</v>
      </c>
      <c r="H22" s="763"/>
      <c r="I22" s="763"/>
      <c r="J22" s="763"/>
      <c r="K22" s="763"/>
      <c r="L22" s="763"/>
      <c r="M22" s="763"/>
      <c r="N22" s="763"/>
      <c r="O22" s="763"/>
      <c r="P22" s="763"/>
      <c r="U22" s="544"/>
    </row>
    <row r="23" spans="2:21" ht="11.25">
      <c r="B23" s="596"/>
      <c r="C23" s="23"/>
      <c r="D23" s="24"/>
      <c r="E23" s="24"/>
      <c r="F23" s="25"/>
      <c r="G23" s="763"/>
      <c r="H23" s="763"/>
      <c r="I23" s="763"/>
      <c r="J23" s="763"/>
      <c r="K23" s="763"/>
      <c r="L23" s="763"/>
      <c r="M23" s="763"/>
      <c r="N23" s="763"/>
      <c r="O23" s="763"/>
      <c r="P23" s="763"/>
    </row>
    <row r="24" spans="2:21" ht="11.25">
      <c r="B24" s="596"/>
      <c r="C24" s="23"/>
      <c r="D24" s="24"/>
      <c r="E24" s="24"/>
      <c r="F24" s="25"/>
      <c r="G24" s="25"/>
      <c r="H24" s="25"/>
      <c r="I24" s="25"/>
      <c r="J24" s="25"/>
      <c r="K24" s="25"/>
    </row>
    <row r="25" spans="2:21" ht="14.25">
      <c r="B25" s="596"/>
      <c r="C25" s="31" t="s">
        <v>61</v>
      </c>
      <c r="D25" s="19"/>
      <c r="E25" s="19"/>
      <c r="F25" s="19"/>
      <c r="G25" s="19"/>
      <c r="H25" s="25"/>
      <c r="I25" s="25"/>
      <c r="J25" s="25"/>
      <c r="K25" s="25"/>
    </row>
    <row r="26" spans="2:21" ht="14.25">
      <c r="C26" s="32"/>
      <c r="D26" s="24"/>
      <c r="E26" s="24"/>
      <c r="F26" s="25"/>
      <c r="G26" s="25"/>
      <c r="H26" s="25"/>
      <c r="I26" s="25"/>
      <c r="J26" s="25"/>
      <c r="K26" s="25"/>
    </row>
    <row r="27" spans="2:21" ht="14.25">
      <c r="C27" s="32" t="s">
        <v>63</v>
      </c>
      <c r="D27" s="24"/>
      <c r="E27" s="24"/>
      <c r="F27" s="25"/>
      <c r="G27" s="25"/>
      <c r="H27" s="25"/>
      <c r="I27" s="25"/>
      <c r="J27" s="25"/>
      <c r="K27" s="25"/>
    </row>
    <row r="28" spans="2:21" ht="14.25">
      <c r="C28" s="32"/>
      <c r="D28" s="24"/>
      <c r="E28" s="24"/>
      <c r="F28" s="25"/>
      <c r="G28" s="25"/>
      <c r="H28" s="25"/>
      <c r="I28" s="25"/>
      <c r="J28" s="25"/>
      <c r="K28" s="25"/>
    </row>
    <row r="29" spans="2:21" ht="91.5" customHeight="1">
      <c r="C29" s="32"/>
      <c r="D29" s="902" t="s">
        <v>471</v>
      </c>
      <c r="E29" s="902"/>
      <c r="F29" s="902"/>
      <c r="G29" s="902"/>
      <c r="H29" s="902"/>
      <c r="I29" s="902"/>
      <c r="J29" s="902"/>
      <c r="K29" s="902"/>
      <c r="L29" s="902"/>
      <c r="M29" s="902"/>
      <c r="N29" s="902"/>
      <c r="O29" s="902"/>
      <c r="P29" s="902"/>
    </row>
    <row r="30" spans="2:21" ht="21.75" customHeight="1">
      <c r="C30" s="32"/>
      <c r="D30" s="763" t="s">
        <v>470</v>
      </c>
      <c r="E30" s="763"/>
      <c r="F30" s="763"/>
      <c r="G30" s="763"/>
      <c r="H30" s="763"/>
      <c r="I30" s="763"/>
      <c r="J30" s="763"/>
      <c r="K30" s="763"/>
      <c r="L30" s="763"/>
      <c r="M30" s="763"/>
      <c r="N30" s="763"/>
      <c r="O30" s="763"/>
      <c r="P30" s="763"/>
    </row>
    <row r="31" spans="2:21" ht="14.25">
      <c r="C31" s="32"/>
      <c r="D31" s="24"/>
      <c r="E31" s="24"/>
      <c r="F31" s="25"/>
      <c r="G31" s="25"/>
      <c r="H31" s="25"/>
      <c r="I31" s="25"/>
      <c r="J31" s="25"/>
      <c r="K31" s="25"/>
      <c r="L31" s="25"/>
      <c r="M31" s="25"/>
      <c r="N31" s="25"/>
      <c r="O31" s="25"/>
      <c r="P31" s="25"/>
    </row>
    <row r="32" spans="2:21" ht="14.25">
      <c r="C32" s="32" t="s">
        <v>62</v>
      </c>
      <c r="D32" s="24"/>
      <c r="E32" s="24"/>
      <c r="F32" s="25"/>
      <c r="G32" s="25"/>
      <c r="H32" s="25"/>
      <c r="I32" s="25"/>
      <c r="J32" s="25"/>
      <c r="K32" s="25"/>
      <c r="L32" s="25"/>
      <c r="M32" s="25"/>
      <c r="N32" s="25"/>
      <c r="O32" s="25"/>
      <c r="P32" s="25"/>
    </row>
    <row r="33" spans="3:21" ht="14.25">
      <c r="C33" s="32"/>
      <c r="D33" s="27"/>
      <c r="E33" s="27"/>
      <c r="F33" s="27"/>
      <c r="G33" s="27"/>
      <c r="H33" s="27"/>
      <c r="I33" s="27"/>
      <c r="J33" s="27"/>
      <c r="K33" s="27"/>
      <c r="L33" s="27"/>
      <c r="M33" s="27"/>
      <c r="N33" s="27"/>
      <c r="O33" s="27"/>
      <c r="P33" s="27"/>
    </row>
    <row r="34" spans="3:21" ht="14.25">
      <c r="C34" s="32"/>
      <c r="D34" s="23" t="s">
        <v>54</v>
      </c>
      <c r="E34" s="24"/>
      <c r="F34" s="25"/>
      <c r="G34" s="26" t="s">
        <v>58</v>
      </c>
      <c r="H34" s="25"/>
      <c r="I34" s="25"/>
      <c r="J34" s="25"/>
      <c r="K34" s="25"/>
      <c r="L34" s="25"/>
      <c r="M34" s="25"/>
      <c r="N34" s="25"/>
      <c r="O34" s="25"/>
      <c r="P34" s="25"/>
    </row>
    <row r="35" spans="3:21" ht="11.25">
      <c r="C35" s="26"/>
      <c r="D35" s="23"/>
      <c r="E35" s="34"/>
      <c r="F35" s="34"/>
      <c r="G35" s="34"/>
      <c r="H35" s="34"/>
      <c r="I35" s="34"/>
      <c r="J35" s="34"/>
      <c r="K35" s="34"/>
      <c r="L35" s="34"/>
      <c r="M35" s="34"/>
      <c r="N35" s="34"/>
      <c r="O35" s="34"/>
      <c r="P35" s="34"/>
    </row>
    <row r="36" spans="3:21" ht="33" customHeight="1">
      <c r="C36" s="32"/>
      <c r="D36" s="763" t="s">
        <v>422</v>
      </c>
      <c r="E36" s="763"/>
      <c r="F36" s="763"/>
      <c r="G36" s="763"/>
      <c r="H36" s="763"/>
      <c r="I36" s="763"/>
      <c r="J36" s="763"/>
      <c r="K36" s="763"/>
      <c r="L36" s="763"/>
      <c r="M36" s="763"/>
      <c r="N36" s="763"/>
      <c r="O36" s="763"/>
      <c r="P36" s="763"/>
      <c r="U36" s="544"/>
    </row>
    <row r="37" spans="3:21" ht="14.25">
      <c r="C37" s="32"/>
      <c r="D37" s="29"/>
      <c r="E37" s="29"/>
      <c r="F37" s="27"/>
      <c r="G37" s="27"/>
      <c r="H37" s="27"/>
      <c r="I37" s="27"/>
      <c r="J37" s="27"/>
      <c r="K37" s="27"/>
      <c r="L37" s="27"/>
      <c r="M37" s="27"/>
      <c r="N37" s="27"/>
      <c r="O37" s="27"/>
      <c r="P37" s="27"/>
    </row>
    <row r="38" spans="3:21" ht="14.25">
      <c r="C38" s="32"/>
      <c r="D38" s="23" t="s">
        <v>55</v>
      </c>
      <c r="E38" s="24"/>
      <c r="F38" s="25"/>
      <c r="G38" s="26" t="s">
        <v>59</v>
      </c>
      <c r="H38" s="25"/>
      <c r="I38" s="25"/>
      <c r="J38" s="25"/>
      <c r="K38" s="25"/>
      <c r="L38" s="25"/>
      <c r="M38" s="25"/>
      <c r="N38" s="25"/>
      <c r="O38" s="25"/>
      <c r="P38" s="25"/>
    </row>
    <row r="39" spans="3:21" ht="11.25">
      <c r="C39" s="26"/>
      <c r="D39" s="23"/>
      <c r="E39" s="34"/>
      <c r="F39" s="34"/>
      <c r="G39" s="34"/>
      <c r="H39" s="34"/>
      <c r="I39" s="34"/>
      <c r="J39" s="34"/>
      <c r="K39" s="34"/>
      <c r="L39" s="34"/>
      <c r="M39" s="34"/>
      <c r="N39" s="34"/>
      <c r="O39" s="34"/>
      <c r="P39" s="34"/>
    </row>
    <row r="40" spans="3:21" ht="33" customHeight="1">
      <c r="C40" s="26"/>
      <c r="D40" s="763" t="s">
        <v>422</v>
      </c>
      <c r="E40" s="763"/>
      <c r="F40" s="763"/>
      <c r="G40" s="763"/>
      <c r="H40" s="763"/>
      <c r="I40" s="763"/>
      <c r="J40" s="763"/>
      <c r="K40" s="763"/>
      <c r="L40" s="763"/>
      <c r="M40" s="763"/>
      <c r="N40" s="763"/>
      <c r="O40" s="763"/>
      <c r="P40" s="763"/>
    </row>
    <row r="41" spans="3:21" ht="14.25">
      <c r="C41" s="33"/>
      <c r="D41" s="583"/>
      <c r="E41" s="582"/>
      <c r="F41" s="582"/>
      <c r="G41" s="582"/>
      <c r="H41" s="582"/>
      <c r="I41" s="582"/>
      <c r="J41" s="582"/>
      <c r="K41" s="582"/>
      <c r="L41" s="582"/>
      <c r="M41" s="582"/>
      <c r="N41" s="582"/>
      <c r="O41" s="582"/>
      <c r="P41" s="582"/>
    </row>
    <row r="42" spans="3:21" ht="14.25">
      <c r="C42" s="33"/>
      <c r="D42" s="23" t="s">
        <v>57</v>
      </c>
      <c r="E42" s="30"/>
      <c r="F42" s="30"/>
      <c r="G42" s="30"/>
      <c r="H42" s="30"/>
      <c r="I42" s="30"/>
      <c r="J42" s="30"/>
      <c r="K42" s="30"/>
      <c r="L42" s="30"/>
      <c r="M42" s="30"/>
      <c r="N42" s="30"/>
      <c r="O42" s="30"/>
      <c r="P42" s="30"/>
    </row>
    <row r="43" spans="3:21" ht="11.25">
      <c r="C43" s="26"/>
      <c r="D43" s="23"/>
      <c r="E43" s="30"/>
      <c r="F43" s="30"/>
      <c r="G43" s="30"/>
      <c r="H43" s="30"/>
      <c r="I43" s="30"/>
      <c r="J43" s="30"/>
      <c r="K43" s="30"/>
      <c r="L43" s="30"/>
      <c r="M43" s="30"/>
      <c r="N43" s="30"/>
      <c r="O43" s="30"/>
      <c r="P43" s="30"/>
    </row>
    <row r="44" spans="3:21" ht="33" customHeight="1">
      <c r="C44" s="33"/>
      <c r="D44" s="763" t="s">
        <v>422</v>
      </c>
      <c r="E44" s="763"/>
      <c r="F44" s="763"/>
      <c r="G44" s="763"/>
      <c r="H44" s="763"/>
      <c r="I44" s="763"/>
      <c r="J44" s="763"/>
      <c r="K44" s="763"/>
      <c r="L44" s="763"/>
      <c r="M44" s="763"/>
      <c r="N44" s="763"/>
      <c r="O44" s="763"/>
      <c r="P44" s="763"/>
    </row>
    <row r="45" spans="3:21" ht="14.25">
      <c r="C45" s="33"/>
      <c r="D45" s="763"/>
      <c r="E45" s="763"/>
      <c r="F45" s="763"/>
      <c r="G45" s="763"/>
      <c r="H45" s="763"/>
      <c r="I45" s="763"/>
      <c r="J45" s="763"/>
      <c r="K45" s="763"/>
      <c r="L45" s="763"/>
      <c r="M45" s="763"/>
      <c r="N45" s="763"/>
      <c r="O45" s="763"/>
      <c r="P45" s="763"/>
    </row>
    <row r="46" spans="3:21" ht="14.25">
      <c r="C46" s="33"/>
      <c r="D46" s="25"/>
      <c r="E46" s="766"/>
      <c r="F46" s="766"/>
      <c r="G46" s="766"/>
      <c r="H46" s="766"/>
      <c r="I46" s="766"/>
      <c r="J46" s="766"/>
      <c r="K46" s="766"/>
      <c r="L46" s="766"/>
      <c r="M46" s="766"/>
      <c r="N46" s="766"/>
      <c r="O46" s="766"/>
      <c r="P46" s="766"/>
    </row>
    <row r="47" spans="3:21" ht="10.5" customHeight="1">
      <c r="C47" s="33"/>
      <c r="D47" s="23" t="s">
        <v>60</v>
      </c>
      <c r="E47" s="30"/>
      <c r="F47" s="30"/>
      <c r="G47" s="30"/>
      <c r="H47" s="30"/>
      <c r="I47" s="30"/>
      <c r="J47" s="30"/>
      <c r="K47" s="30"/>
      <c r="L47" s="30"/>
      <c r="M47" s="30"/>
      <c r="N47" s="30"/>
      <c r="O47" s="30"/>
      <c r="P47" s="30"/>
    </row>
    <row r="48" spans="3:21" ht="11.25">
      <c r="C48" s="26"/>
      <c r="D48" s="23"/>
      <c r="E48" s="34"/>
      <c r="F48" s="34"/>
      <c r="G48" s="34"/>
      <c r="H48" s="34"/>
      <c r="I48" s="34"/>
      <c r="J48" s="34"/>
      <c r="K48" s="34"/>
      <c r="L48" s="34"/>
      <c r="M48" s="34"/>
      <c r="N48" s="34"/>
      <c r="O48" s="34"/>
      <c r="P48" s="34"/>
    </row>
    <row r="49" spans="3:21" ht="33" customHeight="1">
      <c r="C49" s="33"/>
      <c r="D49" s="763" t="s">
        <v>422</v>
      </c>
      <c r="E49" s="763"/>
      <c r="F49" s="763"/>
      <c r="G49" s="763"/>
      <c r="H49" s="763"/>
      <c r="I49" s="763"/>
      <c r="J49" s="763"/>
      <c r="K49" s="763"/>
      <c r="L49" s="763"/>
      <c r="M49" s="763"/>
      <c r="N49" s="763"/>
      <c r="O49" s="763"/>
      <c r="P49" s="763"/>
      <c r="U49" s="544"/>
    </row>
    <row r="50" spans="3:21" ht="14.25">
      <c r="C50" s="33"/>
      <c r="D50" s="763"/>
      <c r="E50" s="763"/>
      <c r="F50" s="763"/>
      <c r="G50" s="763"/>
      <c r="H50" s="763"/>
      <c r="I50" s="763"/>
      <c r="J50" s="763"/>
      <c r="K50" s="763"/>
      <c r="L50" s="763"/>
      <c r="M50" s="763"/>
      <c r="N50" s="763"/>
      <c r="O50" s="763"/>
      <c r="P50" s="763"/>
    </row>
    <row r="51" spans="3:21" ht="14.25">
      <c r="C51" s="32"/>
      <c r="D51" s="24"/>
      <c r="E51" s="24"/>
      <c r="F51" s="25"/>
      <c r="G51" s="25"/>
      <c r="H51" s="25"/>
      <c r="I51" s="25"/>
      <c r="J51" s="25"/>
      <c r="K51" s="25"/>
      <c r="L51" s="25"/>
      <c r="M51" s="25"/>
      <c r="N51" s="25"/>
      <c r="O51" s="25"/>
      <c r="P51" s="25"/>
    </row>
    <row r="52" spans="3:21" ht="14.25">
      <c r="C52" s="32" t="s">
        <v>69</v>
      </c>
      <c r="D52" s="24"/>
      <c r="E52" s="24"/>
      <c r="F52" s="25"/>
      <c r="G52" s="25"/>
      <c r="H52" s="25"/>
      <c r="I52" s="25"/>
      <c r="J52" s="25"/>
      <c r="K52" s="25"/>
      <c r="L52" s="25"/>
      <c r="M52" s="25"/>
      <c r="N52" s="25"/>
      <c r="O52" s="25"/>
      <c r="P52" s="25"/>
    </row>
    <row r="53" spans="3:21" ht="11.25">
      <c r="C53" s="14"/>
      <c r="D53" s="24"/>
      <c r="E53" s="24"/>
      <c r="F53" s="25"/>
      <c r="G53" s="25"/>
      <c r="H53" s="25"/>
      <c r="I53" s="25"/>
      <c r="J53" s="25"/>
      <c r="K53" s="25"/>
      <c r="L53" s="25"/>
      <c r="M53" s="25"/>
      <c r="N53" s="25"/>
      <c r="O53" s="25"/>
      <c r="P53" s="25"/>
    </row>
    <row r="54" spans="3:21" ht="33" customHeight="1">
      <c r="C54" s="33"/>
      <c r="D54" s="763" t="s">
        <v>422</v>
      </c>
      <c r="E54" s="763"/>
      <c r="F54" s="763"/>
      <c r="G54" s="763"/>
      <c r="H54" s="763"/>
      <c r="I54" s="763"/>
      <c r="J54" s="763"/>
      <c r="K54" s="763"/>
      <c r="L54" s="763"/>
      <c r="M54" s="763"/>
      <c r="N54" s="763"/>
      <c r="O54" s="763"/>
      <c r="P54" s="763"/>
      <c r="U54" s="544"/>
    </row>
    <row r="55" spans="3:21" ht="14.25">
      <c r="C55" s="33"/>
      <c r="D55" s="763"/>
      <c r="E55" s="763"/>
      <c r="F55" s="763"/>
      <c r="G55" s="763"/>
      <c r="H55" s="763"/>
      <c r="I55" s="763"/>
      <c r="J55" s="763"/>
      <c r="K55" s="763"/>
      <c r="L55" s="763"/>
      <c r="M55" s="763"/>
      <c r="N55" s="763"/>
      <c r="O55" s="763"/>
      <c r="P55" s="763"/>
    </row>
    <row r="56" spans="3:21" ht="11.25">
      <c r="D56" s="25"/>
      <c r="E56" s="766"/>
      <c r="F56" s="766"/>
      <c r="G56" s="766"/>
      <c r="H56" s="766"/>
      <c r="I56" s="766"/>
      <c r="J56" s="766"/>
      <c r="K56" s="766"/>
      <c r="L56" s="766"/>
      <c r="M56" s="766"/>
      <c r="N56" s="766"/>
      <c r="O56" s="766"/>
      <c r="P56" s="766"/>
    </row>
    <row r="57" spans="3:21" ht="14.25">
      <c r="C57" s="32" t="s">
        <v>71</v>
      </c>
      <c r="D57" s="24"/>
      <c r="E57" s="24"/>
      <c r="F57" s="25"/>
      <c r="G57" s="25"/>
      <c r="H57" s="25"/>
      <c r="I57" s="25"/>
      <c r="J57" s="25"/>
      <c r="K57" s="25"/>
      <c r="L57" s="25"/>
      <c r="M57" s="25"/>
      <c r="N57" s="25"/>
      <c r="O57" s="25"/>
      <c r="P57" s="25"/>
    </row>
    <row r="58" spans="3:21" ht="11.25">
      <c r="C58" s="14"/>
      <c r="D58" s="24"/>
      <c r="E58" s="24"/>
      <c r="F58" s="25"/>
      <c r="G58" s="25"/>
      <c r="H58" s="25"/>
      <c r="I58" s="25"/>
      <c r="J58" s="25"/>
      <c r="K58" s="25"/>
      <c r="L58" s="25"/>
      <c r="M58" s="25"/>
      <c r="N58" s="25"/>
      <c r="O58" s="25"/>
      <c r="P58" s="25"/>
    </row>
    <row r="59" spans="3:21" ht="33" customHeight="1">
      <c r="C59" s="33"/>
      <c r="D59" s="763" t="s">
        <v>422</v>
      </c>
      <c r="E59" s="763"/>
      <c r="F59" s="763"/>
      <c r="G59" s="763"/>
      <c r="H59" s="763"/>
      <c r="I59" s="763"/>
      <c r="J59" s="763"/>
      <c r="K59" s="763"/>
      <c r="L59" s="763"/>
      <c r="M59" s="763"/>
      <c r="N59" s="763"/>
      <c r="O59" s="763"/>
      <c r="P59" s="763"/>
      <c r="U59" s="544"/>
    </row>
    <row r="60" spans="3:21" ht="14.25">
      <c r="C60" s="33"/>
      <c r="D60" s="763"/>
      <c r="E60" s="763"/>
      <c r="F60" s="763"/>
      <c r="G60" s="763"/>
      <c r="H60" s="763"/>
      <c r="I60" s="763"/>
      <c r="J60" s="763"/>
      <c r="K60" s="763"/>
      <c r="L60" s="763"/>
      <c r="M60" s="763"/>
      <c r="N60" s="763"/>
      <c r="O60" s="763"/>
      <c r="P60" s="763"/>
    </row>
    <row r="61" spans="3:21" ht="11.25">
      <c r="D61" s="25"/>
      <c r="E61" s="766"/>
      <c r="F61" s="766"/>
      <c r="G61" s="766"/>
      <c r="H61" s="766"/>
      <c r="I61" s="766"/>
      <c r="J61" s="766"/>
      <c r="K61" s="766"/>
      <c r="L61" s="766"/>
      <c r="M61" s="766"/>
      <c r="N61" s="766"/>
      <c r="O61" s="766"/>
      <c r="P61" s="766"/>
    </row>
    <row r="62" spans="3:21" ht="14.25">
      <c r="C62" s="32" t="s">
        <v>70</v>
      </c>
      <c r="D62" s="24"/>
      <c r="E62" s="24"/>
      <c r="F62" s="25"/>
      <c r="G62" s="25"/>
      <c r="H62" s="25"/>
      <c r="I62" s="25"/>
      <c r="J62" s="25"/>
      <c r="K62" s="25"/>
      <c r="L62" s="25"/>
      <c r="M62" s="25"/>
      <c r="N62" s="25"/>
      <c r="O62" s="25"/>
      <c r="P62" s="25"/>
    </row>
    <row r="63" spans="3:21" ht="11.25">
      <c r="C63" s="14"/>
      <c r="D63" s="24"/>
      <c r="E63" s="24"/>
      <c r="F63" s="25"/>
      <c r="G63" s="25"/>
      <c r="H63" s="25"/>
      <c r="I63" s="25"/>
      <c r="J63" s="25"/>
      <c r="K63" s="25"/>
      <c r="L63" s="25"/>
      <c r="M63" s="25"/>
      <c r="N63" s="25"/>
      <c r="O63" s="25"/>
      <c r="P63" s="25"/>
    </row>
    <row r="64" spans="3:21" ht="33" customHeight="1">
      <c r="C64" s="33"/>
      <c r="D64" s="763" t="s">
        <v>422</v>
      </c>
      <c r="E64" s="763"/>
      <c r="F64" s="763"/>
      <c r="G64" s="763"/>
      <c r="H64" s="763"/>
      <c r="I64" s="763"/>
      <c r="J64" s="763"/>
      <c r="K64" s="763"/>
      <c r="L64" s="763"/>
      <c r="M64" s="763"/>
      <c r="N64" s="763"/>
      <c r="O64" s="763"/>
      <c r="P64" s="763"/>
      <c r="U64" s="544"/>
    </row>
    <row r="65" spans="3:21" ht="14.25">
      <c r="C65" s="33"/>
      <c r="D65" s="763"/>
      <c r="E65" s="763"/>
      <c r="F65" s="763"/>
      <c r="G65" s="763"/>
      <c r="H65" s="763"/>
      <c r="I65" s="763"/>
      <c r="J65" s="763"/>
      <c r="K65" s="763"/>
      <c r="L65" s="763"/>
      <c r="M65" s="763"/>
      <c r="N65" s="763"/>
      <c r="O65" s="763"/>
      <c r="P65" s="763"/>
    </row>
    <row r="66" spans="3:21" ht="12.75">
      <c r="C66" s="28" t="s">
        <v>72</v>
      </c>
      <c r="E66" s="20"/>
      <c r="F66" s="20"/>
      <c r="G66" s="20"/>
      <c r="H66" s="20"/>
      <c r="I66" s="20"/>
      <c r="J66" s="20"/>
      <c r="K66" s="20"/>
      <c r="L66" s="20"/>
      <c r="M66" s="20"/>
      <c r="N66" s="20"/>
      <c r="O66" s="20"/>
      <c r="P66" s="20"/>
    </row>
    <row r="67" spans="3:21">
      <c r="D67" s="20"/>
      <c r="E67" s="767"/>
      <c r="F67" s="767"/>
      <c r="G67" s="767"/>
      <c r="H67" s="767"/>
      <c r="I67" s="767"/>
      <c r="J67" s="767"/>
      <c r="K67" s="767"/>
      <c r="L67" s="767"/>
      <c r="M67" s="767"/>
      <c r="N67" s="767"/>
      <c r="O67" s="767"/>
      <c r="P67" s="767"/>
    </row>
    <row r="68" spans="3:21" ht="37.5" customHeight="1">
      <c r="C68" s="526" t="s">
        <v>64</v>
      </c>
      <c r="D68" s="763" t="s">
        <v>423</v>
      </c>
      <c r="E68" s="763"/>
      <c r="F68" s="763"/>
      <c r="G68" s="763"/>
      <c r="H68" s="763"/>
      <c r="I68" s="763"/>
      <c r="J68" s="763"/>
      <c r="K68" s="763"/>
      <c r="L68" s="763"/>
      <c r="M68" s="763"/>
      <c r="N68" s="763"/>
      <c r="O68" s="763"/>
      <c r="P68" s="763"/>
    </row>
    <row r="69" spans="3:21" ht="11.25">
      <c r="D69" s="763" t="s">
        <v>425</v>
      </c>
      <c r="E69" s="763"/>
      <c r="F69" s="763"/>
      <c r="G69" s="763"/>
      <c r="H69" s="763"/>
      <c r="I69" s="763"/>
      <c r="J69" s="763"/>
      <c r="K69" s="763"/>
      <c r="L69" s="763"/>
      <c r="M69" s="763"/>
      <c r="N69" s="763"/>
      <c r="O69" s="763"/>
      <c r="P69" s="763"/>
      <c r="U69" s="544"/>
    </row>
    <row r="70" spans="3:21" ht="11.25">
      <c r="D70" s="582"/>
      <c r="E70" s="582"/>
      <c r="F70" s="582"/>
      <c r="G70" s="582"/>
      <c r="H70" s="582"/>
      <c r="I70" s="582"/>
      <c r="J70" s="582"/>
      <c r="K70" s="582"/>
      <c r="L70" s="582"/>
      <c r="M70" s="582"/>
      <c r="N70" s="582"/>
      <c r="O70" s="582"/>
      <c r="P70" s="582"/>
      <c r="U70" s="544"/>
    </row>
    <row r="71" spans="3:21" ht="38.25" customHeight="1">
      <c r="C71" s="526" t="s">
        <v>65</v>
      </c>
      <c r="D71" s="763" t="s">
        <v>424</v>
      </c>
      <c r="E71" s="763"/>
      <c r="F71" s="763"/>
      <c r="G71" s="763"/>
      <c r="H71" s="763"/>
      <c r="I71" s="763"/>
      <c r="J71" s="763"/>
      <c r="K71" s="763"/>
      <c r="L71" s="763"/>
      <c r="M71" s="763"/>
      <c r="N71" s="763"/>
      <c r="O71" s="763"/>
      <c r="P71" s="763"/>
    </row>
    <row r="72" spans="3:21" ht="11.25" customHeight="1">
      <c r="D72" s="763" t="s">
        <v>425</v>
      </c>
      <c r="E72" s="763"/>
      <c r="F72" s="763"/>
      <c r="G72" s="763"/>
      <c r="H72" s="763"/>
      <c r="I72" s="763"/>
      <c r="J72" s="763"/>
      <c r="K72" s="763"/>
      <c r="L72" s="763"/>
      <c r="M72" s="763"/>
      <c r="N72" s="763"/>
      <c r="O72" s="763"/>
      <c r="P72" s="763"/>
    </row>
    <row r="73" spans="3:21" ht="11.25">
      <c r="D73" s="591"/>
      <c r="E73" s="581"/>
      <c r="F73" s="581"/>
      <c r="G73" s="581"/>
      <c r="H73" s="581"/>
      <c r="I73" s="581"/>
      <c r="J73" s="581"/>
      <c r="K73" s="581"/>
      <c r="L73" s="581"/>
      <c r="M73" s="581"/>
      <c r="N73" s="581"/>
      <c r="O73" s="581"/>
      <c r="P73" s="581"/>
    </row>
    <row r="74" spans="3:21" ht="24" customHeight="1">
      <c r="C74" s="526" t="s">
        <v>244</v>
      </c>
      <c r="D74" s="763" t="s">
        <v>279</v>
      </c>
      <c r="E74" s="763"/>
      <c r="F74" s="763"/>
      <c r="G74" s="763"/>
      <c r="H74" s="763"/>
      <c r="I74" s="763"/>
      <c r="J74" s="763"/>
      <c r="K74" s="763"/>
      <c r="L74" s="763"/>
      <c r="M74" s="763"/>
      <c r="N74" s="763"/>
      <c r="O74" s="763"/>
      <c r="P74" s="763"/>
    </row>
    <row r="75" spans="3:21" ht="11.25">
      <c r="D75" s="764" t="s">
        <v>246</v>
      </c>
      <c r="E75" s="765"/>
      <c r="F75" s="765"/>
      <c r="G75" s="765"/>
      <c r="H75" s="765"/>
      <c r="I75" s="765"/>
      <c r="J75" s="765"/>
      <c r="K75" s="765"/>
      <c r="L75" s="765"/>
      <c r="M75" s="765"/>
      <c r="N75" s="765"/>
      <c r="O75" s="765"/>
      <c r="P75" s="765"/>
    </row>
    <row r="76" spans="3:21" ht="11.25">
      <c r="D76" s="591"/>
      <c r="E76" s="581"/>
      <c r="F76" s="581"/>
      <c r="G76" s="581"/>
      <c r="H76" s="581"/>
      <c r="I76" s="581"/>
      <c r="J76" s="581"/>
      <c r="K76" s="581"/>
      <c r="L76" s="581"/>
      <c r="M76" s="581"/>
      <c r="N76" s="581"/>
      <c r="O76" s="581"/>
      <c r="P76" s="581"/>
    </row>
    <row r="77" spans="3:21" ht="39" customHeight="1">
      <c r="C77" s="526" t="s">
        <v>245</v>
      </c>
      <c r="D77" s="763" t="s">
        <v>280</v>
      </c>
      <c r="E77" s="763"/>
      <c r="F77" s="763"/>
      <c r="G77" s="763"/>
      <c r="H77" s="763"/>
      <c r="I77" s="763"/>
      <c r="J77" s="763"/>
      <c r="K77" s="763"/>
      <c r="L77" s="763"/>
      <c r="M77" s="763"/>
      <c r="N77" s="763"/>
      <c r="O77" s="763"/>
      <c r="P77" s="763"/>
    </row>
    <row r="78" spans="3:21" ht="11.25">
      <c r="D78" s="764" t="s">
        <v>246</v>
      </c>
      <c r="E78" s="765"/>
      <c r="F78" s="765"/>
      <c r="G78" s="765"/>
      <c r="H78" s="765"/>
      <c r="I78" s="765"/>
      <c r="J78" s="765"/>
      <c r="K78" s="765"/>
      <c r="L78" s="765"/>
      <c r="M78" s="765"/>
      <c r="N78" s="765"/>
      <c r="O78" s="765"/>
      <c r="P78" s="765"/>
    </row>
    <row r="79" spans="3:21" ht="11.25">
      <c r="D79" s="22"/>
      <c r="E79" s="21"/>
      <c r="F79" s="21"/>
      <c r="G79" s="21"/>
      <c r="H79" s="21"/>
      <c r="I79" s="21"/>
      <c r="J79" s="21"/>
      <c r="K79" s="21"/>
      <c r="L79" s="21"/>
      <c r="M79" s="21"/>
      <c r="N79" s="21"/>
      <c r="O79" s="21"/>
      <c r="P79" s="21"/>
    </row>
    <row r="80" spans="3:21" ht="38.25" customHeight="1">
      <c r="C80" s="526" t="s">
        <v>426</v>
      </c>
      <c r="D80" s="763" t="s">
        <v>427</v>
      </c>
      <c r="E80" s="763"/>
      <c r="F80" s="763"/>
      <c r="G80" s="763"/>
      <c r="H80" s="763"/>
      <c r="I80" s="763"/>
      <c r="J80" s="763"/>
      <c r="K80" s="763"/>
      <c r="L80" s="763"/>
      <c r="M80" s="763"/>
      <c r="N80" s="763"/>
      <c r="O80" s="763"/>
      <c r="P80" s="763"/>
    </row>
    <row r="81" spans="4:16" ht="11.25" customHeight="1">
      <c r="D81" s="763" t="s">
        <v>425</v>
      </c>
      <c r="E81" s="763"/>
      <c r="F81" s="763"/>
      <c r="G81" s="763"/>
      <c r="H81" s="763"/>
      <c r="I81" s="763"/>
      <c r="J81" s="763"/>
      <c r="K81" s="763"/>
      <c r="L81" s="763"/>
      <c r="M81" s="763"/>
      <c r="N81" s="763"/>
      <c r="O81" s="763"/>
      <c r="P81" s="763"/>
    </row>
    <row r="82" spans="4:16" ht="11.25">
      <c r="D82" s="592"/>
      <c r="E82" s="585"/>
      <c r="F82" s="585"/>
      <c r="G82" s="585"/>
      <c r="H82" s="585"/>
      <c r="I82" s="585"/>
      <c r="J82" s="585"/>
      <c r="K82" s="585"/>
      <c r="L82" s="585"/>
      <c r="M82" s="585"/>
      <c r="N82" s="585"/>
      <c r="O82" s="585"/>
      <c r="P82" s="585"/>
    </row>
    <row r="83" spans="4:16" ht="11.25">
      <c r="D83" s="22"/>
      <c r="E83" s="21"/>
      <c r="F83" s="21"/>
      <c r="G83" s="21"/>
      <c r="H83" s="21"/>
      <c r="I83" s="21"/>
      <c r="J83" s="21"/>
      <c r="K83" s="21"/>
      <c r="L83" s="21"/>
      <c r="M83" s="21"/>
      <c r="N83" s="21"/>
      <c r="O83" s="21"/>
      <c r="P83" s="21"/>
    </row>
    <row r="84" spans="4:16" ht="11.25">
      <c r="D84" s="22"/>
      <c r="E84" s="21"/>
      <c r="F84" s="21"/>
      <c r="G84" s="21"/>
      <c r="H84" s="21"/>
      <c r="I84" s="21"/>
      <c r="J84" s="21"/>
      <c r="K84" s="21"/>
      <c r="L84" s="21"/>
      <c r="M84" s="21"/>
      <c r="N84" s="21"/>
      <c r="O84" s="21"/>
      <c r="P84" s="21"/>
    </row>
    <row r="85" spans="4:16" ht="11.25">
      <c r="D85" s="22"/>
      <c r="E85" s="21"/>
      <c r="F85" s="21"/>
      <c r="G85" s="21"/>
      <c r="H85" s="21"/>
      <c r="I85" s="21"/>
      <c r="J85" s="21"/>
      <c r="K85" s="21"/>
      <c r="L85" s="21"/>
      <c r="M85" s="21"/>
      <c r="N85" s="21"/>
      <c r="O85" s="21"/>
      <c r="P85" s="2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31">
    <mergeCell ref="D77:P77"/>
    <mergeCell ref="D45:P45"/>
    <mergeCell ref="G19:P19"/>
    <mergeCell ref="G22:P22"/>
    <mergeCell ref="G23:P23"/>
    <mergeCell ref="D49:P49"/>
    <mergeCell ref="D36:P36"/>
    <mergeCell ref="E46:P46"/>
    <mergeCell ref="D29:P29"/>
    <mergeCell ref="D71:P71"/>
    <mergeCell ref="D72:P72"/>
    <mergeCell ref="E61:P61"/>
    <mergeCell ref="D64:P64"/>
    <mergeCell ref="D65:P65"/>
    <mergeCell ref="D59:P59"/>
    <mergeCell ref="D80:P80"/>
    <mergeCell ref="D81:P81"/>
    <mergeCell ref="D78:P78"/>
    <mergeCell ref="D30:P30"/>
    <mergeCell ref="D50:P50"/>
    <mergeCell ref="D69:P69"/>
    <mergeCell ref="E56:P56"/>
    <mergeCell ref="E67:P67"/>
    <mergeCell ref="D74:P74"/>
    <mergeCell ref="D75:P75"/>
    <mergeCell ref="D54:P54"/>
    <mergeCell ref="D60:P60"/>
    <mergeCell ref="D68:P68"/>
    <mergeCell ref="D55:P55"/>
    <mergeCell ref="D44:P44"/>
    <mergeCell ref="D40:P40"/>
  </mergeCells>
  <hyperlinks>
    <hyperlink ref="D78" r:id="rId2"/>
    <hyperlink ref="D75" r:id="rId3"/>
    <hyperlink ref="G17" r:id="rId4"/>
  </hyperlinks>
  <printOptions horizontalCentered="1"/>
  <pageMargins left="0.39370078740157483" right="0.39370078740157483" top="0.39370078740157483" bottom="0.39370078740157483" header="0.19685039370078741" footer="0.19685039370078741"/>
  <pageSetup paperSize="9" scale="94" fitToHeight="0" orientation="portrait" r:id="rId5"/>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85"/>
  <sheetViews>
    <sheetView showGridLines="0" zoomScaleNormal="100" workbookViewId="0">
      <selection activeCell="C14" sqref="C14:F15"/>
    </sheetView>
  </sheetViews>
  <sheetFormatPr baseColWidth="10" defaultColWidth="11.5" defaultRowHeight="12.75"/>
  <cols>
    <col min="1" max="1" width="2" style="1" customWidth="1"/>
    <col min="2" max="2" width="57.33203125" style="1" customWidth="1"/>
    <col min="3" max="9" width="17.33203125" style="1" customWidth="1"/>
    <col min="10" max="10" width="2" style="1" customWidth="1"/>
    <col min="11" max="258" width="11.5" style="1"/>
    <col min="259" max="259" width="53.5" style="1" customWidth="1"/>
    <col min="260" max="261" width="20.83203125" style="1" customWidth="1"/>
    <col min="262" max="262" width="25.33203125" style="1" customWidth="1"/>
    <col min="263" max="263" width="26.6640625" style="1" customWidth="1"/>
    <col min="264" max="264" width="20.83203125" style="1" customWidth="1"/>
    <col min="265" max="514" width="11.5" style="1"/>
    <col min="515" max="515" width="53.5" style="1" customWidth="1"/>
    <col min="516" max="517" width="20.83203125" style="1" customWidth="1"/>
    <col min="518" max="518" width="25.33203125" style="1" customWidth="1"/>
    <col min="519" max="519" width="26.6640625" style="1" customWidth="1"/>
    <col min="520" max="520" width="20.83203125" style="1" customWidth="1"/>
    <col min="521" max="770" width="11.5" style="1"/>
    <col min="771" max="771" width="53.5" style="1" customWidth="1"/>
    <col min="772" max="773" width="20.83203125" style="1" customWidth="1"/>
    <col min="774" max="774" width="25.33203125" style="1" customWidth="1"/>
    <col min="775" max="775" width="26.6640625" style="1" customWidth="1"/>
    <col min="776" max="776" width="20.83203125" style="1" customWidth="1"/>
    <col min="777" max="1026" width="11.5" style="1"/>
    <col min="1027" max="1027" width="53.5" style="1" customWidth="1"/>
    <col min="1028" max="1029" width="20.83203125" style="1" customWidth="1"/>
    <col min="1030" max="1030" width="25.33203125" style="1" customWidth="1"/>
    <col min="1031" max="1031" width="26.6640625" style="1" customWidth="1"/>
    <col min="1032" max="1032" width="20.83203125" style="1" customWidth="1"/>
    <col min="1033" max="1282" width="11.5" style="1"/>
    <col min="1283" max="1283" width="53.5" style="1" customWidth="1"/>
    <col min="1284" max="1285" width="20.83203125" style="1" customWidth="1"/>
    <col min="1286" max="1286" width="25.33203125" style="1" customWidth="1"/>
    <col min="1287" max="1287" width="26.6640625" style="1" customWidth="1"/>
    <col min="1288" max="1288" width="20.83203125" style="1" customWidth="1"/>
    <col min="1289" max="1538" width="11.5" style="1"/>
    <col min="1539" max="1539" width="53.5" style="1" customWidth="1"/>
    <col min="1540" max="1541" width="20.83203125" style="1" customWidth="1"/>
    <col min="1542" max="1542" width="25.33203125" style="1" customWidth="1"/>
    <col min="1543" max="1543" width="26.6640625" style="1" customWidth="1"/>
    <col min="1544" max="1544" width="20.83203125" style="1" customWidth="1"/>
    <col min="1545" max="1794" width="11.5" style="1"/>
    <col min="1795" max="1795" width="53.5" style="1" customWidth="1"/>
    <col min="1796" max="1797" width="20.83203125" style="1" customWidth="1"/>
    <col min="1798" max="1798" width="25.33203125" style="1" customWidth="1"/>
    <col min="1799" max="1799" width="26.6640625" style="1" customWidth="1"/>
    <col min="1800" max="1800" width="20.83203125" style="1" customWidth="1"/>
    <col min="1801" max="2050" width="11.5" style="1"/>
    <col min="2051" max="2051" width="53.5" style="1" customWidth="1"/>
    <col min="2052" max="2053" width="20.83203125" style="1" customWidth="1"/>
    <col min="2054" max="2054" width="25.33203125" style="1" customWidth="1"/>
    <col min="2055" max="2055" width="26.6640625" style="1" customWidth="1"/>
    <col min="2056" max="2056" width="20.83203125" style="1" customWidth="1"/>
    <col min="2057" max="2306" width="11.5" style="1"/>
    <col min="2307" max="2307" width="53.5" style="1" customWidth="1"/>
    <col min="2308" max="2309" width="20.83203125" style="1" customWidth="1"/>
    <col min="2310" max="2310" width="25.33203125" style="1" customWidth="1"/>
    <col min="2311" max="2311" width="26.6640625" style="1" customWidth="1"/>
    <col min="2312" max="2312" width="20.83203125" style="1" customWidth="1"/>
    <col min="2313" max="2562" width="11.5" style="1"/>
    <col min="2563" max="2563" width="53.5" style="1" customWidth="1"/>
    <col min="2564" max="2565" width="20.83203125" style="1" customWidth="1"/>
    <col min="2566" max="2566" width="25.33203125" style="1" customWidth="1"/>
    <col min="2567" max="2567" width="26.6640625" style="1" customWidth="1"/>
    <col min="2568" max="2568" width="20.83203125" style="1" customWidth="1"/>
    <col min="2569" max="2818" width="11.5" style="1"/>
    <col min="2819" max="2819" width="53.5" style="1" customWidth="1"/>
    <col min="2820" max="2821" width="20.83203125" style="1" customWidth="1"/>
    <col min="2822" max="2822" width="25.33203125" style="1" customWidth="1"/>
    <col min="2823" max="2823" width="26.6640625" style="1" customWidth="1"/>
    <col min="2824" max="2824" width="20.83203125" style="1" customWidth="1"/>
    <col min="2825" max="3074" width="11.5" style="1"/>
    <col min="3075" max="3075" width="53.5" style="1" customWidth="1"/>
    <col min="3076" max="3077" width="20.83203125" style="1" customWidth="1"/>
    <col min="3078" max="3078" width="25.33203125" style="1" customWidth="1"/>
    <col min="3079" max="3079" width="26.6640625" style="1" customWidth="1"/>
    <col min="3080" max="3080" width="20.83203125" style="1" customWidth="1"/>
    <col min="3081" max="3330" width="11.5" style="1"/>
    <col min="3331" max="3331" width="53.5" style="1" customWidth="1"/>
    <col min="3332" max="3333" width="20.83203125" style="1" customWidth="1"/>
    <col min="3334" max="3334" width="25.33203125" style="1" customWidth="1"/>
    <col min="3335" max="3335" width="26.6640625" style="1" customWidth="1"/>
    <col min="3336" max="3336" width="20.83203125" style="1" customWidth="1"/>
    <col min="3337" max="3586" width="11.5" style="1"/>
    <col min="3587" max="3587" width="53.5" style="1" customWidth="1"/>
    <col min="3588" max="3589" width="20.83203125" style="1" customWidth="1"/>
    <col min="3590" max="3590" width="25.33203125" style="1" customWidth="1"/>
    <col min="3591" max="3591" width="26.6640625" style="1" customWidth="1"/>
    <col min="3592" max="3592" width="20.83203125" style="1" customWidth="1"/>
    <col min="3593" max="3842" width="11.5" style="1"/>
    <col min="3843" max="3843" width="53.5" style="1" customWidth="1"/>
    <col min="3844" max="3845" width="20.83203125" style="1" customWidth="1"/>
    <col min="3846" max="3846" width="25.33203125" style="1" customWidth="1"/>
    <col min="3847" max="3847" width="26.6640625" style="1" customWidth="1"/>
    <col min="3848" max="3848" width="20.83203125" style="1" customWidth="1"/>
    <col min="3849" max="4098" width="11.5" style="1"/>
    <col min="4099" max="4099" width="53.5" style="1" customWidth="1"/>
    <col min="4100" max="4101" width="20.83203125" style="1" customWidth="1"/>
    <col min="4102" max="4102" width="25.33203125" style="1" customWidth="1"/>
    <col min="4103" max="4103" width="26.6640625" style="1" customWidth="1"/>
    <col min="4104" max="4104" width="20.83203125" style="1" customWidth="1"/>
    <col min="4105" max="4354" width="11.5" style="1"/>
    <col min="4355" max="4355" width="53.5" style="1" customWidth="1"/>
    <col min="4356" max="4357" width="20.83203125" style="1" customWidth="1"/>
    <col min="4358" max="4358" width="25.33203125" style="1" customWidth="1"/>
    <col min="4359" max="4359" width="26.6640625" style="1" customWidth="1"/>
    <col min="4360" max="4360" width="20.83203125" style="1" customWidth="1"/>
    <col min="4361" max="4610" width="11.5" style="1"/>
    <col min="4611" max="4611" width="53.5" style="1" customWidth="1"/>
    <col min="4612" max="4613" width="20.83203125" style="1" customWidth="1"/>
    <col min="4614" max="4614" width="25.33203125" style="1" customWidth="1"/>
    <col min="4615" max="4615" width="26.6640625" style="1" customWidth="1"/>
    <col min="4616" max="4616" width="20.83203125" style="1" customWidth="1"/>
    <col min="4617" max="4866" width="11.5" style="1"/>
    <col min="4867" max="4867" width="53.5" style="1" customWidth="1"/>
    <col min="4868" max="4869" width="20.83203125" style="1" customWidth="1"/>
    <col min="4870" max="4870" width="25.33203125" style="1" customWidth="1"/>
    <col min="4871" max="4871" width="26.6640625" style="1" customWidth="1"/>
    <col min="4872" max="4872" width="20.83203125" style="1" customWidth="1"/>
    <col min="4873" max="5122" width="11.5" style="1"/>
    <col min="5123" max="5123" width="53.5" style="1" customWidth="1"/>
    <col min="5124" max="5125" width="20.83203125" style="1" customWidth="1"/>
    <col min="5126" max="5126" width="25.33203125" style="1" customWidth="1"/>
    <col min="5127" max="5127" width="26.6640625" style="1" customWidth="1"/>
    <col min="5128" max="5128" width="20.83203125" style="1" customWidth="1"/>
    <col min="5129" max="5378" width="11.5" style="1"/>
    <col min="5379" max="5379" width="53.5" style="1" customWidth="1"/>
    <col min="5380" max="5381" width="20.83203125" style="1" customWidth="1"/>
    <col min="5382" max="5382" width="25.33203125" style="1" customWidth="1"/>
    <col min="5383" max="5383" width="26.6640625" style="1" customWidth="1"/>
    <col min="5384" max="5384" width="20.83203125" style="1" customWidth="1"/>
    <col min="5385" max="5634" width="11.5" style="1"/>
    <col min="5635" max="5635" width="53.5" style="1" customWidth="1"/>
    <col min="5636" max="5637" width="20.83203125" style="1" customWidth="1"/>
    <col min="5638" max="5638" width="25.33203125" style="1" customWidth="1"/>
    <col min="5639" max="5639" width="26.6640625" style="1" customWidth="1"/>
    <col min="5640" max="5640" width="20.83203125" style="1" customWidth="1"/>
    <col min="5641" max="5890" width="11.5" style="1"/>
    <col min="5891" max="5891" width="53.5" style="1" customWidth="1"/>
    <col min="5892" max="5893" width="20.83203125" style="1" customWidth="1"/>
    <col min="5894" max="5894" width="25.33203125" style="1" customWidth="1"/>
    <col min="5895" max="5895" width="26.6640625" style="1" customWidth="1"/>
    <col min="5896" max="5896" width="20.83203125" style="1" customWidth="1"/>
    <col min="5897" max="6146" width="11.5" style="1"/>
    <col min="6147" max="6147" width="53.5" style="1" customWidth="1"/>
    <col min="6148" max="6149" width="20.83203125" style="1" customWidth="1"/>
    <col min="6150" max="6150" width="25.33203125" style="1" customWidth="1"/>
    <col min="6151" max="6151" width="26.6640625" style="1" customWidth="1"/>
    <col min="6152" max="6152" width="20.83203125" style="1" customWidth="1"/>
    <col min="6153" max="6402" width="11.5" style="1"/>
    <col min="6403" max="6403" width="53.5" style="1" customWidth="1"/>
    <col min="6404" max="6405" width="20.83203125" style="1" customWidth="1"/>
    <col min="6406" max="6406" width="25.33203125" style="1" customWidth="1"/>
    <col min="6407" max="6407" width="26.6640625" style="1" customWidth="1"/>
    <col min="6408" max="6408" width="20.83203125" style="1" customWidth="1"/>
    <col min="6409" max="6658" width="11.5" style="1"/>
    <col min="6659" max="6659" width="53.5" style="1" customWidth="1"/>
    <col min="6660" max="6661" width="20.83203125" style="1" customWidth="1"/>
    <col min="6662" max="6662" width="25.33203125" style="1" customWidth="1"/>
    <col min="6663" max="6663" width="26.6640625" style="1" customWidth="1"/>
    <col min="6664" max="6664" width="20.83203125" style="1" customWidth="1"/>
    <col min="6665" max="6914" width="11.5" style="1"/>
    <col min="6915" max="6915" width="53.5" style="1" customWidth="1"/>
    <col min="6916" max="6917" width="20.83203125" style="1" customWidth="1"/>
    <col min="6918" max="6918" width="25.33203125" style="1" customWidth="1"/>
    <col min="6919" max="6919" width="26.6640625" style="1" customWidth="1"/>
    <col min="6920" max="6920" width="20.83203125" style="1" customWidth="1"/>
    <col min="6921" max="7170" width="11.5" style="1"/>
    <col min="7171" max="7171" width="53.5" style="1" customWidth="1"/>
    <col min="7172" max="7173" width="20.83203125" style="1" customWidth="1"/>
    <col min="7174" max="7174" width="25.33203125" style="1" customWidth="1"/>
    <col min="7175" max="7175" width="26.6640625" style="1" customWidth="1"/>
    <col min="7176" max="7176" width="20.83203125" style="1" customWidth="1"/>
    <col min="7177" max="7426" width="11.5" style="1"/>
    <col min="7427" max="7427" width="53.5" style="1" customWidth="1"/>
    <col min="7428" max="7429" width="20.83203125" style="1" customWidth="1"/>
    <col min="7430" max="7430" width="25.33203125" style="1" customWidth="1"/>
    <col min="7431" max="7431" width="26.6640625" style="1" customWidth="1"/>
    <col min="7432" max="7432" width="20.83203125" style="1" customWidth="1"/>
    <col min="7433" max="7682" width="11.5" style="1"/>
    <col min="7683" max="7683" width="53.5" style="1" customWidth="1"/>
    <col min="7684" max="7685" width="20.83203125" style="1" customWidth="1"/>
    <col min="7686" max="7686" width="25.33203125" style="1" customWidth="1"/>
    <col min="7687" max="7687" width="26.6640625" style="1" customWidth="1"/>
    <col min="7688" max="7688" width="20.83203125" style="1" customWidth="1"/>
    <col min="7689" max="7938" width="11.5" style="1"/>
    <col min="7939" max="7939" width="53.5" style="1" customWidth="1"/>
    <col min="7940" max="7941" width="20.83203125" style="1" customWidth="1"/>
    <col min="7942" max="7942" width="25.33203125" style="1" customWidth="1"/>
    <col min="7943" max="7943" width="26.6640625" style="1" customWidth="1"/>
    <col min="7944" max="7944" width="20.83203125" style="1" customWidth="1"/>
    <col min="7945" max="8194" width="11.5" style="1"/>
    <col min="8195" max="8195" width="53.5" style="1" customWidth="1"/>
    <col min="8196" max="8197" width="20.83203125" style="1" customWidth="1"/>
    <col min="8198" max="8198" width="25.33203125" style="1" customWidth="1"/>
    <col min="8199" max="8199" width="26.6640625" style="1" customWidth="1"/>
    <col min="8200" max="8200" width="20.83203125" style="1" customWidth="1"/>
    <col min="8201" max="8450" width="11.5" style="1"/>
    <col min="8451" max="8451" width="53.5" style="1" customWidth="1"/>
    <col min="8452" max="8453" width="20.83203125" style="1" customWidth="1"/>
    <col min="8454" max="8454" width="25.33203125" style="1" customWidth="1"/>
    <col min="8455" max="8455" width="26.6640625" style="1" customWidth="1"/>
    <col min="8456" max="8456" width="20.83203125" style="1" customWidth="1"/>
    <col min="8457" max="8706" width="11.5" style="1"/>
    <col min="8707" max="8707" width="53.5" style="1" customWidth="1"/>
    <col min="8708" max="8709" width="20.83203125" style="1" customWidth="1"/>
    <col min="8710" max="8710" width="25.33203125" style="1" customWidth="1"/>
    <col min="8711" max="8711" width="26.6640625" style="1" customWidth="1"/>
    <col min="8712" max="8712" width="20.83203125" style="1" customWidth="1"/>
    <col min="8713" max="8962" width="11.5" style="1"/>
    <col min="8963" max="8963" width="53.5" style="1" customWidth="1"/>
    <col min="8964" max="8965" width="20.83203125" style="1" customWidth="1"/>
    <col min="8966" max="8966" width="25.33203125" style="1" customWidth="1"/>
    <col min="8967" max="8967" width="26.6640625" style="1" customWidth="1"/>
    <col min="8968" max="8968" width="20.83203125" style="1" customWidth="1"/>
    <col min="8969" max="9218" width="11.5" style="1"/>
    <col min="9219" max="9219" width="53.5" style="1" customWidth="1"/>
    <col min="9220" max="9221" width="20.83203125" style="1" customWidth="1"/>
    <col min="9222" max="9222" width="25.33203125" style="1" customWidth="1"/>
    <col min="9223" max="9223" width="26.6640625" style="1" customWidth="1"/>
    <col min="9224" max="9224" width="20.83203125" style="1" customWidth="1"/>
    <col min="9225" max="9474" width="11.5" style="1"/>
    <col min="9475" max="9475" width="53.5" style="1" customWidth="1"/>
    <col min="9476" max="9477" width="20.83203125" style="1" customWidth="1"/>
    <col min="9478" max="9478" width="25.33203125" style="1" customWidth="1"/>
    <col min="9479" max="9479" width="26.6640625" style="1" customWidth="1"/>
    <col min="9480" max="9480" width="20.83203125" style="1" customWidth="1"/>
    <col min="9481" max="9730" width="11.5" style="1"/>
    <col min="9731" max="9731" width="53.5" style="1" customWidth="1"/>
    <col min="9732" max="9733" width="20.83203125" style="1" customWidth="1"/>
    <col min="9734" max="9734" width="25.33203125" style="1" customWidth="1"/>
    <col min="9735" max="9735" width="26.6640625" style="1" customWidth="1"/>
    <col min="9736" max="9736" width="20.83203125" style="1" customWidth="1"/>
    <col min="9737" max="9986" width="11.5" style="1"/>
    <col min="9987" max="9987" width="53.5" style="1" customWidth="1"/>
    <col min="9988" max="9989" width="20.83203125" style="1" customWidth="1"/>
    <col min="9990" max="9990" width="25.33203125" style="1" customWidth="1"/>
    <col min="9991" max="9991" width="26.6640625" style="1" customWidth="1"/>
    <col min="9992" max="9992" width="20.83203125" style="1" customWidth="1"/>
    <col min="9993" max="10242" width="11.5" style="1"/>
    <col min="10243" max="10243" width="53.5" style="1" customWidth="1"/>
    <col min="10244" max="10245" width="20.83203125" style="1" customWidth="1"/>
    <col min="10246" max="10246" width="25.33203125" style="1" customWidth="1"/>
    <col min="10247" max="10247" width="26.6640625" style="1" customWidth="1"/>
    <col min="10248" max="10248" width="20.83203125" style="1" customWidth="1"/>
    <col min="10249" max="10498" width="11.5" style="1"/>
    <col min="10499" max="10499" width="53.5" style="1" customWidth="1"/>
    <col min="10500" max="10501" width="20.83203125" style="1" customWidth="1"/>
    <col min="10502" max="10502" width="25.33203125" style="1" customWidth="1"/>
    <col min="10503" max="10503" width="26.6640625" style="1" customWidth="1"/>
    <col min="10504" max="10504" width="20.83203125" style="1" customWidth="1"/>
    <col min="10505" max="10754" width="11.5" style="1"/>
    <col min="10755" max="10755" width="53.5" style="1" customWidth="1"/>
    <col min="10756" max="10757" width="20.83203125" style="1" customWidth="1"/>
    <col min="10758" max="10758" width="25.33203125" style="1" customWidth="1"/>
    <col min="10759" max="10759" width="26.6640625" style="1" customWidth="1"/>
    <col min="10760" max="10760" width="20.83203125" style="1" customWidth="1"/>
    <col min="10761" max="11010" width="11.5" style="1"/>
    <col min="11011" max="11011" width="53.5" style="1" customWidth="1"/>
    <col min="11012" max="11013" width="20.83203125" style="1" customWidth="1"/>
    <col min="11014" max="11014" width="25.33203125" style="1" customWidth="1"/>
    <col min="11015" max="11015" width="26.6640625" style="1" customWidth="1"/>
    <col min="11016" max="11016" width="20.83203125" style="1" customWidth="1"/>
    <col min="11017" max="11266" width="11.5" style="1"/>
    <col min="11267" max="11267" width="53.5" style="1" customWidth="1"/>
    <col min="11268" max="11269" width="20.83203125" style="1" customWidth="1"/>
    <col min="11270" max="11270" width="25.33203125" style="1" customWidth="1"/>
    <col min="11271" max="11271" width="26.6640625" style="1" customWidth="1"/>
    <col min="11272" max="11272" width="20.83203125" style="1" customWidth="1"/>
    <col min="11273" max="11522" width="11.5" style="1"/>
    <col min="11523" max="11523" width="53.5" style="1" customWidth="1"/>
    <col min="11524" max="11525" width="20.83203125" style="1" customWidth="1"/>
    <col min="11526" max="11526" width="25.33203125" style="1" customWidth="1"/>
    <col min="11527" max="11527" width="26.6640625" style="1" customWidth="1"/>
    <col min="11528" max="11528" width="20.83203125" style="1" customWidth="1"/>
    <col min="11529" max="11778" width="11.5" style="1"/>
    <col min="11779" max="11779" width="53.5" style="1" customWidth="1"/>
    <col min="11780" max="11781" width="20.83203125" style="1" customWidth="1"/>
    <col min="11782" max="11782" width="25.33203125" style="1" customWidth="1"/>
    <col min="11783" max="11783" width="26.6640625" style="1" customWidth="1"/>
    <col min="11784" max="11784" width="20.83203125" style="1" customWidth="1"/>
    <col min="11785" max="12034" width="11.5" style="1"/>
    <col min="12035" max="12035" width="53.5" style="1" customWidth="1"/>
    <col min="12036" max="12037" width="20.83203125" style="1" customWidth="1"/>
    <col min="12038" max="12038" width="25.33203125" style="1" customWidth="1"/>
    <col min="12039" max="12039" width="26.6640625" style="1" customWidth="1"/>
    <col min="12040" max="12040" width="20.83203125" style="1" customWidth="1"/>
    <col min="12041" max="12290" width="11.5" style="1"/>
    <col min="12291" max="12291" width="53.5" style="1" customWidth="1"/>
    <col min="12292" max="12293" width="20.83203125" style="1" customWidth="1"/>
    <col min="12294" max="12294" width="25.33203125" style="1" customWidth="1"/>
    <col min="12295" max="12295" width="26.6640625" style="1" customWidth="1"/>
    <col min="12296" max="12296" width="20.83203125" style="1" customWidth="1"/>
    <col min="12297" max="12546" width="11.5" style="1"/>
    <col min="12547" max="12547" width="53.5" style="1" customWidth="1"/>
    <col min="12548" max="12549" width="20.83203125" style="1" customWidth="1"/>
    <col min="12550" max="12550" width="25.33203125" style="1" customWidth="1"/>
    <col min="12551" max="12551" width="26.6640625" style="1" customWidth="1"/>
    <col min="12552" max="12552" width="20.83203125" style="1" customWidth="1"/>
    <col min="12553" max="12802" width="11.5" style="1"/>
    <col min="12803" max="12803" width="53.5" style="1" customWidth="1"/>
    <col min="12804" max="12805" width="20.83203125" style="1" customWidth="1"/>
    <col min="12806" max="12806" width="25.33203125" style="1" customWidth="1"/>
    <col min="12807" max="12807" width="26.6640625" style="1" customWidth="1"/>
    <col min="12808" max="12808" width="20.83203125" style="1" customWidth="1"/>
    <col min="12809" max="13058" width="11.5" style="1"/>
    <col min="13059" max="13059" width="53.5" style="1" customWidth="1"/>
    <col min="13060" max="13061" width="20.83203125" style="1" customWidth="1"/>
    <col min="13062" max="13062" width="25.33203125" style="1" customWidth="1"/>
    <col min="13063" max="13063" width="26.6640625" style="1" customWidth="1"/>
    <col min="13064" max="13064" width="20.83203125" style="1" customWidth="1"/>
    <col min="13065" max="13314" width="11.5" style="1"/>
    <col min="13315" max="13315" width="53.5" style="1" customWidth="1"/>
    <col min="13316" max="13317" width="20.83203125" style="1" customWidth="1"/>
    <col min="13318" max="13318" width="25.33203125" style="1" customWidth="1"/>
    <col min="13319" max="13319" width="26.6640625" style="1" customWidth="1"/>
    <col min="13320" max="13320" width="20.83203125" style="1" customWidth="1"/>
    <col min="13321" max="13570" width="11.5" style="1"/>
    <col min="13571" max="13571" width="53.5" style="1" customWidth="1"/>
    <col min="13572" max="13573" width="20.83203125" style="1" customWidth="1"/>
    <col min="13574" max="13574" width="25.33203125" style="1" customWidth="1"/>
    <col min="13575" max="13575" width="26.6640625" style="1" customWidth="1"/>
    <col min="13576" max="13576" width="20.83203125" style="1" customWidth="1"/>
    <col min="13577" max="13826" width="11.5" style="1"/>
    <col min="13827" max="13827" width="53.5" style="1" customWidth="1"/>
    <col min="13828" max="13829" width="20.83203125" style="1" customWidth="1"/>
    <col min="13830" max="13830" width="25.33203125" style="1" customWidth="1"/>
    <col min="13831" max="13831" width="26.6640625" style="1" customWidth="1"/>
    <col min="13832" max="13832" width="20.83203125" style="1" customWidth="1"/>
    <col min="13833" max="14082" width="11.5" style="1"/>
    <col min="14083" max="14083" width="53.5" style="1" customWidth="1"/>
    <col min="14084" max="14085" width="20.83203125" style="1" customWidth="1"/>
    <col min="14086" max="14086" width="25.33203125" style="1" customWidth="1"/>
    <col min="14087" max="14087" width="26.6640625" style="1" customWidth="1"/>
    <col min="14088" max="14088" width="20.83203125" style="1" customWidth="1"/>
    <col min="14089" max="14338" width="11.5" style="1"/>
    <col min="14339" max="14339" width="53.5" style="1" customWidth="1"/>
    <col min="14340" max="14341" width="20.83203125" style="1" customWidth="1"/>
    <col min="14342" max="14342" width="25.33203125" style="1" customWidth="1"/>
    <col min="14343" max="14343" width="26.6640625" style="1" customWidth="1"/>
    <col min="14344" max="14344" width="20.83203125" style="1" customWidth="1"/>
    <col min="14345" max="14594" width="11.5" style="1"/>
    <col min="14595" max="14595" width="53.5" style="1" customWidth="1"/>
    <col min="14596" max="14597" width="20.83203125" style="1" customWidth="1"/>
    <col min="14598" max="14598" width="25.33203125" style="1" customWidth="1"/>
    <col min="14599" max="14599" width="26.6640625" style="1" customWidth="1"/>
    <col min="14600" max="14600" width="20.83203125" style="1" customWidth="1"/>
    <col min="14601" max="14850" width="11.5" style="1"/>
    <col min="14851" max="14851" width="53.5" style="1" customWidth="1"/>
    <col min="14852" max="14853" width="20.83203125" style="1" customWidth="1"/>
    <col min="14854" max="14854" width="25.33203125" style="1" customWidth="1"/>
    <col min="14855" max="14855" width="26.6640625" style="1" customWidth="1"/>
    <col min="14856" max="14856" width="20.83203125" style="1" customWidth="1"/>
    <col min="14857" max="15106" width="11.5" style="1"/>
    <col min="15107" max="15107" width="53.5" style="1" customWidth="1"/>
    <col min="15108" max="15109" width="20.83203125" style="1" customWidth="1"/>
    <col min="15110" max="15110" width="25.33203125" style="1" customWidth="1"/>
    <col min="15111" max="15111" width="26.6640625" style="1" customWidth="1"/>
    <col min="15112" max="15112" width="20.83203125" style="1" customWidth="1"/>
    <col min="15113" max="15362" width="11.5" style="1"/>
    <col min="15363" max="15363" width="53.5" style="1" customWidth="1"/>
    <col min="15364" max="15365" width="20.83203125" style="1" customWidth="1"/>
    <col min="15366" max="15366" width="25.33203125" style="1" customWidth="1"/>
    <col min="15367" max="15367" width="26.6640625" style="1" customWidth="1"/>
    <col min="15368" max="15368" width="20.83203125" style="1" customWidth="1"/>
    <col min="15369" max="15618" width="11.5" style="1"/>
    <col min="15619" max="15619" width="53.5" style="1" customWidth="1"/>
    <col min="15620" max="15621" width="20.83203125" style="1" customWidth="1"/>
    <col min="15622" max="15622" width="25.33203125" style="1" customWidth="1"/>
    <col min="15623" max="15623" width="26.6640625" style="1" customWidth="1"/>
    <col min="15624" max="15624" width="20.83203125" style="1" customWidth="1"/>
    <col min="15625" max="15874" width="11.5" style="1"/>
    <col min="15875" max="15875" width="53.5" style="1" customWidth="1"/>
    <col min="15876" max="15877" width="20.83203125" style="1" customWidth="1"/>
    <col min="15878" max="15878" width="25.33203125" style="1" customWidth="1"/>
    <col min="15879" max="15879" width="26.6640625" style="1" customWidth="1"/>
    <col min="15880" max="15880" width="20.83203125" style="1" customWidth="1"/>
    <col min="15881" max="16130" width="11.5" style="1"/>
    <col min="16131" max="16131" width="53.5" style="1" customWidth="1"/>
    <col min="16132" max="16133" width="20.83203125" style="1" customWidth="1"/>
    <col min="16134" max="16134" width="25.33203125" style="1" customWidth="1"/>
    <col min="16135" max="16135" width="26.6640625" style="1" customWidth="1"/>
    <col min="16136" max="16136" width="20.83203125" style="1" customWidth="1"/>
    <col min="16137" max="16384" width="11.5" style="1"/>
  </cols>
  <sheetData>
    <row r="1" spans="2:9" customFormat="1" ht="9" customHeight="1">
      <c r="D1" s="16"/>
      <c r="E1" s="16"/>
    </row>
    <row r="2" spans="2:9" customFormat="1" ht="21.75" customHeight="1">
      <c r="B2" s="594" t="s">
        <v>63</v>
      </c>
      <c r="C2" s="18"/>
      <c r="D2" s="18"/>
      <c r="E2" s="18"/>
      <c r="F2" s="19"/>
      <c r="G2" s="19"/>
      <c r="H2" s="19"/>
      <c r="I2" s="19"/>
    </row>
    <row r="3" spans="2:9" ht="13.5" thickBot="1"/>
    <row r="4" spans="2:9">
      <c r="B4" s="8" t="s">
        <v>21</v>
      </c>
      <c r="C4" s="2"/>
      <c r="D4" s="2"/>
      <c r="E4" s="2"/>
      <c r="F4" s="6"/>
    </row>
    <row r="5" spans="2:9">
      <c r="B5" s="9" t="s">
        <v>503</v>
      </c>
      <c r="C5" s="3"/>
      <c r="D5" s="3"/>
      <c r="E5" s="3"/>
      <c r="F5" s="7"/>
    </row>
    <row r="6" spans="2:9">
      <c r="B6" s="9"/>
      <c r="C6" s="3"/>
      <c r="D6" s="3"/>
      <c r="E6" s="3"/>
      <c r="F6" s="7"/>
    </row>
    <row r="7" spans="2:9" ht="13.5" thickBot="1">
      <c r="B7" s="10"/>
      <c r="C7" s="4"/>
      <c r="D7" s="4"/>
      <c r="E7" s="4"/>
      <c r="F7" s="5"/>
    </row>
    <row r="8" spans="2:9" ht="13.5" thickBot="1"/>
    <row r="9" spans="2:9" customFormat="1" ht="25.5">
      <c r="B9" s="618" t="s">
        <v>428</v>
      </c>
      <c r="C9" s="657" t="s">
        <v>11</v>
      </c>
      <c r="D9" s="658" t="s">
        <v>12</v>
      </c>
      <c r="E9" s="658" t="s">
        <v>12</v>
      </c>
      <c r="F9" s="659" t="s">
        <v>13</v>
      </c>
      <c r="G9" s="660"/>
      <c r="H9" s="660"/>
      <c r="I9" s="1"/>
    </row>
    <row r="10" spans="2:9" customFormat="1" ht="26.25" thickBot="1">
      <c r="B10" s="649"/>
      <c r="C10" s="661" t="s">
        <v>472</v>
      </c>
      <c r="D10" s="908" t="s">
        <v>473</v>
      </c>
      <c r="E10" s="908" t="s">
        <v>474</v>
      </c>
      <c r="F10" s="909" t="s">
        <v>475</v>
      </c>
      <c r="G10" s="660"/>
      <c r="H10" s="660"/>
      <c r="I10" s="1"/>
    </row>
    <row r="11" spans="2:9" customFormat="1">
      <c r="B11" s="623" t="s">
        <v>22</v>
      </c>
      <c r="C11" s="662">
        <v>85116</v>
      </c>
      <c r="D11" s="663">
        <v>8610</v>
      </c>
      <c r="E11" s="663">
        <v>55601</v>
      </c>
      <c r="F11" s="664">
        <v>20903</v>
      </c>
      <c r="G11" s="660"/>
      <c r="H11" s="660"/>
      <c r="I11" s="1"/>
    </row>
    <row r="12" spans="2:9" customFormat="1">
      <c r="B12" s="623" t="s">
        <v>429</v>
      </c>
      <c r="C12" s="665">
        <v>1382435</v>
      </c>
      <c r="D12" s="666">
        <v>69559</v>
      </c>
      <c r="E12" s="666">
        <v>692641</v>
      </c>
      <c r="F12" s="667">
        <v>338760</v>
      </c>
      <c r="G12" s="660"/>
      <c r="H12" s="660"/>
    </row>
    <row r="13" spans="2:9" customFormat="1" ht="13.5" thickBot="1">
      <c r="B13" s="623" t="s">
        <v>23</v>
      </c>
      <c r="C13" s="668">
        <v>96.27</v>
      </c>
      <c r="D13" s="669">
        <v>97.82</v>
      </c>
      <c r="E13" s="669">
        <v>85.02</v>
      </c>
      <c r="F13" s="670">
        <v>100.44</v>
      </c>
      <c r="G13" s="660"/>
      <c r="H13" s="660"/>
    </row>
    <row r="14" spans="2:9" customFormat="1" ht="13.5" customHeight="1">
      <c r="B14" s="619" t="s">
        <v>430</v>
      </c>
      <c r="C14" s="903" t="s">
        <v>476</v>
      </c>
      <c r="D14" s="903"/>
      <c r="E14" s="903"/>
      <c r="F14" s="904"/>
      <c r="G14" s="660"/>
      <c r="H14" s="660"/>
    </row>
    <row r="15" spans="2:9" customFormat="1" ht="50.25" customHeight="1" thickBot="1">
      <c r="B15" s="907"/>
      <c r="C15" s="905"/>
      <c r="D15" s="905"/>
      <c r="E15" s="905"/>
      <c r="F15" s="906"/>
      <c r="G15" s="660"/>
      <c r="H15" s="660"/>
    </row>
    <row r="16" spans="2:9" customFormat="1" ht="13.5" thickBot="1">
      <c r="B16" s="660"/>
      <c r="C16" s="660"/>
      <c r="D16" s="660"/>
      <c r="E16" s="660"/>
      <c r="F16" s="660"/>
      <c r="G16" s="660"/>
      <c r="H16" s="660"/>
      <c r="I16" s="1"/>
    </row>
    <row r="17" spans="2:11" customFormat="1" ht="13.5" thickBot="1">
      <c r="B17" s="618" t="s">
        <v>9</v>
      </c>
      <c r="C17" s="671"/>
      <c r="D17" s="671"/>
      <c r="E17" s="671"/>
      <c r="F17" s="672"/>
      <c r="G17" s="1"/>
      <c r="J17" s="1"/>
      <c r="K17" s="1"/>
    </row>
    <row r="18" spans="2:11" customFormat="1" ht="13.5" thickBot="1">
      <c r="B18" s="625"/>
      <c r="C18" s="676"/>
      <c r="D18" s="626" t="s">
        <v>10</v>
      </c>
      <c r="E18" s="626" t="s">
        <v>10</v>
      </c>
      <c r="F18" s="677"/>
      <c r="G18" s="1"/>
      <c r="J18" s="1"/>
      <c r="K18" s="1"/>
    </row>
    <row r="19" spans="2:11" customFormat="1" ht="25.5" customHeight="1">
      <c r="B19" s="618"/>
      <c r="C19" s="657" t="s">
        <v>11</v>
      </c>
      <c r="D19" s="658" t="s">
        <v>12</v>
      </c>
      <c r="E19" s="658" t="s">
        <v>12</v>
      </c>
      <c r="F19" s="659" t="s">
        <v>13</v>
      </c>
      <c r="G19" s="1"/>
      <c r="J19" s="1"/>
      <c r="K19" s="1"/>
    </row>
    <row r="20" spans="2:11" customFormat="1" ht="25.5" customHeight="1" thickBot="1">
      <c r="B20" s="649"/>
      <c r="C20" s="661" t="s">
        <v>472</v>
      </c>
      <c r="D20" s="908" t="s">
        <v>473</v>
      </c>
      <c r="E20" s="908" t="s">
        <v>474</v>
      </c>
      <c r="F20" s="909" t="s">
        <v>475</v>
      </c>
      <c r="G20" s="1"/>
      <c r="J20" s="1"/>
      <c r="K20" s="1"/>
    </row>
    <row r="21" spans="2:11" customFormat="1">
      <c r="B21" s="627" t="s">
        <v>0</v>
      </c>
      <c r="C21" s="628"/>
      <c r="D21" s="629"/>
      <c r="E21" s="629"/>
      <c r="F21" s="645"/>
      <c r="G21" s="1"/>
      <c r="J21" s="1"/>
      <c r="K21" s="1"/>
    </row>
    <row r="22" spans="2:11" customFormat="1">
      <c r="B22" s="630" t="s">
        <v>477</v>
      </c>
      <c r="C22" s="631">
        <v>0.02</v>
      </c>
      <c r="D22" s="632">
        <v>0.01</v>
      </c>
      <c r="E22" s="632">
        <v>0.01</v>
      </c>
      <c r="F22" s="936">
        <v>0.02</v>
      </c>
      <c r="G22" s="1"/>
      <c r="J22" s="1"/>
      <c r="K22" s="1"/>
    </row>
    <row r="23" spans="2:11" customFormat="1">
      <c r="B23" s="633" t="s">
        <v>478</v>
      </c>
      <c r="C23" s="634">
        <v>0.22</v>
      </c>
      <c r="D23" s="635">
        <v>0.2</v>
      </c>
      <c r="E23" s="635">
        <v>0.2</v>
      </c>
      <c r="F23" s="936">
        <v>0.28999999999999998</v>
      </c>
      <c r="G23" s="1"/>
      <c r="J23" s="1"/>
      <c r="K23" s="1"/>
    </row>
    <row r="24" spans="2:11" customFormat="1">
      <c r="B24" s="638" t="s">
        <v>2</v>
      </c>
      <c r="C24" s="639">
        <v>0.65</v>
      </c>
      <c r="D24" s="640">
        <v>0.67</v>
      </c>
      <c r="E24" s="640">
        <v>0.68</v>
      </c>
      <c r="F24" s="936">
        <v>0.59</v>
      </c>
      <c r="G24" s="1"/>
      <c r="J24" s="1"/>
      <c r="K24" s="1"/>
    </row>
    <row r="25" spans="2:11" customFormat="1">
      <c r="B25" s="638" t="s">
        <v>479</v>
      </c>
      <c r="C25" s="639">
        <v>0.11</v>
      </c>
      <c r="D25" s="640">
        <v>0.12</v>
      </c>
      <c r="E25" s="640">
        <v>0.11</v>
      </c>
      <c r="F25" s="936">
        <v>0.1</v>
      </c>
      <c r="G25" s="1"/>
      <c r="J25" s="1"/>
      <c r="K25" s="1"/>
    </row>
    <row r="26" spans="2:11" customFormat="1" ht="13.5" thickBot="1">
      <c r="B26" s="641"/>
      <c r="C26" s="642">
        <v>1</v>
      </c>
      <c r="D26" s="643">
        <v>1</v>
      </c>
      <c r="E26" s="643">
        <v>1.0000000000000002</v>
      </c>
      <c r="F26" s="936">
        <v>0.99999999999999989</v>
      </c>
      <c r="G26" s="1"/>
      <c r="J26" s="1"/>
      <c r="K26" s="1"/>
    </row>
    <row r="27" spans="2:11" customFormat="1">
      <c r="B27" s="627" t="s">
        <v>3</v>
      </c>
      <c r="C27" s="628"/>
      <c r="D27" s="629"/>
      <c r="E27" s="629"/>
      <c r="F27" s="645"/>
      <c r="G27" s="1"/>
      <c r="J27" s="1"/>
      <c r="K27" s="1"/>
    </row>
    <row r="28" spans="2:11" customFormat="1">
      <c r="B28" s="633" t="s">
        <v>17</v>
      </c>
      <c r="C28" s="636">
        <v>0.32</v>
      </c>
      <c r="D28" s="646">
        <v>0.33</v>
      </c>
      <c r="E28" s="646">
        <v>0.17330000000000001</v>
      </c>
      <c r="F28" s="637">
        <v>0.31</v>
      </c>
      <c r="G28" s="1"/>
      <c r="J28" s="1"/>
      <c r="K28" s="1"/>
    </row>
    <row r="29" spans="2:11" customFormat="1">
      <c r="B29" s="633" t="s">
        <v>480</v>
      </c>
      <c r="C29" s="636">
        <v>0.02</v>
      </c>
      <c r="D29" s="646">
        <v>0.02</v>
      </c>
      <c r="E29" s="646">
        <v>0.25990000000000002</v>
      </c>
      <c r="F29" s="637">
        <v>0.03</v>
      </c>
      <c r="G29" s="1"/>
      <c r="J29" s="1"/>
      <c r="K29" s="1"/>
    </row>
    <row r="30" spans="2:11" customFormat="1">
      <c r="B30" s="633" t="s">
        <v>481</v>
      </c>
      <c r="C30" s="636">
        <v>0.02</v>
      </c>
      <c r="D30" s="646">
        <v>0.04</v>
      </c>
      <c r="E30" s="646">
        <v>0</v>
      </c>
      <c r="F30" s="637">
        <v>0.02</v>
      </c>
      <c r="G30" s="1"/>
      <c r="J30" s="1"/>
      <c r="K30" s="1"/>
    </row>
    <row r="31" spans="2:11" customFormat="1">
      <c r="B31" s="633" t="s">
        <v>6</v>
      </c>
      <c r="C31" s="636">
        <v>0</v>
      </c>
      <c r="D31" s="646">
        <v>0</v>
      </c>
      <c r="E31" s="646">
        <v>0</v>
      </c>
      <c r="F31" s="637">
        <v>0</v>
      </c>
      <c r="G31" s="1"/>
      <c r="J31" s="1"/>
      <c r="K31" s="1"/>
    </row>
    <row r="32" spans="2:11" customFormat="1">
      <c r="B32" s="633" t="s">
        <v>7</v>
      </c>
      <c r="C32" s="636">
        <v>0.64</v>
      </c>
      <c r="D32" s="646">
        <v>0.61</v>
      </c>
      <c r="E32" s="646">
        <v>0.56679999999999997</v>
      </c>
      <c r="F32" s="637">
        <v>0.64</v>
      </c>
      <c r="G32" s="1"/>
      <c r="J32" s="1"/>
      <c r="K32" s="1"/>
    </row>
    <row r="33" spans="2:11" customFormat="1">
      <c r="B33" s="633" t="s">
        <v>319</v>
      </c>
      <c r="C33" s="636">
        <v>0</v>
      </c>
      <c r="D33" s="646">
        <v>0</v>
      </c>
      <c r="E33" s="646">
        <v>0</v>
      </c>
      <c r="F33" s="637">
        <v>0</v>
      </c>
      <c r="G33" s="1"/>
      <c r="J33" s="1"/>
      <c r="K33" s="1"/>
    </row>
    <row r="34" spans="2:11" customFormat="1" ht="13.5" thickBot="1">
      <c r="B34" s="641"/>
      <c r="C34" s="642">
        <v>1</v>
      </c>
      <c r="D34" s="643">
        <v>1</v>
      </c>
      <c r="E34" s="643">
        <v>1</v>
      </c>
      <c r="F34" s="644">
        <v>1</v>
      </c>
      <c r="G34" s="1"/>
      <c r="J34" s="1"/>
      <c r="K34" s="1"/>
    </row>
    <row r="35" spans="2:11" customFormat="1">
      <c r="B35" s="624" t="s">
        <v>8</v>
      </c>
      <c r="C35" s="629"/>
      <c r="D35" s="629"/>
      <c r="E35" s="629"/>
      <c r="F35" s="645"/>
      <c r="G35" s="1"/>
      <c r="J35" s="1"/>
      <c r="K35" s="1"/>
    </row>
    <row r="36" spans="2:11" customFormat="1">
      <c r="B36" s="655" t="s">
        <v>482</v>
      </c>
      <c r="C36" s="678">
        <v>0.38</v>
      </c>
      <c r="D36" s="679"/>
      <c r="E36" s="679">
        <v>0.28260000000000002</v>
      </c>
      <c r="F36" s="936"/>
      <c r="G36" s="1"/>
      <c r="J36" s="1"/>
      <c r="K36" s="1"/>
    </row>
    <row r="37" spans="2:11" customFormat="1">
      <c r="B37" s="655" t="s">
        <v>483</v>
      </c>
      <c r="C37" s="678">
        <v>0.01</v>
      </c>
      <c r="D37" s="679"/>
      <c r="E37" s="679">
        <v>7.4000000000000003E-3</v>
      </c>
      <c r="F37" s="936"/>
      <c r="G37" s="1"/>
      <c r="J37" s="1"/>
      <c r="K37" s="1"/>
    </row>
    <row r="38" spans="2:11" customFormat="1">
      <c r="B38" s="655" t="s">
        <v>484</v>
      </c>
      <c r="C38" s="678">
        <v>0.16</v>
      </c>
      <c r="D38" s="679"/>
      <c r="E38" s="679">
        <v>0.5</v>
      </c>
      <c r="F38" s="936"/>
      <c r="G38" s="1"/>
      <c r="J38" s="1"/>
      <c r="K38" s="1"/>
    </row>
    <row r="39" spans="2:11" customFormat="1">
      <c r="B39" s="655" t="s">
        <v>485</v>
      </c>
      <c r="C39" s="678">
        <v>0.17</v>
      </c>
      <c r="D39" s="679"/>
      <c r="E39" s="679">
        <v>8.2600000000000007E-2</v>
      </c>
      <c r="F39" s="936"/>
      <c r="G39" s="1"/>
      <c r="J39" s="1"/>
      <c r="K39" s="1"/>
    </row>
    <row r="40" spans="2:11" customFormat="1">
      <c r="B40" s="655" t="s">
        <v>486</v>
      </c>
      <c r="C40" s="678">
        <v>0.18</v>
      </c>
      <c r="D40" s="679"/>
      <c r="E40" s="679">
        <v>8.7400000000000005E-2</v>
      </c>
      <c r="F40" s="936"/>
      <c r="G40" s="1"/>
      <c r="J40" s="1"/>
      <c r="K40" s="1"/>
    </row>
    <row r="41" spans="2:11" customFormat="1">
      <c r="B41" s="655" t="s">
        <v>487</v>
      </c>
      <c r="C41" s="678">
        <v>0.04</v>
      </c>
      <c r="D41" s="679"/>
      <c r="E41" s="679">
        <v>0.04</v>
      </c>
      <c r="F41" s="936"/>
      <c r="G41" s="1"/>
      <c r="J41" s="1"/>
      <c r="K41" s="1"/>
    </row>
    <row r="42" spans="2:11" customFormat="1">
      <c r="B42" s="623" t="s">
        <v>488</v>
      </c>
      <c r="C42" s="678">
        <v>0.01</v>
      </c>
      <c r="D42" s="679"/>
      <c r="E42" s="679">
        <v>0</v>
      </c>
      <c r="F42" s="936"/>
      <c r="G42" s="1"/>
      <c r="J42" s="1"/>
      <c r="K42" s="1"/>
    </row>
    <row r="43" spans="2:11" customFormat="1">
      <c r="B43" s="623" t="s">
        <v>319</v>
      </c>
      <c r="C43" s="678">
        <v>0.05</v>
      </c>
      <c r="D43" s="679"/>
      <c r="E43" s="679">
        <v>0</v>
      </c>
      <c r="F43" s="936"/>
      <c r="G43" s="1"/>
      <c r="J43" s="1"/>
      <c r="K43" s="1"/>
    </row>
    <row r="44" spans="2:11" customFormat="1" ht="13.5" thickBot="1">
      <c r="B44" s="649"/>
      <c r="C44" s="650">
        <v>1.0000000000000002</v>
      </c>
      <c r="D44" s="651"/>
      <c r="E44" s="651">
        <v>1</v>
      </c>
      <c r="F44" s="936"/>
      <c r="G44" s="1"/>
      <c r="J44" s="1"/>
      <c r="K44" s="1"/>
    </row>
    <row r="45" spans="2:11" customFormat="1">
      <c r="B45" s="619" t="s">
        <v>436</v>
      </c>
      <c r="C45" s="935"/>
      <c r="D45" s="935"/>
      <c r="E45" s="935"/>
      <c r="F45" s="706"/>
      <c r="G45" s="1"/>
      <c r="J45" s="1"/>
      <c r="K45" s="1"/>
    </row>
    <row r="46" spans="2:11" customFormat="1" ht="71.25" customHeight="1" thickBot="1">
      <c r="B46" s="938" t="s">
        <v>502</v>
      </c>
      <c r="C46" s="939"/>
      <c r="D46" s="939"/>
      <c r="E46" s="939"/>
      <c r="F46" s="940"/>
      <c r="G46" s="1"/>
      <c r="J46" s="1"/>
      <c r="K46" s="1"/>
    </row>
    <row r="47" spans="2:11" customFormat="1" ht="13.5" thickBot="1">
      <c r="B47" s="937"/>
      <c r="C47" s="937"/>
      <c r="D47" s="937"/>
      <c r="E47" s="937"/>
      <c r="F47" s="660"/>
      <c r="G47" s="660"/>
      <c r="H47" s="660"/>
      <c r="I47" s="1"/>
    </row>
    <row r="48" spans="2:11" customFormat="1">
      <c r="B48" s="620" t="s">
        <v>14</v>
      </c>
      <c r="C48" s="671"/>
      <c r="D48" s="671"/>
      <c r="E48" s="671"/>
      <c r="F48" s="672"/>
      <c r="G48" s="660"/>
      <c r="H48" s="660"/>
      <c r="I48" s="1"/>
    </row>
    <row r="49" spans="2:11" customFormat="1" ht="13.5" thickBot="1">
      <c r="B49" s="654" t="s">
        <v>15</v>
      </c>
      <c r="C49" s="673"/>
      <c r="D49" s="673"/>
      <c r="E49" s="673"/>
      <c r="F49" s="652"/>
      <c r="G49" s="660"/>
      <c r="H49" s="660"/>
      <c r="I49" s="1"/>
    </row>
    <row r="50" spans="2:11" customFormat="1" ht="25.5" customHeight="1">
      <c r="B50" s="618"/>
      <c r="C50" s="657" t="s">
        <v>11</v>
      </c>
      <c r="D50" s="658" t="s">
        <v>12</v>
      </c>
      <c r="E50" s="658" t="s">
        <v>12</v>
      </c>
      <c r="F50" s="659" t="s">
        <v>13</v>
      </c>
      <c r="G50" s="1"/>
      <c r="J50" s="1"/>
      <c r="K50" s="1"/>
    </row>
    <row r="51" spans="2:11" customFormat="1" ht="25.5" customHeight="1" thickBot="1">
      <c r="B51" s="649"/>
      <c r="C51" s="661" t="s">
        <v>472</v>
      </c>
      <c r="D51" s="908" t="s">
        <v>473</v>
      </c>
      <c r="E51" s="908" t="s">
        <v>474</v>
      </c>
      <c r="F51" s="909" t="s">
        <v>475</v>
      </c>
      <c r="G51" s="1"/>
      <c r="J51" s="1"/>
      <c r="K51" s="1"/>
    </row>
    <row r="52" spans="2:11" customFormat="1">
      <c r="B52" s="627" t="s">
        <v>16</v>
      </c>
      <c r="C52" s="628"/>
      <c r="D52" s="629"/>
      <c r="E52" s="629"/>
      <c r="F52" s="645"/>
      <c r="G52" s="660"/>
      <c r="H52" s="660"/>
      <c r="I52" s="1"/>
    </row>
    <row r="53" spans="2:11" s="910" customFormat="1">
      <c r="B53" s="912" t="s">
        <v>7</v>
      </c>
      <c r="C53" s="636">
        <v>0.253</v>
      </c>
      <c r="D53" s="646"/>
      <c r="E53" s="913">
        <v>0.26</v>
      </c>
      <c r="F53" s="637"/>
    </row>
    <row r="54" spans="2:11" s="910" customFormat="1">
      <c r="B54" s="912" t="s">
        <v>41</v>
      </c>
      <c r="C54" s="636">
        <v>0.36</v>
      </c>
      <c r="D54" s="646"/>
      <c r="E54" s="913">
        <v>0.36</v>
      </c>
      <c r="F54" s="637"/>
    </row>
    <row r="55" spans="2:11" s="910" customFormat="1">
      <c r="B55" s="912" t="s">
        <v>489</v>
      </c>
      <c r="C55" s="636">
        <v>0.315</v>
      </c>
      <c r="D55" s="646"/>
      <c r="E55" s="913">
        <v>0.32</v>
      </c>
      <c r="F55" s="637"/>
    </row>
    <row r="56" spans="2:11" s="910" customFormat="1">
      <c r="B56" s="912" t="s">
        <v>4</v>
      </c>
      <c r="C56" s="636">
        <v>4.2000000000000003E-2</v>
      </c>
      <c r="D56" s="646"/>
      <c r="E56" s="913">
        <v>0.03</v>
      </c>
      <c r="F56" s="637"/>
    </row>
    <row r="57" spans="2:11" s="910" customFormat="1">
      <c r="B57" s="912" t="s">
        <v>5</v>
      </c>
      <c r="C57" s="636">
        <v>1E-3</v>
      </c>
      <c r="D57" s="646"/>
      <c r="E57" s="913">
        <v>0</v>
      </c>
      <c r="F57" s="637"/>
    </row>
    <row r="58" spans="2:11" s="910" customFormat="1">
      <c r="B58" s="912" t="s">
        <v>490</v>
      </c>
      <c r="C58" s="636">
        <v>2.4E-2</v>
      </c>
      <c r="D58" s="646"/>
      <c r="E58" s="913">
        <v>0.03</v>
      </c>
      <c r="F58" s="637"/>
    </row>
    <row r="59" spans="2:11" s="910" customFormat="1" ht="13.5" thickBot="1">
      <c r="B59" s="914"/>
      <c r="C59" s="915">
        <f>SUM(C53:C58)</f>
        <v>0.995</v>
      </c>
      <c r="D59" s="916"/>
      <c r="E59" s="916">
        <f>SUM(E53:E58)</f>
        <v>1</v>
      </c>
      <c r="F59" s="917"/>
    </row>
    <row r="60" spans="2:11" customFormat="1" ht="13.5" thickBot="1">
      <c r="B60" s="624" t="s">
        <v>18</v>
      </c>
      <c r="C60" s="628"/>
      <c r="D60" s="629"/>
      <c r="E60" s="629"/>
      <c r="F60" s="645"/>
      <c r="G60" s="660"/>
      <c r="H60" s="660"/>
      <c r="I60" s="1"/>
    </row>
    <row r="61" spans="2:11" s="910" customFormat="1">
      <c r="B61" s="911" t="s">
        <v>491</v>
      </c>
      <c r="C61" s="918">
        <v>0.01</v>
      </c>
      <c r="D61" s="681"/>
      <c r="E61" s="919">
        <v>0.02</v>
      </c>
      <c r="F61" s="920"/>
    </row>
    <row r="62" spans="2:11" s="910" customFormat="1">
      <c r="B62" s="912" t="s">
        <v>492</v>
      </c>
      <c r="C62" s="921">
        <v>0.97</v>
      </c>
      <c r="D62" s="646"/>
      <c r="E62" s="913">
        <v>0.98</v>
      </c>
      <c r="F62" s="922"/>
    </row>
    <row r="63" spans="2:11" s="910" customFormat="1">
      <c r="B63" s="912" t="s">
        <v>493</v>
      </c>
      <c r="C63" s="921">
        <v>0.38</v>
      </c>
      <c r="D63" s="646"/>
      <c r="E63" s="913">
        <v>0.27</v>
      </c>
      <c r="F63" s="923"/>
    </row>
    <row r="64" spans="2:11" s="910" customFormat="1">
      <c r="B64" s="912" t="s">
        <v>494</v>
      </c>
      <c r="C64" s="924">
        <v>0.02</v>
      </c>
      <c r="D64" s="925"/>
      <c r="E64" s="926">
        <v>0.40360000000000001</v>
      </c>
      <c r="F64" s="927"/>
    </row>
    <row r="65" spans="2:9" s="910" customFormat="1">
      <c r="B65" s="912" t="s">
        <v>495</v>
      </c>
      <c r="C65" s="924">
        <v>0.56000000000000005</v>
      </c>
      <c r="D65" s="925"/>
      <c r="E65" s="926">
        <v>0.30380000000000001</v>
      </c>
      <c r="F65" s="927"/>
    </row>
    <row r="66" spans="2:9" s="910" customFormat="1">
      <c r="B66" s="912" t="s">
        <v>496</v>
      </c>
      <c r="C66" s="928">
        <v>0.01</v>
      </c>
      <c r="D66" s="929"/>
      <c r="E66" s="930">
        <v>5.4999999999999997E-3</v>
      </c>
      <c r="F66" s="927"/>
    </row>
    <row r="67" spans="2:9" s="910" customFormat="1" ht="13.5" thickBot="1">
      <c r="B67" s="914" t="s">
        <v>497</v>
      </c>
      <c r="C67" s="931">
        <v>0.02</v>
      </c>
      <c r="D67" s="682"/>
      <c r="E67" s="932">
        <v>0</v>
      </c>
      <c r="F67" s="933"/>
    </row>
    <row r="68" spans="2:9" customFormat="1" ht="13.5" thickBot="1">
      <c r="B68" s="649"/>
      <c r="C68" s="647">
        <f>C61+C63+C64+C65+C66+C67</f>
        <v>1</v>
      </c>
      <c r="D68" s="651"/>
      <c r="E68" s="651">
        <f>E61+E63+E64+E65+E66+E67</f>
        <v>1.0029000000000001</v>
      </c>
      <c r="F68" s="648"/>
      <c r="G68" s="660"/>
      <c r="H68" s="660"/>
      <c r="I68" s="1"/>
    </row>
    <row r="69" spans="2:9" customFormat="1">
      <c r="B69" s="619" t="s">
        <v>498</v>
      </c>
      <c r="C69" s="671"/>
      <c r="D69" s="671"/>
      <c r="E69" s="671"/>
      <c r="F69" s="672"/>
      <c r="G69" s="660"/>
      <c r="H69" s="660"/>
      <c r="I69" s="1"/>
    </row>
    <row r="70" spans="2:9" customFormat="1">
      <c r="B70" s="675"/>
      <c r="C70" s="569"/>
      <c r="D70" s="569"/>
      <c r="E70" s="569"/>
      <c r="F70" s="674"/>
      <c r="G70" s="660"/>
      <c r="H70" s="660"/>
      <c r="I70" s="1"/>
    </row>
    <row r="71" spans="2:9" customFormat="1" ht="13.5" thickBot="1">
      <c r="B71" s="654"/>
      <c r="C71" s="673"/>
      <c r="D71" s="673"/>
      <c r="E71" s="673"/>
      <c r="F71" s="652"/>
      <c r="G71" s="660"/>
      <c r="H71" s="660"/>
      <c r="I71" s="1"/>
    </row>
    <row r="72" spans="2:9" customFormat="1" ht="13.5" thickBot="1">
      <c r="B72" s="569"/>
      <c r="C72" s="569"/>
      <c r="D72" s="569"/>
      <c r="E72" s="569"/>
      <c r="F72" s="569"/>
      <c r="G72" s="660"/>
      <c r="H72" s="660"/>
      <c r="I72" s="1"/>
    </row>
    <row r="73" spans="2:9" customFormat="1" ht="25.5">
      <c r="B73" s="620" t="s">
        <v>431</v>
      </c>
      <c r="C73" s="687" t="s">
        <v>11</v>
      </c>
      <c r="D73" s="660"/>
      <c r="E73" s="660"/>
      <c r="F73" s="660"/>
      <c r="G73" s="660"/>
      <c r="H73" s="660"/>
      <c r="I73" s="1"/>
    </row>
    <row r="74" spans="2:9" customFormat="1" ht="15" thickBot="1">
      <c r="B74" s="654" t="s">
        <v>432</v>
      </c>
      <c r="C74" s="680"/>
      <c r="D74" s="660"/>
      <c r="E74" s="660"/>
      <c r="F74" s="660"/>
      <c r="G74" s="660"/>
      <c r="H74" s="660"/>
      <c r="I74" s="1"/>
    </row>
    <row r="75" spans="2:9" customFormat="1">
      <c r="B75" s="630" t="s">
        <v>41</v>
      </c>
      <c r="C75" s="684">
        <v>1.8608</v>
      </c>
      <c r="D75" s="660"/>
      <c r="E75" s="660"/>
      <c r="F75" s="660"/>
      <c r="G75" s="660"/>
      <c r="H75" s="660"/>
      <c r="I75" s="1"/>
    </row>
    <row r="76" spans="2:9" customFormat="1">
      <c r="B76" s="633" t="s">
        <v>4</v>
      </c>
      <c r="C76" s="685">
        <v>2.5818599999999998</v>
      </c>
      <c r="D76" s="660"/>
      <c r="E76" s="660"/>
      <c r="F76" s="660"/>
      <c r="G76" s="660"/>
      <c r="H76" s="660"/>
      <c r="I76" s="1"/>
    </row>
    <row r="77" spans="2:9" customFormat="1">
      <c r="B77" s="633" t="s">
        <v>5</v>
      </c>
      <c r="C77" s="685">
        <v>2.3259999999999999E-3</v>
      </c>
      <c r="D77" s="660"/>
      <c r="E77" s="660"/>
      <c r="F77" s="660"/>
      <c r="G77" s="660"/>
      <c r="H77" s="660"/>
      <c r="I77" s="1"/>
    </row>
    <row r="78" spans="2:9" customFormat="1">
      <c r="B78" s="633" t="s">
        <v>499</v>
      </c>
      <c r="C78" s="685">
        <v>0.89551000000000003</v>
      </c>
      <c r="D78" s="660"/>
      <c r="E78" s="660"/>
      <c r="F78" s="660"/>
      <c r="G78" s="660"/>
      <c r="H78" s="660"/>
      <c r="I78" s="1"/>
    </row>
    <row r="79" spans="2:9" customFormat="1" ht="13.5" thickBot="1">
      <c r="B79" s="633" t="s">
        <v>7</v>
      </c>
      <c r="C79" s="685">
        <v>8.0479599999999998</v>
      </c>
      <c r="D79" s="660"/>
      <c r="E79" s="660"/>
      <c r="F79" s="660"/>
      <c r="G79" s="660"/>
      <c r="H79" s="660"/>
      <c r="I79" s="1"/>
    </row>
    <row r="80" spans="2:9" customFormat="1">
      <c r="B80" s="619" t="s">
        <v>436</v>
      </c>
      <c r="C80" s="672"/>
      <c r="D80" s="569"/>
      <c r="E80" s="569"/>
      <c r="F80" s="569"/>
      <c r="G80" s="660"/>
      <c r="H80" s="660"/>
      <c r="I80" s="1"/>
    </row>
    <row r="81" spans="2:9" customFormat="1">
      <c r="B81" s="934" t="s">
        <v>500</v>
      </c>
      <c r="C81" s="674"/>
      <c r="D81" s="569"/>
      <c r="E81" s="569"/>
      <c r="F81" s="569"/>
      <c r="G81" s="660"/>
      <c r="H81" s="660"/>
      <c r="I81" s="1"/>
    </row>
    <row r="82" spans="2:9" customFormat="1">
      <c r="B82" s="934" t="s">
        <v>501</v>
      </c>
      <c r="C82" s="674"/>
      <c r="D82" s="569"/>
      <c r="E82" s="569"/>
      <c r="F82" s="569"/>
      <c r="G82" s="660"/>
      <c r="H82" s="660"/>
      <c r="I82" s="1"/>
    </row>
    <row r="83" spans="2:9" customFormat="1" ht="13.5" thickBot="1">
      <c r="B83" s="654"/>
      <c r="C83" s="652"/>
      <c r="D83" s="569"/>
      <c r="E83" s="569"/>
      <c r="F83" s="569"/>
      <c r="G83" s="660"/>
      <c r="H83" s="660"/>
      <c r="I83" s="1"/>
    </row>
    <row r="84" spans="2:9" customFormat="1">
      <c r="B84" s="660"/>
      <c r="C84" s="660"/>
      <c r="D84" s="660"/>
      <c r="E84" s="660"/>
      <c r="F84" s="660"/>
      <c r="G84" s="660"/>
      <c r="H84" s="660"/>
      <c r="I84" s="1"/>
    </row>
    <row r="85" spans="2:9" s="910" customFormat="1" ht="10.5"/>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2">
    <mergeCell ref="C14:F15"/>
    <mergeCell ref="B46:F46"/>
  </mergeCells>
  <printOptions horizontalCentered="1"/>
  <pageMargins left="0.39370078740157483" right="0.39370078740157483" top="0.39370078740157483" bottom="0.39370078740157483" header="0.19685039370078741" footer="0.19685039370078741"/>
  <pageSetup paperSize="9" scale="68"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F47"/>
  <sheetViews>
    <sheetView showGridLines="0" zoomScaleNormal="100" workbookViewId="0">
      <selection activeCell="H7" sqref="H7"/>
    </sheetView>
  </sheetViews>
  <sheetFormatPr baseColWidth="10" defaultColWidth="11.5" defaultRowHeight="12.75"/>
  <cols>
    <col min="1" max="1" width="2" style="11" customWidth="1"/>
    <col min="2" max="2" width="44.33203125" style="11" customWidth="1"/>
    <col min="3" max="3" width="17.1640625" style="11" bestFit="1" customWidth="1"/>
    <col min="4" max="4" width="15.1640625" style="11" customWidth="1"/>
    <col min="5" max="5" width="36.6640625" style="11" customWidth="1"/>
    <col min="6" max="6" width="2.1640625" style="11" customWidth="1"/>
    <col min="7" max="7" width="22.33203125" style="11" customWidth="1"/>
    <col min="8" max="8" width="11.5" style="11"/>
    <col min="9" max="9" width="14.1640625" style="11" customWidth="1"/>
    <col min="10" max="10" width="15.33203125" style="11" customWidth="1"/>
    <col min="11" max="11" width="11.5" style="11"/>
    <col min="12" max="12" width="15.1640625" style="11" customWidth="1"/>
    <col min="13" max="13" width="13.33203125" style="11" customWidth="1"/>
    <col min="14" max="256" width="11.5" style="11"/>
    <col min="257" max="257" width="22.83203125" style="11" customWidth="1"/>
    <col min="258" max="258" width="44.33203125" style="11" customWidth="1"/>
    <col min="259" max="259" width="20.6640625" style="11" customWidth="1"/>
    <col min="260" max="260" width="18.33203125" style="11" customWidth="1"/>
    <col min="261" max="261" width="20.83203125" style="11" customWidth="1"/>
    <col min="262" max="262" width="18.1640625" style="11" customWidth="1"/>
    <col min="263" max="263" width="22.33203125" style="11" customWidth="1"/>
    <col min="264" max="512" width="11.5" style="11"/>
    <col min="513" max="513" width="22.83203125" style="11" customWidth="1"/>
    <col min="514" max="514" width="44.33203125" style="11" customWidth="1"/>
    <col min="515" max="515" width="20.6640625" style="11" customWidth="1"/>
    <col min="516" max="516" width="18.33203125" style="11" customWidth="1"/>
    <col min="517" max="517" width="20.83203125" style="11" customWidth="1"/>
    <col min="518" max="518" width="18.1640625" style="11" customWidth="1"/>
    <col min="519" max="519" width="22.33203125" style="11" customWidth="1"/>
    <col min="520" max="768" width="11.5" style="11"/>
    <col min="769" max="769" width="22.83203125" style="11" customWidth="1"/>
    <col min="770" max="770" width="44.33203125" style="11" customWidth="1"/>
    <col min="771" max="771" width="20.6640625" style="11" customWidth="1"/>
    <col min="772" max="772" width="18.33203125" style="11" customWidth="1"/>
    <col min="773" max="773" width="20.83203125" style="11" customWidth="1"/>
    <col min="774" max="774" width="18.1640625" style="11" customWidth="1"/>
    <col min="775" max="775" width="22.33203125" style="11" customWidth="1"/>
    <col min="776" max="1024" width="11.5" style="11"/>
    <col min="1025" max="1025" width="22.83203125" style="11" customWidth="1"/>
    <col min="1026" max="1026" width="44.33203125" style="11" customWidth="1"/>
    <col min="1027" max="1027" width="20.6640625" style="11" customWidth="1"/>
    <col min="1028" max="1028" width="18.33203125" style="11" customWidth="1"/>
    <col min="1029" max="1029" width="20.83203125" style="11" customWidth="1"/>
    <col min="1030" max="1030" width="18.1640625" style="11" customWidth="1"/>
    <col min="1031" max="1031" width="22.33203125" style="11" customWidth="1"/>
    <col min="1032" max="1280" width="11.5" style="11"/>
    <col min="1281" max="1281" width="22.83203125" style="11" customWidth="1"/>
    <col min="1282" max="1282" width="44.33203125" style="11" customWidth="1"/>
    <col min="1283" max="1283" width="20.6640625" style="11" customWidth="1"/>
    <col min="1284" max="1284" width="18.33203125" style="11" customWidth="1"/>
    <col min="1285" max="1285" width="20.83203125" style="11" customWidth="1"/>
    <col min="1286" max="1286" width="18.1640625" style="11" customWidth="1"/>
    <col min="1287" max="1287" width="22.33203125" style="11" customWidth="1"/>
    <col min="1288" max="1536" width="11.5" style="11"/>
    <col min="1537" max="1537" width="22.83203125" style="11" customWidth="1"/>
    <col min="1538" max="1538" width="44.33203125" style="11" customWidth="1"/>
    <col min="1539" max="1539" width="20.6640625" style="11" customWidth="1"/>
    <col min="1540" max="1540" width="18.33203125" style="11" customWidth="1"/>
    <col min="1541" max="1541" width="20.83203125" style="11" customWidth="1"/>
    <col min="1542" max="1542" width="18.1640625" style="11" customWidth="1"/>
    <col min="1543" max="1543" width="22.33203125" style="11" customWidth="1"/>
    <col min="1544" max="1792" width="11.5" style="11"/>
    <col min="1793" max="1793" width="22.83203125" style="11" customWidth="1"/>
    <col min="1794" max="1794" width="44.33203125" style="11" customWidth="1"/>
    <col min="1795" max="1795" width="20.6640625" style="11" customWidth="1"/>
    <col min="1796" max="1796" width="18.33203125" style="11" customWidth="1"/>
    <col min="1797" max="1797" width="20.83203125" style="11" customWidth="1"/>
    <col min="1798" max="1798" width="18.1640625" style="11" customWidth="1"/>
    <col min="1799" max="1799" width="22.33203125" style="11" customWidth="1"/>
    <col min="1800" max="2048" width="11.5" style="11"/>
    <col min="2049" max="2049" width="22.83203125" style="11" customWidth="1"/>
    <col min="2050" max="2050" width="44.33203125" style="11" customWidth="1"/>
    <col min="2051" max="2051" width="20.6640625" style="11" customWidth="1"/>
    <col min="2052" max="2052" width="18.33203125" style="11" customWidth="1"/>
    <col min="2053" max="2053" width="20.83203125" style="11" customWidth="1"/>
    <col min="2054" max="2054" width="18.1640625" style="11" customWidth="1"/>
    <col min="2055" max="2055" width="22.33203125" style="11" customWidth="1"/>
    <col min="2056" max="2304" width="11.5" style="11"/>
    <col min="2305" max="2305" width="22.83203125" style="11" customWidth="1"/>
    <col min="2306" max="2306" width="44.33203125" style="11" customWidth="1"/>
    <col min="2307" max="2307" width="20.6640625" style="11" customWidth="1"/>
    <col min="2308" max="2308" width="18.33203125" style="11" customWidth="1"/>
    <col min="2309" max="2309" width="20.83203125" style="11" customWidth="1"/>
    <col min="2310" max="2310" width="18.1640625" style="11" customWidth="1"/>
    <col min="2311" max="2311" width="22.33203125" style="11" customWidth="1"/>
    <col min="2312" max="2560" width="11.5" style="11"/>
    <col min="2561" max="2561" width="22.83203125" style="11" customWidth="1"/>
    <col min="2562" max="2562" width="44.33203125" style="11" customWidth="1"/>
    <col min="2563" max="2563" width="20.6640625" style="11" customWidth="1"/>
    <col min="2564" max="2564" width="18.33203125" style="11" customWidth="1"/>
    <col min="2565" max="2565" width="20.83203125" style="11" customWidth="1"/>
    <col min="2566" max="2566" width="18.1640625" style="11" customWidth="1"/>
    <col min="2567" max="2567" width="22.33203125" style="11" customWidth="1"/>
    <col min="2568" max="2816" width="11.5" style="11"/>
    <col min="2817" max="2817" width="22.83203125" style="11" customWidth="1"/>
    <col min="2818" max="2818" width="44.33203125" style="11" customWidth="1"/>
    <col min="2819" max="2819" width="20.6640625" style="11" customWidth="1"/>
    <col min="2820" max="2820" width="18.33203125" style="11" customWidth="1"/>
    <col min="2821" max="2821" width="20.83203125" style="11" customWidth="1"/>
    <col min="2822" max="2822" width="18.1640625" style="11" customWidth="1"/>
    <col min="2823" max="2823" width="22.33203125" style="11" customWidth="1"/>
    <col min="2824" max="3072" width="11.5" style="11"/>
    <col min="3073" max="3073" width="22.83203125" style="11" customWidth="1"/>
    <col min="3074" max="3074" width="44.33203125" style="11" customWidth="1"/>
    <col min="3075" max="3075" width="20.6640625" style="11" customWidth="1"/>
    <col min="3076" max="3076" width="18.33203125" style="11" customWidth="1"/>
    <col min="3077" max="3077" width="20.83203125" style="11" customWidth="1"/>
    <col min="3078" max="3078" width="18.1640625" style="11" customWidth="1"/>
    <col min="3079" max="3079" width="22.33203125" style="11" customWidth="1"/>
    <col min="3080" max="3328" width="11.5" style="11"/>
    <col min="3329" max="3329" width="22.83203125" style="11" customWidth="1"/>
    <col min="3330" max="3330" width="44.33203125" style="11" customWidth="1"/>
    <col min="3331" max="3331" width="20.6640625" style="11" customWidth="1"/>
    <col min="3332" max="3332" width="18.33203125" style="11" customWidth="1"/>
    <col min="3333" max="3333" width="20.83203125" style="11" customWidth="1"/>
    <col min="3334" max="3334" width="18.1640625" style="11" customWidth="1"/>
    <col min="3335" max="3335" width="22.33203125" style="11" customWidth="1"/>
    <col min="3336" max="3584" width="11.5" style="11"/>
    <col min="3585" max="3585" width="22.83203125" style="11" customWidth="1"/>
    <col min="3586" max="3586" width="44.33203125" style="11" customWidth="1"/>
    <col min="3587" max="3587" width="20.6640625" style="11" customWidth="1"/>
    <col min="3588" max="3588" width="18.33203125" style="11" customWidth="1"/>
    <col min="3589" max="3589" width="20.83203125" style="11" customWidth="1"/>
    <col min="3590" max="3590" width="18.1640625" style="11" customWidth="1"/>
    <col min="3591" max="3591" width="22.33203125" style="11" customWidth="1"/>
    <col min="3592" max="3840" width="11.5" style="11"/>
    <col min="3841" max="3841" width="22.83203125" style="11" customWidth="1"/>
    <col min="3842" max="3842" width="44.33203125" style="11" customWidth="1"/>
    <col min="3843" max="3843" width="20.6640625" style="11" customWidth="1"/>
    <col min="3844" max="3844" width="18.33203125" style="11" customWidth="1"/>
    <col min="3845" max="3845" width="20.83203125" style="11" customWidth="1"/>
    <col min="3846" max="3846" width="18.1640625" style="11" customWidth="1"/>
    <col min="3847" max="3847" width="22.33203125" style="11" customWidth="1"/>
    <col min="3848" max="4096" width="11.5" style="11"/>
    <col min="4097" max="4097" width="22.83203125" style="11" customWidth="1"/>
    <col min="4098" max="4098" width="44.33203125" style="11" customWidth="1"/>
    <col min="4099" max="4099" width="20.6640625" style="11" customWidth="1"/>
    <col min="4100" max="4100" width="18.33203125" style="11" customWidth="1"/>
    <col min="4101" max="4101" width="20.83203125" style="11" customWidth="1"/>
    <col min="4102" max="4102" width="18.1640625" style="11" customWidth="1"/>
    <col min="4103" max="4103" width="22.33203125" style="11" customWidth="1"/>
    <col min="4104" max="4352" width="11.5" style="11"/>
    <col min="4353" max="4353" width="22.83203125" style="11" customWidth="1"/>
    <col min="4354" max="4354" width="44.33203125" style="11" customWidth="1"/>
    <col min="4355" max="4355" width="20.6640625" style="11" customWidth="1"/>
    <col min="4356" max="4356" width="18.33203125" style="11" customWidth="1"/>
    <col min="4357" max="4357" width="20.83203125" style="11" customWidth="1"/>
    <col min="4358" max="4358" width="18.1640625" style="11" customWidth="1"/>
    <col min="4359" max="4359" width="22.33203125" style="11" customWidth="1"/>
    <col min="4360" max="4608" width="11.5" style="11"/>
    <col min="4609" max="4609" width="22.83203125" style="11" customWidth="1"/>
    <col min="4610" max="4610" width="44.33203125" style="11" customWidth="1"/>
    <col min="4611" max="4611" width="20.6640625" style="11" customWidth="1"/>
    <col min="4612" max="4612" width="18.33203125" style="11" customWidth="1"/>
    <col min="4613" max="4613" width="20.83203125" style="11" customWidth="1"/>
    <col min="4614" max="4614" width="18.1640625" style="11" customWidth="1"/>
    <col min="4615" max="4615" width="22.33203125" style="11" customWidth="1"/>
    <col min="4616" max="4864" width="11.5" style="11"/>
    <col min="4865" max="4865" width="22.83203125" style="11" customWidth="1"/>
    <col min="4866" max="4866" width="44.33203125" style="11" customWidth="1"/>
    <col min="4867" max="4867" width="20.6640625" style="11" customWidth="1"/>
    <col min="4868" max="4868" width="18.33203125" style="11" customWidth="1"/>
    <col min="4869" max="4869" width="20.83203125" style="11" customWidth="1"/>
    <col min="4870" max="4870" width="18.1640625" style="11" customWidth="1"/>
    <col min="4871" max="4871" width="22.33203125" style="11" customWidth="1"/>
    <col min="4872" max="5120" width="11.5" style="11"/>
    <col min="5121" max="5121" width="22.83203125" style="11" customWidth="1"/>
    <col min="5122" max="5122" width="44.33203125" style="11" customWidth="1"/>
    <col min="5123" max="5123" width="20.6640625" style="11" customWidth="1"/>
    <col min="5124" max="5124" width="18.33203125" style="11" customWidth="1"/>
    <col min="5125" max="5125" width="20.83203125" style="11" customWidth="1"/>
    <col min="5126" max="5126" width="18.1640625" style="11" customWidth="1"/>
    <col min="5127" max="5127" width="22.33203125" style="11" customWidth="1"/>
    <col min="5128" max="5376" width="11.5" style="11"/>
    <col min="5377" max="5377" width="22.83203125" style="11" customWidth="1"/>
    <col min="5378" max="5378" width="44.33203125" style="11" customWidth="1"/>
    <col min="5379" max="5379" width="20.6640625" style="11" customWidth="1"/>
    <col min="5380" max="5380" width="18.33203125" style="11" customWidth="1"/>
    <col min="5381" max="5381" width="20.83203125" style="11" customWidth="1"/>
    <col min="5382" max="5382" width="18.1640625" style="11" customWidth="1"/>
    <col min="5383" max="5383" width="22.33203125" style="11" customWidth="1"/>
    <col min="5384" max="5632" width="11.5" style="11"/>
    <col min="5633" max="5633" width="22.83203125" style="11" customWidth="1"/>
    <col min="5634" max="5634" width="44.33203125" style="11" customWidth="1"/>
    <col min="5635" max="5635" width="20.6640625" style="11" customWidth="1"/>
    <col min="5636" max="5636" width="18.33203125" style="11" customWidth="1"/>
    <col min="5637" max="5637" width="20.83203125" style="11" customWidth="1"/>
    <col min="5638" max="5638" width="18.1640625" style="11" customWidth="1"/>
    <col min="5639" max="5639" width="22.33203125" style="11" customWidth="1"/>
    <col min="5640" max="5888" width="11.5" style="11"/>
    <col min="5889" max="5889" width="22.83203125" style="11" customWidth="1"/>
    <col min="5890" max="5890" width="44.33203125" style="11" customWidth="1"/>
    <col min="5891" max="5891" width="20.6640625" style="11" customWidth="1"/>
    <col min="5892" max="5892" width="18.33203125" style="11" customWidth="1"/>
    <col min="5893" max="5893" width="20.83203125" style="11" customWidth="1"/>
    <col min="5894" max="5894" width="18.1640625" style="11" customWidth="1"/>
    <col min="5895" max="5895" width="22.33203125" style="11" customWidth="1"/>
    <col min="5896" max="6144" width="11.5" style="11"/>
    <col min="6145" max="6145" width="22.83203125" style="11" customWidth="1"/>
    <col min="6146" max="6146" width="44.33203125" style="11" customWidth="1"/>
    <col min="6147" max="6147" width="20.6640625" style="11" customWidth="1"/>
    <col min="6148" max="6148" width="18.33203125" style="11" customWidth="1"/>
    <col min="6149" max="6149" width="20.83203125" style="11" customWidth="1"/>
    <col min="6150" max="6150" width="18.1640625" style="11" customWidth="1"/>
    <col min="6151" max="6151" width="22.33203125" style="11" customWidth="1"/>
    <col min="6152" max="6400" width="11.5" style="11"/>
    <col min="6401" max="6401" width="22.83203125" style="11" customWidth="1"/>
    <col min="6402" max="6402" width="44.33203125" style="11" customWidth="1"/>
    <col min="6403" max="6403" width="20.6640625" style="11" customWidth="1"/>
    <col min="6404" max="6404" width="18.33203125" style="11" customWidth="1"/>
    <col min="6405" max="6405" width="20.83203125" style="11" customWidth="1"/>
    <col min="6406" max="6406" width="18.1640625" style="11" customWidth="1"/>
    <col min="6407" max="6407" width="22.33203125" style="11" customWidth="1"/>
    <col min="6408" max="6656" width="11.5" style="11"/>
    <col min="6657" max="6657" width="22.83203125" style="11" customWidth="1"/>
    <col min="6658" max="6658" width="44.33203125" style="11" customWidth="1"/>
    <col min="6659" max="6659" width="20.6640625" style="11" customWidth="1"/>
    <col min="6660" max="6660" width="18.33203125" style="11" customWidth="1"/>
    <col min="6661" max="6661" width="20.83203125" style="11" customWidth="1"/>
    <col min="6662" max="6662" width="18.1640625" style="11" customWidth="1"/>
    <col min="6663" max="6663" width="22.33203125" style="11" customWidth="1"/>
    <col min="6664" max="6912" width="11.5" style="11"/>
    <col min="6913" max="6913" width="22.83203125" style="11" customWidth="1"/>
    <col min="6914" max="6914" width="44.33203125" style="11" customWidth="1"/>
    <col min="6915" max="6915" width="20.6640625" style="11" customWidth="1"/>
    <col min="6916" max="6916" width="18.33203125" style="11" customWidth="1"/>
    <col min="6917" max="6917" width="20.83203125" style="11" customWidth="1"/>
    <col min="6918" max="6918" width="18.1640625" style="11" customWidth="1"/>
    <col min="6919" max="6919" width="22.33203125" style="11" customWidth="1"/>
    <col min="6920" max="7168" width="11.5" style="11"/>
    <col min="7169" max="7169" width="22.83203125" style="11" customWidth="1"/>
    <col min="7170" max="7170" width="44.33203125" style="11" customWidth="1"/>
    <col min="7171" max="7171" width="20.6640625" style="11" customWidth="1"/>
    <col min="7172" max="7172" width="18.33203125" style="11" customWidth="1"/>
    <col min="7173" max="7173" width="20.83203125" style="11" customWidth="1"/>
    <col min="7174" max="7174" width="18.1640625" style="11" customWidth="1"/>
    <col min="7175" max="7175" width="22.33203125" style="11" customWidth="1"/>
    <col min="7176" max="7424" width="11.5" style="11"/>
    <col min="7425" max="7425" width="22.83203125" style="11" customWidth="1"/>
    <col min="7426" max="7426" width="44.33203125" style="11" customWidth="1"/>
    <col min="7427" max="7427" width="20.6640625" style="11" customWidth="1"/>
    <col min="7428" max="7428" width="18.33203125" style="11" customWidth="1"/>
    <col min="7429" max="7429" width="20.83203125" style="11" customWidth="1"/>
    <col min="7430" max="7430" width="18.1640625" style="11" customWidth="1"/>
    <col min="7431" max="7431" width="22.33203125" style="11" customWidth="1"/>
    <col min="7432" max="7680" width="11.5" style="11"/>
    <col min="7681" max="7681" width="22.83203125" style="11" customWidth="1"/>
    <col min="7682" max="7682" width="44.33203125" style="11" customWidth="1"/>
    <col min="7683" max="7683" width="20.6640625" style="11" customWidth="1"/>
    <col min="7684" max="7684" width="18.33203125" style="11" customWidth="1"/>
    <col min="7685" max="7685" width="20.83203125" style="11" customWidth="1"/>
    <col min="7686" max="7686" width="18.1640625" style="11" customWidth="1"/>
    <col min="7687" max="7687" width="22.33203125" style="11" customWidth="1"/>
    <col min="7688" max="7936" width="11.5" style="11"/>
    <col min="7937" max="7937" width="22.83203125" style="11" customWidth="1"/>
    <col min="7938" max="7938" width="44.33203125" style="11" customWidth="1"/>
    <col min="7939" max="7939" width="20.6640625" style="11" customWidth="1"/>
    <col min="7940" max="7940" width="18.33203125" style="11" customWidth="1"/>
    <col min="7941" max="7941" width="20.83203125" style="11" customWidth="1"/>
    <col min="7942" max="7942" width="18.1640625" style="11" customWidth="1"/>
    <col min="7943" max="7943" width="22.33203125" style="11" customWidth="1"/>
    <col min="7944" max="8192" width="11.5" style="11"/>
    <col min="8193" max="8193" width="22.83203125" style="11" customWidth="1"/>
    <col min="8194" max="8194" width="44.33203125" style="11" customWidth="1"/>
    <col min="8195" max="8195" width="20.6640625" style="11" customWidth="1"/>
    <col min="8196" max="8196" width="18.33203125" style="11" customWidth="1"/>
    <col min="8197" max="8197" width="20.83203125" style="11" customWidth="1"/>
    <col min="8198" max="8198" width="18.1640625" style="11" customWidth="1"/>
    <col min="8199" max="8199" width="22.33203125" style="11" customWidth="1"/>
    <col min="8200" max="8448" width="11.5" style="11"/>
    <col min="8449" max="8449" width="22.83203125" style="11" customWidth="1"/>
    <col min="8450" max="8450" width="44.33203125" style="11" customWidth="1"/>
    <col min="8451" max="8451" width="20.6640625" style="11" customWidth="1"/>
    <col min="8452" max="8452" width="18.33203125" style="11" customWidth="1"/>
    <col min="8453" max="8453" width="20.83203125" style="11" customWidth="1"/>
    <col min="8454" max="8454" width="18.1640625" style="11" customWidth="1"/>
    <col min="8455" max="8455" width="22.33203125" style="11" customWidth="1"/>
    <col min="8456" max="8704" width="11.5" style="11"/>
    <col min="8705" max="8705" width="22.83203125" style="11" customWidth="1"/>
    <col min="8706" max="8706" width="44.33203125" style="11" customWidth="1"/>
    <col min="8707" max="8707" width="20.6640625" style="11" customWidth="1"/>
    <col min="8708" max="8708" width="18.33203125" style="11" customWidth="1"/>
    <col min="8709" max="8709" width="20.83203125" style="11" customWidth="1"/>
    <col min="8710" max="8710" width="18.1640625" style="11" customWidth="1"/>
    <col min="8711" max="8711" width="22.33203125" style="11" customWidth="1"/>
    <col min="8712" max="8960" width="11.5" style="11"/>
    <col min="8961" max="8961" width="22.83203125" style="11" customWidth="1"/>
    <col min="8962" max="8962" width="44.33203125" style="11" customWidth="1"/>
    <col min="8963" max="8963" width="20.6640625" style="11" customWidth="1"/>
    <col min="8964" max="8964" width="18.33203125" style="11" customWidth="1"/>
    <col min="8965" max="8965" width="20.83203125" style="11" customWidth="1"/>
    <col min="8966" max="8966" width="18.1640625" style="11" customWidth="1"/>
    <col min="8967" max="8967" width="22.33203125" style="11" customWidth="1"/>
    <col min="8968" max="9216" width="11.5" style="11"/>
    <col min="9217" max="9217" width="22.83203125" style="11" customWidth="1"/>
    <col min="9218" max="9218" width="44.33203125" style="11" customWidth="1"/>
    <col min="9219" max="9219" width="20.6640625" style="11" customWidth="1"/>
    <col min="9220" max="9220" width="18.33203125" style="11" customWidth="1"/>
    <col min="9221" max="9221" width="20.83203125" style="11" customWidth="1"/>
    <col min="9222" max="9222" width="18.1640625" style="11" customWidth="1"/>
    <col min="9223" max="9223" width="22.33203125" style="11" customWidth="1"/>
    <col min="9224" max="9472" width="11.5" style="11"/>
    <col min="9473" max="9473" width="22.83203125" style="11" customWidth="1"/>
    <col min="9474" max="9474" width="44.33203125" style="11" customWidth="1"/>
    <col min="9475" max="9475" width="20.6640625" style="11" customWidth="1"/>
    <col min="9476" max="9476" width="18.33203125" style="11" customWidth="1"/>
    <col min="9477" max="9477" width="20.83203125" style="11" customWidth="1"/>
    <col min="9478" max="9478" width="18.1640625" style="11" customWidth="1"/>
    <col min="9479" max="9479" width="22.33203125" style="11" customWidth="1"/>
    <col min="9480" max="9728" width="11.5" style="11"/>
    <col min="9729" max="9729" width="22.83203125" style="11" customWidth="1"/>
    <col min="9730" max="9730" width="44.33203125" style="11" customWidth="1"/>
    <col min="9731" max="9731" width="20.6640625" style="11" customWidth="1"/>
    <col min="9732" max="9732" width="18.33203125" style="11" customWidth="1"/>
    <col min="9733" max="9733" width="20.83203125" style="11" customWidth="1"/>
    <col min="9734" max="9734" width="18.1640625" style="11" customWidth="1"/>
    <col min="9735" max="9735" width="22.33203125" style="11" customWidth="1"/>
    <col min="9736" max="9984" width="11.5" style="11"/>
    <col min="9985" max="9985" width="22.83203125" style="11" customWidth="1"/>
    <col min="9986" max="9986" width="44.33203125" style="11" customWidth="1"/>
    <col min="9987" max="9987" width="20.6640625" style="11" customWidth="1"/>
    <col min="9988" max="9988" width="18.33203125" style="11" customWidth="1"/>
    <col min="9989" max="9989" width="20.83203125" style="11" customWidth="1"/>
    <col min="9990" max="9990" width="18.1640625" style="11" customWidth="1"/>
    <col min="9991" max="9991" width="22.33203125" style="11" customWidth="1"/>
    <col min="9992" max="10240" width="11.5" style="11"/>
    <col min="10241" max="10241" width="22.83203125" style="11" customWidth="1"/>
    <col min="10242" max="10242" width="44.33203125" style="11" customWidth="1"/>
    <col min="10243" max="10243" width="20.6640625" style="11" customWidth="1"/>
    <col min="10244" max="10244" width="18.33203125" style="11" customWidth="1"/>
    <col min="10245" max="10245" width="20.83203125" style="11" customWidth="1"/>
    <col min="10246" max="10246" width="18.1640625" style="11" customWidth="1"/>
    <col min="10247" max="10247" width="22.33203125" style="11" customWidth="1"/>
    <col min="10248" max="10496" width="11.5" style="11"/>
    <col min="10497" max="10497" width="22.83203125" style="11" customWidth="1"/>
    <col min="10498" max="10498" width="44.33203125" style="11" customWidth="1"/>
    <col min="10499" max="10499" width="20.6640625" style="11" customWidth="1"/>
    <col min="10500" max="10500" width="18.33203125" style="11" customWidth="1"/>
    <col min="10501" max="10501" width="20.83203125" style="11" customWidth="1"/>
    <col min="10502" max="10502" width="18.1640625" style="11" customWidth="1"/>
    <col min="10503" max="10503" width="22.33203125" style="11" customWidth="1"/>
    <col min="10504" max="10752" width="11.5" style="11"/>
    <col min="10753" max="10753" width="22.83203125" style="11" customWidth="1"/>
    <col min="10754" max="10754" width="44.33203125" style="11" customWidth="1"/>
    <col min="10755" max="10755" width="20.6640625" style="11" customWidth="1"/>
    <col min="10756" max="10756" width="18.33203125" style="11" customWidth="1"/>
    <col min="10757" max="10757" width="20.83203125" style="11" customWidth="1"/>
    <col min="10758" max="10758" width="18.1640625" style="11" customWidth="1"/>
    <col min="10759" max="10759" width="22.33203125" style="11" customWidth="1"/>
    <col min="10760" max="11008" width="11.5" style="11"/>
    <col min="11009" max="11009" width="22.83203125" style="11" customWidth="1"/>
    <col min="11010" max="11010" width="44.33203125" style="11" customWidth="1"/>
    <col min="11011" max="11011" width="20.6640625" style="11" customWidth="1"/>
    <col min="11012" max="11012" width="18.33203125" style="11" customWidth="1"/>
    <col min="11013" max="11013" width="20.83203125" style="11" customWidth="1"/>
    <col min="11014" max="11014" width="18.1640625" style="11" customWidth="1"/>
    <col min="11015" max="11015" width="22.33203125" style="11" customWidth="1"/>
    <col min="11016" max="11264" width="11.5" style="11"/>
    <col min="11265" max="11265" width="22.83203125" style="11" customWidth="1"/>
    <col min="11266" max="11266" width="44.33203125" style="11" customWidth="1"/>
    <col min="11267" max="11267" width="20.6640625" style="11" customWidth="1"/>
    <col min="11268" max="11268" width="18.33203125" style="11" customWidth="1"/>
    <col min="11269" max="11269" width="20.83203125" style="11" customWidth="1"/>
    <col min="11270" max="11270" width="18.1640625" style="11" customWidth="1"/>
    <col min="11271" max="11271" width="22.33203125" style="11" customWidth="1"/>
    <col min="11272" max="11520" width="11.5" style="11"/>
    <col min="11521" max="11521" width="22.83203125" style="11" customWidth="1"/>
    <col min="11522" max="11522" width="44.33203125" style="11" customWidth="1"/>
    <col min="11523" max="11523" width="20.6640625" style="11" customWidth="1"/>
    <col min="11524" max="11524" width="18.33203125" style="11" customWidth="1"/>
    <col min="11525" max="11525" width="20.83203125" style="11" customWidth="1"/>
    <col min="11526" max="11526" width="18.1640625" style="11" customWidth="1"/>
    <col min="11527" max="11527" width="22.33203125" style="11" customWidth="1"/>
    <col min="11528" max="11776" width="11.5" style="11"/>
    <col min="11777" max="11777" width="22.83203125" style="11" customWidth="1"/>
    <col min="11778" max="11778" width="44.33203125" style="11" customWidth="1"/>
    <col min="11779" max="11779" width="20.6640625" style="11" customWidth="1"/>
    <col min="11780" max="11780" width="18.33203125" style="11" customWidth="1"/>
    <col min="11781" max="11781" width="20.83203125" style="11" customWidth="1"/>
    <col min="11782" max="11782" width="18.1640625" style="11" customWidth="1"/>
    <col min="11783" max="11783" width="22.33203125" style="11" customWidth="1"/>
    <col min="11784" max="12032" width="11.5" style="11"/>
    <col min="12033" max="12033" width="22.83203125" style="11" customWidth="1"/>
    <col min="12034" max="12034" width="44.33203125" style="11" customWidth="1"/>
    <col min="12035" max="12035" width="20.6640625" style="11" customWidth="1"/>
    <col min="12036" max="12036" width="18.33203125" style="11" customWidth="1"/>
    <col min="12037" max="12037" width="20.83203125" style="11" customWidth="1"/>
    <col min="12038" max="12038" width="18.1640625" style="11" customWidth="1"/>
    <col min="12039" max="12039" width="22.33203125" style="11" customWidth="1"/>
    <col min="12040" max="12288" width="11.5" style="11"/>
    <col min="12289" max="12289" width="22.83203125" style="11" customWidth="1"/>
    <col min="12290" max="12290" width="44.33203125" style="11" customWidth="1"/>
    <col min="12291" max="12291" width="20.6640625" style="11" customWidth="1"/>
    <col min="12292" max="12292" width="18.33203125" style="11" customWidth="1"/>
    <col min="12293" max="12293" width="20.83203125" style="11" customWidth="1"/>
    <col min="12294" max="12294" width="18.1640625" style="11" customWidth="1"/>
    <col min="12295" max="12295" width="22.33203125" style="11" customWidth="1"/>
    <col min="12296" max="12544" width="11.5" style="11"/>
    <col min="12545" max="12545" width="22.83203125" style="11" customWidth="1"/>
    <col min="12546" max="12546" width="44.33203125" style="11" customWidth="1"/>
    <col min="12547" max="12547" width="20.6640625" style="11" customWidth="1"/>
    <col min="12548" max="12548" width="18.33203125" style="11" customWidth="1"/>
    <col min="12549" max="12549" width="20.83203125" style="11" customWidth="1"/>
    <col min="12550" max="12550" width="18.1640625" style="11" customWidth="1"/>
    <col min="12551" max="12551" width="22.33203125" style="11" customWidth="1"/>
    <col min="12552" max="12800" width="11.5" style="11"/>
    <col min="12801" max="12801" width="22.83203125" style="11" customWidth="1"/>
    <col min="12802" max="12802" width="44.33203125" style="11" customWidth="1"/>
    <col min="12803" max="12803" width="20.6640625" style="11" customWidth="1"/>
    <col min="12804" max="12804" width="18.33203125" style="11" customWidth="1"/>
    <col min="12805" max="12805" width="20.83203125" style="11" customWidth="1"/>
    <col min="12806" max="12806" width="18.1640625" style="11" customWidth="1"/>
    <col min="12807" max="12807" width="22.33203125" style="11" customWidth="1"/>
    <col min="12808" max="13056" width="11.5" style="11"/>
    <col min="13057" max="13057" width="22.83203125" style="11" customWidth="1"/>
    <col min="13058" max="13058" width="44.33203125" style="11" customWidth="1"/>
    <col min="13059" max="13059" width="20.6640625" style="11" customWidth="1"/>
    <col min="13060" max="13060" width="18.33203125" style="11" customWidth="1"/>
    <col min="13061" max="13061" width="20.83203125" style="11" customWidth="1"/>
    <col min="13062" max="13062" width="18.1640625" style="11" customWidth="1"/>
    <col min="13063" max="13063" width="22.33203125" style="11" customWidth="1"/>
    <col min="13064" max="13312" width="11.5" style="11"/>
    <col min="13313" max="13313" width="22.83203125" style="11" customWidth="1"/>
    <col min="13314" max="13314" width="44.33203125" style="11" customWidth="1"/>
    <col min="13315" max="13315" width="20.6640625" style="11" customWidth="1"/>
    <col min="13316" max="13316" width="18.33203125" style="11" customWidth="1"/>
    <col min="13317" max="13317" width="20.83203125" style="11" customWidth="1"/>
    <col min="13318" max="13318" width="18.1640625" style="11" customWidth="1"/>
    <col min="13319" max="13319" width="22.33203125" style="11" customWidth="1"/>
    <col min="13320" max="13568" width="11.5" style="11"/>
    <col min="13569" max="13569" width="22.83203125" style="11" customWidth="1"/>
    <col min="13570" max="13570" width="44.33203125" style="11" customWidth="1"/>
    <col min="13571" max="13571" width="20.6640625" style="11" customWidth="1"/>
    <col min="13572" max="13572" width="18.33203125" style="11" customWidth="1"/>
    <col min="13573" max="13573" width="20.83203125" style="11" customWidth="1"/>
    <col min="13574" max="13574" width="18.1640625" style="11" customWidth="1"/>
    <col min="13575" max="13575" width="22.33203125" style="11" customWidth="1"/>
    <col min="13576" max="13824" width="11.5" style="11"/>
    <col min="13825" max="13825" width="22.83203125" style="11" customWidth="1"/>
    <col min="13826" max="13826" width="44.33203125" style="11" customWidth="1"/>
    <col min="13827" max="13827" width="20.6640625" style="11" customWidth="1"/>
    <col min="13828" max="13828" width="18.33203125" style="11" customWidth="1"/>
    <col min="13829" max="13829" width="20.83203125" style="11" customWidth="1"/>
    <col min="13830" max="13830" width="18.1640625" style="11" customWidth="1"/>
    <col min="13831" max="13831" width="22.33203125" style="11" customWidth="1"/>
    <col min="13832" max="14080" width="11.5" style="11"/>
    <col min="14081" max="14081" width="22.83203125" style="11" customWidth="1"/>
    <col min="14082" max="14082" width="44.33203125" style="11" customWidth="1"/>
    <col min="14083" max="14083" width="20.6640625" style="11" customWidth="1"/>
    <col min="14084" max="14084" width="18.33203125" style="11" customWidth="1"/>
    <col min="14085" max="14085" width="20.83203125" style="11" customWidth="1"/>
    <col min="14086" max="14086" width="18.1640625" style="11" customWidth="1"/>
    <col min="14087" max="14087" width="22.33203125" style="11" customWidth="1"/>
    <col min="14088" max="14336" width="11.5" style="11"/>
    <col min="14337" max="14337" width="22.83203125" style="11" customWidth="1"/>
    <col min="14338" max="14338" width="44.33203125" style="11" customWidth="1"/>
    <col min="14339" max="14339" width="20.6640625" style="11" customWidth="1"/>
    <col min="14340" max="14340" width="18.33203125" style="11" customWidth="1"/>
    <col min="14341" max="14341" width="20.83203125" style="11" customWidth="1"/>
    <col min="14342" max="14342" width="18.1640625" style="11" customWidth="1"/>
    <col min="14343" max="14343" width="22.33203125" style="11" customWidth="1"/>
    <col min="14344" max="14592" width="11.5" style="11"/>
    <col min="14593" max="14593" width="22.83203125" style="11" customWidth="1"/>
    <col min="14594" max="14594" width="44.33203125" style="11" customWidth="1"/>
    <col min="14595" max="14595" width="20.6640625" style="11" customWidth="1"/>
    <col min="14596" max="14596" width="18.33203125" style="11" customWidth="1"/>
    <col min="14597" max="14597" width="20.83203125" style="11" customWidth="1"/>
    <col min="14598" max="14598" width="18.1640625" style="11" customWidth="1"/>
    <col min="14599" max="14599" width="22.33203125" style="11" customWidth="1"/>
    <col min="14600" max="14848" width="11.5" style="11"/>
    <col min="14849" max="14849" width="22.83203125" style="11" customWidth="1"/>
    <col min="14850" max="14850" width="44.33203125" style="11" customWidth="1"/>
    <col min="14851" max="14851" width="20.6640625" style="11" customWidth="1"/>
    <col min="14852" max="14852" width="18.33203125" style="11" customWidth="1"/>
    <col min="14853" max="14853" width="20.83203125" style="11" customWidth="1"/>
    <col min="14854" max="14854" width="18.1640625" style="11" customWidth="1"/>
    <col min="14855" max="14855" width="22.33203125" style="11" customWidth="1"/>
    <col min="14856" max="15104" width="11.5" style="11"/>
    <col min="15105" max="15105" width="22.83203125" style="11" customWidth="1"/>
    <col min="15106" max="15106" width="44.33203125" style="11" customWidth="1"/>
    <col min="15107" max="15107" width="20.6640625" style="11" customWidth="1"/>
    <col min="15108" max="15108" width="18.33203125" style="11" customWidth="1"/>
    <col min="15109" max="15109" width="20.83203125" style="11" customWidth="1"/>
    <col min="15110" max="15110" width="18.1640625" style="11" customWidth="1"/>
    <col min="15111" max="15111" width="22.33203125" style="11" customWidth="1"/>
    <col min="15112" max="15360" width="11.5" style="11"/>
    <col min="15361" max="15361" width="22.83203125" style="11" customWidth="1"/>
    <col min="15362" max="15362" width="44.33203125" style="11" customWidth="1"/>
    <col min="15363" max="15363" width="20.6640625" style="11" customWidth="1"/>
    <col min="15364" max="15364" width="18.33203125" style="11" customWidth="1"/>
    <col min="15365" max="15365" width="20.83203125" style="11" customWidth="1"/>
    <col min="15366" max="15366" width="18.1640625" style="11" customWidth="1"/>
    <col min="15367" max="15367" width="22.33203125" style="11" customWidth="1"/>
    <col min="15368" max="15616" width="11.5" style="11"/>
    <col min="15617" max="15617" width="22.83203125" style="11" customWidth="1"/>
    <col min="15618" max="15618" width="44.33203125" style="11" customWidth="1"/>
    <col min="15619" max="15619" width="20.6640625" style="11" customWidth="1"/>
    <col min="15620" max="15620" width="18.33203125" style="11" customWidth="1"/>
    <col min="15621" max="15621" width="20.83203125" style="11" customWidth="1"/>
    <col min="15622" max="15622" width="18.1640625" style="11" customWidth="1"/>
    <col min="15623" max="15623" width="22.33203125" style="11" customWidth="1"/>
    <col min="15624" max="15872" width="11.5" style="11"/>
    <col min="15873" max="15873" width="22.83203125" style="11" customWidth="1"/>
    <col min="15874" max="15874" width="44.33203125" style="11" customWidth="1"/>
    <col min="15875" max="15875" width="20.6640625" style="11" customWidth="1"/>
    <col min="15876" max="15876" width="18.33203125" style="11" customWidth="1"/>
    <col min="15877" max="15877" width="20.83203125" style="11" customWidth="1"/>
    <col min="15878" max="15878" width="18.1640625" style="11" customWidth="1"/>
    <col min="15879" max="15879" width="22.33203125" style="11" customWidth="1"/>
    <col min="15880" max="16128" width="11.5" style="11"/>
    <col min="16129" max="16129" width="22.83203125" style="11" customWidth="1"/>
    <col min="16130" max="16130" width="44.33203125" style="11" customWidth="1"/>
    <col min="16131" max="16131" width="20.6640625" style="11" customWidth="1"/>
    <col min="16132" max="16132" width="18.33203125" style="11" customWidth="1"/>
    <col min="16133" max="16133" width="20.83203125" style="11" customWidth="1"/>
    <col min="16134" max="16134" width="18.1640625" style="11" customWidth="1"/>
    <col min="16135" max="16135" width="22.33203125" style="11" customWidth="1"/>
    <col min="16136" max="16384" width="11.5" style="11"/>
  </cols>
  <sheetData>
    <row r="1" spans="2:6" customFormat="1" ht="9" customHeight="1">
      <c r="C1" s="16"/>
    </row>
    <row r="2" spans="2:6" customFormat="1" ht="18">
      <c r="B2" s="594" t="s">
        <v>73</v>
      </c>
      <c r="C2" s="18"/>
      <c r="D2" s="19"/>
      <c r="E2" s="19"/>
    </row>
    <row r="4" spans="2:6">
      <c r="B4" s="19" t="s">
        <v>455</v>
      </c>
      <c r="F4" s="750"/>
    </row>
    <row r="5" spans="2:6" ht="9" customHeight="1" thickBot="1">
      <c r="F5" s="750"/>
    </row>
    <row r="6" spans="2:6" customFormat="1" ht="54" customHeight="1" thickBot="1">
      <c r="B6" s="722" t="s">
        <v>504</v>
      </c>
      <c r="C6" s="947" t="s">
        <v>506</v>
      </c>
      <c r="D6" s="948"/>
      <c r="E6" s="772" t="s">
        <v>439</v>
      </c>
    </row>
    <row r="7" spans="2:6" customFormat="1" ht="25.5">
      <c r="B7" s="689"/>
      <c r="C7" s="707" t="s">
        <v>446</v>
      </c>
      <c r="D7" s="707">
        <v>2020</v>
      </c>
      <c r="E7" s="773"/>
    </row>
    <row r="8" spans="2:6" customFormat="1" ht="16.5" thickBot="1">
      <c r="B8" s="675"/>
      <c r="C8" s="708" t="s">
        <v>35</v>
      </c>
      <c r="D8" s="708" t="s">
        <v>437</v>
      </c>
      <c r="E8" s="774"/>
    </row>
    <row r="9" spans="2:6" customFormat="1">
      <c r="B9" s="628" t="s">
        <v>440</v>
      </c>
      <c r="C9" s="941">
        <v>47984</v>
      </c>
      <c r="D9" s="622">
        <v>47984</v>
      </c>
      <c r="E9" s="949" t="s">
        <v>507</v>
      </c>
    </row>
    <row r="10" spans="2:6" customFormat="1">
      <c r="B10" s="633" t="s">
        <v>165</v>
      </c>
      <c r="C10" s="942">
        <v>692641</v>
      </c>
      <c r="D10" s="656">
        <v>692641</v>
      </c>
      <c r="E10" s="950"/>
    </row>
    <row r="11" spans="2:6" customFormat="1">
      <c r="B11" s="633" t="s">
        <v>441</v>
      </c>
      <c r="C11" s="943">
        <v>58900000</v>
      </c>
      <c r="D11" s="696">
        <v>58900000</v>
      </c>
      <c r="E11" s="950"/>
    </row>
    <row r="12" spans="2:6" customFormat="1" ht="13.5" thickBot="1">
      <c r="B12" s="641" t="s">
        <v>24</v>
      </c>
      <c r="C12" s="944">
        <v>4790000000</v>
      </c>
      <c r="D12" s="697">
        <v>4790000000</v>
      </c>
      <c r="E12" s="951"/>
    </row>
    <row r="13" spans="2:6" customFormat="1" ht="13.5" thickBot="1">
      <c r="B13" s="620" t="s">
        <v>438</v>
      </c>
      <c r="C13" s="621"/>
      <c r="D13" s="621"/>
      <c r="E13" s="695"/>
    </row>
    <row r="14" spans="2:6" customFormat="1">
      <c r="B14" s="620" t="s">
        <v>442</v>
      </c>
      <c r="C14" s="622"/>
      <c r="D14" s="622"/>
      <c r="E14" s="698" t="s">
        <v>25</v>
      </c>
    </row>
    <row r="15" spans="2:6" customFormat="1" ht="13.5" thickBot="1">
      <c r="B15" s="633" t="s">
        <v>435</v>
      </c>
      <c r="C15" s="699">
        <v>0</v>
      </c>
      <c r="D15" s="699">
        <v>0</v>
      </c>
      <c r="E15" s="946" t="s">
        <v>505</v>
      </c>
    </row>
    <row r="16" spans="2:6" customFormat="1">
      <c r="B16" s="620" t="s">
        <v>443</v>
      </c>
      <c r="C16" s="622"/>
      <c r="D16" s="622"/>
      <c r="E16" s="698" t="s">
        <v>25</v>
      </c>
    </row>
    <row r="17" spans="2:5" customFormat="1" ht="13.5" thickBot="1">
      <c r="B17" s="633" t="s">
        <v>20</v>
      </c>
      <c r="C17" s="699">
        <v>0</v>
      </c>
      <c r="D17" s="699">
        <v>0</v>
      </c>
      <c r="E17" s="946" t="s">
        <v>505</v>
      </c>
    </row>
    <row r="18" spans="2:5" customFormat="1">
      <c r="B18" s="620" t="s">
        <v>444</v>
      </c>
      <c r="C18" s="622"/>
      <c r="D18" s="622"/>
      <c r="E18" s="698" t="s">
        <v>25</v>
      </c>
    </row>
    <row r="19" spans="2:5" customFormat="1" ht="13.5" thickBot="1">
      <c r="B19" s="633" t="s">
        <v>20</v>
      </c>
      <c r="C19" s="699">
        <v>0</v>
      </c>
      <c r="D19" s="699">
        <v>0</v>
      </c>
      <c r="E19" s="946" t="s">
        <v>505</v>
      </c>
    </row>
    <row r="20" spans="2:5" customFormat="1">
      <c r="B20" s="620" t="s">
        <v>445</v>
      </c>
      <c r="C20" s="622"/>
      <c r="D20" s="622"/>
      <c r="E20" s="698" t="s">
        <v>25</v>
      </c>
    </row>
    <row r="21" spans="2:5" customFormat="1" ht="13.5" thickBot="1">
      <c r="B21" s="633" t="s">
        <v>20</v>
      </c>
      <c r="C21" s="699">
        <v>0</v>
      </c>
      <c r="D21" s="699">
        <v>0</v>
      </c>
      <c r="E21" s="946" t="s">
        <v>505</v>
      </c>
    </row>
    <row r="22" spans="2:5" customFormat="1" ht="13.5" thickBot="1">
      <c r="B22" s="653" t="s">
        <v>26</v>
      </c>
      <c r="C22" s="683"/>
      <c r="D22" s="683"/>
      <c r="E22" s="700"/>
    </row>
    <row r="23" spans="2:5" customFormat="1">
      <c r="B23" s="619" t="s">
        <v>27</v>
      </c>
      <c r="C23" s="622"/>
      <c r="D23" s="622"/>
      <c r="E23" s="701" t="s">
        <v>19</v>
      </c>
    </row>
    <row r="24" spans="2:5" customFormat="1">
      <c r="B24" s="736" t="s">
        <v>28</v>
      </c>
      <c r="C24" s="699">
        <v>1</v>
      </c>
      <c r="D24" s="699">
        <v>1</v>
      </c>
      <c r="E24" s="702" t="s">
        <v>505</v>
      </c>
    </row>
    <row r="25" spans="2:5" customFormat="1">
      <c r="B25" s="736" t="s">
        <v>29</v>
      </c>
      <c r="C25" s="699">
        <v>0</v>
      </c>
      <c r="D25" s="699">
        <v>0</v>
      </c>
      <c r="E25" s="703"/>
    </row>
    <row r="26" spans="2:5" customFormat="1">
      <c r="B26" s="736" t="s">
        <v>30</v>
      </c>
      <c r="C26" s="699">
        <v>0</v>
      </c>
      <c r="D26" s="699">
        <v>0</v>
      </c>
      <c r="E26" s="703"/>
    </row>
    <row r="27" spans="2:5" customFormat="1" ht="13.5" thickBot="1">
      <c r="B27" s="945" t="s">
        <v>31</v>
      </c>
      <c r="C27" s="704">
        <v>0</v>
      </c>
      <c r="D27" s="704">
        <v>0</v>
      </c>
      <c r="E27" s="705"/>
    </row>
    <row r="28" spans="2:5" customFormat="1">
      <c r="B28" s="619" t="s">
        <v>32</v>
      </c>
      <c r="C28" s="622"/>
      <c r="D28" s="622"/>
      <c r="E28" s="701" t="s">
        <v>19</v>
      </c>
    </row>
    <row r="29" spans="2:5" customFormat="1">
      <c r="B29" s="736" t="s">
        <v>28</v>
      </c>
      <c r="C29" s="699">
        <v>1</v>
      </c>
      <c r="D29" s="699">
        <v>1</v>
      </c>
      <c r="E29" s="702" t="s">
        <v>505</v>
      </c>
    </row>
    <row r="30" spans="2:5" customFormat="1">
      <c r="B30" s="736" t="s">
        <v>29</v>
      </c>
      <c r="C30" s="699">
        <v>0</v>
      </c>
      <c r="D30" s="699">
        <v>0</v>
      </c>
      <c r="E30" s="703"/>
    </row>
    <row r="31" spans="2:5" customFormat="1">
      <c r="B31" s="736" t="s">
        <v>30</v>
      </c>
      <c r="C31" s="699">
        <v>0</v>
      </c>
      <c r="D31" s="699">
        <v>0</v>
      </c>
      <c r="E31" s="703"/>
    </row>
    <row r="32" spans="2:5" customFormat="1" ht="13.5" thickBot="1">
      <c r="B32" s="945" t="s">
        <v>31</v>
      </c>
      <c r="C32" s="704">
        <v>0</v>
      </c>
      <c r="D32" s="704">
        <v>0</v>
      </c>
      <c r="E32" s="705"/>
    </row>
    <row r="33" spans="2:5" customFormat="1">
      <c r="B33" s="619" t="s">
        <v>33</v>
      </c>
      <c r="C33" s="622"/>
      <c r="D33" s="622"/>
      <c r="E33" s="701" t="s">
        <v>19</v>
      </c>
    </row>
    <row r="34" spans="2:5" customFormat="1">
      <c r="B34" s="736" t="s">
        <v>28</v>
      </c>
      <c r="C34" s="699">
        <v>1</v>
      </c>
      <c r="D34" s="699">
        <v>1</v>
      </c>
      <c r="E34" s="702" t="s">
        <v>505</v>
      </c>
    </row>
    <row r="35" spans="2:5" customFormat="1">
      <c r="B35" s="736" t="s">
        <v>29</v>
      </c>
      <c r="C35" s="699">
        <v>0</v>
      </c>
      <c r="D35" s="699">
        <v>0</v>
      </c>
      <c r="E35" s="703"/>
    </row>
    <row r="36" spans="2:5" customFormat="1">
      <c r="B36" s="736" t="s">
        <v>30</v>
      </c>
      <c r="C36" s="699">
        <v>0</v>
      </c>
      <c r="D36" s="699">
        <v>0</v>
      </c>
      <c r="E36" s="703"/>
    </row>
    <row r="37" spans="2:5" customFormat="1" ht="13.5" thickBot="1">
      <c r="B37" s="945" t="s">
        <v>31</v>
      </c>
      <c r="C37" s="704">
        <v>0</v>
      </c>
      <c r="D37" s="704">
        <v>0</v>
      </c>
      <c r="E37" s="705"/>
    </row>
    <row r="38" spans="2:5" customFormat="1">
      <c r="B38" s="619" t="s">
        <v>34</v>
      </c>
      <c r="C38" s="622"/>
      <c r="D38" s="622"/>
      <c r="E38" s="701" t="s">
        <v>19</v>
      </c>
    </row>
    <row r="39" spans="2:5" customFormat="1">
      <c r="B39" s="736" t="s">
        <v>28</v>
      </c>
      <c r="C39" s="699">
        <v>1</v>
      </c>
      <c r="D39" s="699">
        <v>1</v>
      </c>
      <c r="E39" s="702" t="s">
        <v>505</v>
      </c>
    </row>
    <row r="40" spans="2:5" customFormat="1">
      <c r="B40" s="736" t="s">
        <v>29</v>
      </c>
      <c r="C40" s="699">
        <v>0</v>
      </c>
      <c r="D40" s="699">
        <v>0</v>
      </c>
      <c r="E40" s="703"/>
    </row>
    <row r="41" spans="2:5" customFormat="1">
      <c r="B41" s="736" t="s">
        <v>30</v>
      </c>
      <c r="C41" s="699">
        <v>0</v>
      </c>
      <c r="D41" s="699">
        <v>0</v>
      </c>
      <c r="E41" s="703"/>
    </row>
    <row r="42" spans="2:5" customFormat="1" ht="13.5" thickBot="1">
      <c r="B42" s="945" t="s">
        <v>31</v>
      </c>
      <c r="C42" s="704">
        <v>0</v>
      </c>
      <c r="D42" s="704">
        <v>0</v>
      </c>
      <c r="E42" s="705"/>
    </row>
    <row r="43" spans="2:5" customFormat="1" ht="20.25" customHeight="1"/>
    <row r="44" spans="2:5" customFormat="1" ht="10.5"/>
    <row r="45" spans="2:5" customFormat="1" ht="10.5"/>
    <row r="46" spans="2:5" customFormat="1" ht="10.5"/>
    <row r="47" spans="2:5" customFormat="1" ht="10.5"/>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3">
    <mergeCell ref="E6:E8"/>
    <mergeCell ref="C6:D6"/>
    <mergeCell ref="E9:E12"/>
  </mergeCells>
  <printOptions horizontalCentered="1"/>
  <pageMargins left="0.39370078740157483" right="0.39370078740157483" top="0.39370078740157483" bottom="0.39370078740157483" header="0.19685039370078741" footer="0.19685039370078741"/>
  <pageSetup paperSize="9" scale="75"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7"/>
  <sheetViews>
    <sheetView showGridLines="0" zoomScaleNormal="100" workbookViewId="0">
      <selection activeCell="H21" sqref="H21"/>
    </sheetView>
  </sheetViews>
  <sheetFormatPr baseColWidth="10" defaultColWidth="11.5" defaultRowHeight="12.75"/>
  <cols>
    <col min="1" max="1" width="2" style="11" customWidth="1"/>
    <col min="2" max="2" width="44.33203125" style="11" customWidth="1"/>
    <col min="3" max="3" width="17.1640625" style="11" bestFit="1" customWidth="1"/>
    <col min="4" max="4" width="15.1640625" style="11" customWidth="1"/>
    <col min="5" max="5" width="36.6640625" style="11" customWidth="1"/>
    <col min="6" max="6" width="2.1640625" style="11" customWidth="1"/>
    <col min="7" max="7" width="22.33203125" style="11" customWidth="1"/>
    <col min="8" max="8" width="11.5" style="11"/>
    <col min="9" max="9" width="14.1640625" style="11" customWidth="1"/>
    <col min="10" max="10" width="15.33203125" style="11" customWidth="1"/>
    <col min="11" max="11" width="11.5" style="11"/>
    <col min="12" max="12" width="15.1640625" style="11" customWidth="1"/>
    <col min="13" max="13" width="13.33203125" style="11" customWidth="1"/>
    <col min="14" max="256" width="11.5" style="11"/>
    <col min="257" max="257" width="22.83203125" style="11" customWidth="1"/>
    <col min="258" max="258" width="44.33203125" style="11" customWidth="1"/>
    <col min="259" max="259" width="20.6640625" style="11" customWidth="1"/>
    <col min="260" max="260" width="18.33203125" style="11" customWidth="1"/>
    <col min="261" max="261" width="20.83203125" style="11" customWidth="1"/>
    <col min="262" max="262" width="18.1640625" style="11" customWidth="1"/>
    <col min="263" max="263" width="22.33203125" style="11" customWidth="1"/>
    <col min="264" max="512" width="11.5" style="11"/>
    <col min="513" max="513" width="22.83203125" style="11" customWidth="1"/>
    <col min="514" max="514" width="44.33203125" style="11" customWidth="1"/>
    <col min="515" max="515" width="20.6640625" style="11" customWidth="1"/>
    <col min="516" max="516" width="18.33203125" style="11" customWidth="1"/>
    <col min="517" max="517" width="20.83203125" style="11" customWidth="1"/>
    <col min="518" max="518" width="18.1640625" style="11" customWidth="1"/>
    <col min="519" max="519" width="22.33203125" style="11" customWidth="1"/>
    <col min="520" max="768" width="11.5" style="11"/>
    <col min="769" max="769" width="22.83203125" style="11" customWidth="1"/>
    <col min="770" max="770" width="44.33203125" style="11" customWidth="1"/>
    <col min="771" max="771" width="20.6640625" style="11" customWidth="1"/>
    <col min="772" max="772" width="18.33203125" style="11" customWidth="1"/>
    <col min="773" max="773" width="20.83203125" style="11" customWidth="1"/>
    <col min="774" max="774" width="18.1640625" style="11" customWidth="1"/>
    <col min="775" max="775" width="22.33203125" style="11" customWidth="1"/>
    <col min="776" max="1024" width="11.5" style="11"/>
    <col min="1025" max="1025" width="22.83203125" style="11" customWidth="1"/>
    <col min="1026" max="1026" width="44.33203125" style="11" customWidth="1"/>
    <col min="1027" max="1027" width="20.6640625" style="11" customWidth="1"/>
    <col min="1028" max="1028" width="18.33203125" style="11" customWidth="1"/>
    <col min="1029" max="1029" width="20.83203125" style="11" customWidth="1"/>
    <col min="1030" max="1030" width="18.1640625" style="11" customWidth="1"/>
    <col min="1031" max="1031" width="22.33203125" style="11" customWidth="1"/>
    <col min="1032" max="1280" width="11.5" style="11"/>
    <col min="1281" max="1281" width="22.83203125" style="11" customWidth="1"/>
    <col min="1282" max="1282" width="44.33203125" style="11" customWidth="1"/>
    <col min="1283" max="1283" width="20.6640625" style="11" customWidth="1"/>
    <col min="1284" max="1284" width="18.33203125" style="11" customWidth="1"/>
    <col min="1285" max="1285" width="20.83203125" style="11" customWidth="1"/>
    <col min="1286" max="1286" width="18.1640625" style="11" customWidth="1"/>
    <col min="1287" max="1287" width="22.33203125" style="11" customWidth="1"/>
    <col min="1288" max="1536" width="11.5" style="11"/>
    <col min="1537" max="1537" width="22.83203125" style="11" customWidth="1"/>
    <col min="1538" max="1538" width="44.33203125" style="11" customWidth="1"/>
    <col min="1539" max="1539" width="20.6640625" style="11" customWidth="1"/>
    <col min="1540" max="1540" width="18.33203125" style="11" customWidth="1"/>
    <col min="1541" max="1541" width="20.83203125" style="11" customWidth="1"/>
    <col min="1542" max="1542" width="18.1640625" style="11" customWidth="1"/>
    <col min="1543" max="1543" width="22.33203125" style="11" customWidth="1"/>
    <col min="1544" max="1792" width="11.5" style="11"/>
    <col min="1793" max="1793" width="22.83203125" style="11" customWidth="1"/>
    <col min="1794" max="1794" width="44.33203125" style="11" customWidth="1"/>
    <col min="1795" max="1795" width="20.6640625" style="11" customWidth="1"/>
    <col min="1796" max="1796" width="18.33203125" style="11" customWidth="1"/>
    <col min="1797" max="1797" width="20.83203125" style="11" customWidth="1"/>
    <col min="1798" max="1798" width="18.1640625" style="11" customWidth="1"/>
    <col min="1799" max="1799" width="22.33203125" style="11" customWidth="1"/>
    <col min="1800" max="2048" width="11.5" style="11"/>
    <col min="2049" max="2049" width="22.83203125" style="11" customWidth="1"/>
    <col min="2050" max="2050" width="44.33203125" style="11" customWidth="1"/>
    <col min="2051" max="2051" width="20.6640625" style="11" customWidth="1"/>
    <col min="2052" max="2052" width="18.33203125" style="11" customWidth="1"/>
    <col min="2053" max="2053" width="20.83203125" style="11" customWidth="1"/>
    <col min="2054" max="2054" width="18.1640625" style="11" customWidth="1"/>
    <col min="2055" max="2055" width="22.33203125" style="11" customWidth="1"/>
    <col min="2056" max="2304" width="11.5" style="11"/>
    <col min="2305" max="2305" width="22.83203125" style="11" customWidth="1"/>
    <col min="2306" max="2306" width="44.33203125" style="11" customWidth="1"/>
    <col min="2307" max="2307" width="20.6640625" style="11" customWidth="1"/>
    <col min="2308" max="2308" width="18.33203125" style="11" customWidth="1"/>
    <col min="2309" max="2309" width="20.83203125" style="11" customWidth="1"/>
    <col min="2310" max="2310" width="18.1640625" style="11" customWidth="1"/>
    <col min="2311" max="2311" width="22.33203125" style="11" customWidth="1"/>
    <col min="2312" max="2560" width="11.5" style="11"/>
    <col min="2561" max="2561" width="22.83203125" style="11" customWidth="1"/>
    <col min="2562" max="2562" width="44.33203125" style="11" customWidth="1"/>
    <col min="2563" max="2563" width="20.6640625" style="11" customWidth="1"/>
    <col min="2564" max="2564" width="18.33203125" style="11" customWidth="1"/>
    <col min="2565" max="2565" width="20.83203125" style="11" customWidth="1"/>
    <col min="2566" max="2566" width="18.1640625" style="11" customWidth="1"/>
    <col min="2567" max="2567" width="22.33203125" style="11" customWidth="1"/>
    <col min="2568" max="2816" width="11.5" style="11"/>
    <col min="2817" max="2817" width="22.83203125" style="11" customWidth="1"/>
    <col min="2818" max="2818" width="44.33203125" style="11" customWidth="1"/>
    <col min="2819" max="2819" width="20.6640625" style="11" customWidth="1"/>
    <col min="2820" max="2820" width="18.33203125" style="11" customWidth="1"/>
    <col min="2821" max="2821" width="20.83203125" style="11" customWidth="1"/>
    <col min="2822" max="2822" width="18.1640625" style="11" customWidth="1"/>
    <col min="2823" max="2823" width="22.33203125" style="11" customWidth="1"/>
    <col min="2824" max="3072" width="11.5" style="11"/>
    <col min="3073" max="3073" width="22.83203125" style="11" customWidth="1"/>
    <col min="3074" max="3074" width="44.33203125" style="11" customWidth="1"/>
    <col min="3075" max="3075" width="20.6640625" style="11" customWidth="1"/>
    <col min="3076" max="3076" width="18.33203125" style="11" customWidth="1"/>
    <col min="3077" max="3077" width="20.83203125" style="11" customWidth="1"/>
    <col min="3078" max="3078" width="18.1640625" style="11" customWidth="1"/>
    <col min="3079" max="3079" width="22.33203125" style="11" customWidth="1"/>
    <col min="3080" max="3328" width="11.5" style="11"/>
    <col min="3329" max="3329" width="22.83203125" style="11" customWidth="1"/>
    <col min="3330" max="3330" width="44.33203125" style="11" customWidth="1"/>
    <col min="3331" max="3331" width="20.6640625" style="11" customWidth="1"/>
    <col min="3332" max="3332" width="18.33203125" style="11" customWidth="1"/>
    <col min="3333" max="3333" width="20.83203125" style="11" customWidth="1"/>
    <col min="3334" max="3334" width="18.1640625" style="11" customWidth="1"/>
    <col min="3335" max="3335" width="22.33203125" style="11" customWidth="1"/>
    <col min="3336" max="3584" width="11.5" style="11"/>
    <col min="3585" max="3585" width="22.83203125" style="11" customWidth="1"/>
    <col min="3586" max="3586" width="44.33203125" style="11" customWidth="1"/>
    <col min="3587" max="3587" width="20.6640625" style="11" customWidth="1"/>
    <col min="3588" max="3588" width="18.33203125" style="11" customWidth="1"/>
    <col min="3589" max="3589" width="20.83203125" style="11" customWidth="1"/>
    <col min="3590" max="3590" width="18.1640625" style="11" customWidth="1"/>
    <col min="3591" max="3591" width="22.33203125" style="11" customWidth="1"/>
    <col min="3592" max="3840" width="11.5" style="11"/>
    <col min="3841" max="3841" width="22.83203125" style="11" customWidth="1"/>
    <col min="3842" max="3842" width="44.33203125" style="11" customWidth="1"/>
    <col min="3843" max="3843" width="20.6640625" style="11" customWidth="1"/>
    <col min="3844" max="3844" width="18.33203125" style="11" customWidth="1"/>
    <col min="3845" max="3845" width="20.83203125" style="11" customWidth="1"/>
    <col min="3846" max="3846" width="18.1640625" style="11" customWidth="1"/>
    <col min="3847" max="3847" width="22.33203125" style="11" customWidth="1"/>
    <col min="3848" max="4096" width="11.5" style="11"/>
    <col min="4097" max="4097" width="22.83203125" style="11" customWidth="1"/>
    <col min="4098" max="4098" width="44.33203125" style="11" customWidth="1"/>
    <col min="4099" max="4099" width="20.6640625" style="11" customWidth="1"/>
    <col min="4100" max="4100" width="18.33203125" style="11" customWidth="1"/>
    <col min="4101" max="4101" width="20.83203125" style="11" customWidth="1"/>
    <col min="4102" max="4102" width="18.1640625" style="11" customWidth="1"/>
    <col min="4103" max="4103" width="22.33203125" style="11" customWidth="1"/>
    <col min="4104" max="4352" width="11.5" style="11"/>
    <col min="4353" max="4353" width="22.83203125" style="11" customWidth="1"/>
    <col min="4354" max="4354" width="44.33203125" style="11" customWidth="1"/>
    <col min="4355" max="4355" width="20.6640625" style="11" customWidth="1"/>
    <col min="4356" max="4356" width="18.33203125" style="11" customWidth="1"/>
    <col min="4357" max="4357" width="20.83203125" style="11" customWidth="1"/>
    <col min="4358" max="4358" width="18.1640625" style="11" customWidth="1"/>
    <col min="4359" max="4359" width="22.33203125" style="11" customWidth="1"/>
    <col min="4360" max="4608" width="11.5" style="11"/>
    <col min="4609" max="4609" width="22.83203125" style="11" customWidth="1"/>
    <col min="4610" max="4610" width="44.33203125" style="11" customWidth="1"/>
    <col min="4611" max="4611" width="20.6640625" style="11" customWidth="1"/>
    <col min="4612" max="4612" width="18.33203125" style="11" customWidth="1"/>
    <col min="4613" max="4613" width="20.83203125" style="11" customWidth="1"/>
    <col min="4614" max="4614" width="18.1640625" style="11" customWidth="1"/>
    <col min="4615" max="4615" width="22.33203125" style="11" customWidth="1"/>
    <col min="4616" max="4864" width="11.5" style="11"/>
    <col min="4865" max="4865" width="22.83203125" style="11" customWidth="1"/>
    <col min="4866" max="4866" width="44.33203125" style="11" customWidth="1"/>
    <col min="4867" max="4867" width="20.6640625" style="11" customWidth="1"/>
    <col min="4868" max="4868" width="18.33203125" style="11" customWidth="1"/>
    <col min="4869" max="4869" width="20.83203125" style="11" customWidth="1"/>
    <col min="4870" max="4870" width="18.1640625" style="11" customWidth="1"/>
    <col min="4871" max="4871" width="22.33203125" style="11" customWidth="1"/>
    <col min="4872" max="5120" width="11.5" style="11"/>
    <col min="5121" max="5121" width="22.83203125" style="11" customWidth="1"/>
    <col min="5122" max="5122" width="44.33203125" style="11" customWidth="1"/>
    <col min="5123" max="5123" width="20.6640625" style="11" customWidth="1"/>
    <col min="5124" max="5124" width="18.33203125" style="11" customWidth="1"/>
    <col min="5125" max="5125" width="20.83203125" style="11" customWidth="1"/>
    <col min="5126" max="5126" width="18.1640625" style="11" customWidth="1"/>
    <col min="5127" max="5127" width="22.33203125" style="11" customWidth="1"/>
    <col min="5128" max="5376" width="11.5" style="11"/>
    <col min="5377" max="5377" width="22.83203125" style="11" customWidth="1"/>
    <col min="5378" max="5378" width="44.33203125" style="11" customWidth="1"/>
    <col min="5379" max="5379" width="20.6640625" style="11" customWidth="1"/>
    <col min="5380" max="5380" width="18.33203125" style="11" customWidth="1"/>
    <col min="5381" max="5381" width="20.83203125" style="11" customWidth="1"/>
    <col min="5382" max="5382" width="18.1640625" style="11" customWidth="1"/>
    <col min="5383" max="5383" width="22.33203125" style="11" customWidth="1"/>
    <col min="5384" max="5632" width="11.5" style="11"/>
    <col min="5633" max="5633" width="22.83203125" style="11" customWidth="1"/>
    <col min="5634" max="5634" width="44.33203125" style="11" customWidth="1"/>
    <col min="5635" max="5635" width="20.6640625" style="11" customWidth="1"/>
    <col min="5636" max="5636" width="18.33203125" style="11" customWidth="1"/>
    <col min="5637" max="5637" width="20.83203125" style="11" customWidth="1"/>
    <col min="5638" max="5638" width="18.1640625" style="11" customWidth="1"/>
    <col min="5639" max="5639" width="22.33203125" style="11" customWidth="1"/>
    <col min="5640" max="5888" width="11.5" style="11"/>
    <col min="5889" max="5889" width="22.83203125" style="11" customWidth="1"/>
    <col min="5890" max="5890" width="44.33203125" style="11" customWidth="1"/>
    <col min="5891" max="5891" width="20.6640625" style="11" customWidth="1"/>
    <col min="5892" max="5892" width="18.33203125" style="11" customWidth="1"/>
    <col min="5893" max="5893" width="20.83203125" style="11" customWidth="1"/>
    <col min="5894" max="5894" width="18.1640625" style="11" customWidth="1"/>
    <col min="5895" max="5895" width="22.33203125" style="11" customWidth="1"/>
    <col min="5896" max="6144" width="11.5" style="11"/>
    <col min="6145" max="6145" width="22.83203125" style="11" customWidth="1"/>
    <col min="6146" max="6146" width="44.33203125" style="11" customWidth="1"/>
    <col min="6147" max="6147" width="20.6640625" style="11" customWidth="1"/>
    <col min="6148" max="6148" width="18.33203125" style="11" customWidth="1"/>
    <col min="6149" max="6149" width="20.83203125" style="11" customWidth="1"/>
    <col min="6150" max="6150" width="18.1640625" style="11" customWidth="1"/>
    <col min="6151" max="6151" width="22.33203125" style="11" customWidth="1"/>
    <col min="6152" max="6400" width="11.5" style="11"/>
    <col min="6401" max="6401" width="22.83203125" style="11" customWidth="1"/>
    <col min="6402" max="6402" width="44.33203125" style="11" customWidth="1"/>
    <col min="6403" max="6403" width="20.6640625" style="11" customWidth="1"/>
    <col min="6404" max="6404" width="18.33203125" style="11" customWidth="1"/>
    <col min="6405" max="6405" width="20.83203125" style="11" customWidth="1"/>
    <col min="6406" max="6406" width="18.1640625" style="11" customWidth="1"/>
    <col min="6407" max="6407" width="22.33203125" style="11" customWidth="1"/>
    <col min="6408" max="6656" width="11.5" style="11"/>
    <col min="6657" max="6657" width="22.83203125" style="11" customWidth="1"/>
    <col min="6658" max="6658" width="44.33203125" style="11" customWidth="1"/>
    <col min="6659" max="6659" width="20.6640625" style="11" customWidth="1"/>
    <col min="6660" max="6660" width="18.33203125" style="11" customWidth="1"/>
    <col min="6661" max="6661" width="20.83203125" style="11" customWidth="1"/>
    <col min="6662" max="6662" width="18.1640625" style="11" customWidth="1"/>
    <col min="6663" max="6663" width="22.33203125" style="11" customWidth="1"/>
    <col min="6664" max="6912" width="11.5" style="11"/>
    <col min="6913" max="6913" width="22.83203125" style="11" customWidth="1"/>
    <col min="6914" max="6914" width="44.33203125" style="11" customWidth="1"/>
    <col min="6915" max="6915" width="20.6640625" style="11" customWidth="1"/>
    <col min="6916" max="6916" width="18.33203125" style="11" customWidth="1"/>
    <col min="6917" max="6917" width="20.83203125" style="11" customWidth="1"/>
    <col min="6918" max="6918" width="18.1640625" style="11" customWidth="1"/>
    <col min="6919" max="6919" width="22.33203125" style="11" customWidth="1"/>
    <col min="6920" max="7168" width="11.5" style="11"/>
    <col min="7169" max="7169" width="22.83203125" style="11" customWidth="1"/>
    <col min="7170" max="7170" width="44.33203125" style="11" customWidth="1"/>
    <col min="7171" max="7171" width="20.6640625" style="11" customWidth="1"/>
    <col min="7172" max="7172" width="18.33203125" style="11" customWidth="1"/>
    <col min="7173" max="7173" width="20.83203125" style="11" customWidth="1"/>
    <col min="7174" max="7174" width="18.1640625" style="11" customWidth="1"/>
    <col min="7175" max="7175" width="22.33203125" style="11" customWidth="1"/>
    <col min="7176" max="7424" width="11.5" style="11"/>
    <col min="7425" max="7425" width="22.83203125" style="11" customWidth="1"/>
    <col min="7426" max="7426" width="44.33203125" style="11" customWidth="1"/>
    <col min="7427" max="7427" width="20.6640625" style="11" customWidth="1"/>
    <col min="7428" max="7428" width="18.33203125" style="11" customWidth="1"/>
    <col min="7429" max="7429" width="20.83203125" style="11" customWidth="1"/>
    <col min="7430" max="7430" width="18.1640625" style="11" customWidth="1"/>
    <col min="7431" max="7431" width="22.33203125" style="11" customWidth="1"/>
    <col min="7432" max="7680" width="11.5" style="11"/>
    <col min="7681" max="7681" width="22.83203125" style="11" customWidth="1"/>
    <col min="7682" max="7682" width="44.33203125" style="11" customWidth="1"/>
    <col min="7683" max="7683" width="20.6640625" style="11" customWidth="1"/>
    <col min="7684" max="7684" width="18.33203125" style="11" customWidth="1"/>
    <col min="7685" max="7685" width="20.83203125" style="11" customWidth="1"/>
    <col min="7686" max="7686" width="18.1640625" style="11" customWidth="1"/>
    <col min="7687" max="7687" width="22.33203125" style="11" customWidth="1"/>
    <col min="7688" max="7936" width="11.5" style="11"/>
    <col min="7937" max="7937" width="22.83203125" style="11" customWidth="1"/>
    <col min="7938" max="7938" width="44.33203125" style="11" customWidth="1"/>
    <col min="7939" max="7939" width="20.6640625" style="11" customWidth="1"/>
    <col min="7940" max="7940" width="18.33203125" style="11" customWidth="1"/>
    <col min="7941" max="7941" width="20.83203125" style="11" customWidth="1"/>
    <col min="7942" max="7942" width="18.1640625" style="11" customWidth="1"/>
    <col min="7943" max="7943" width="22.33203125" style="11" customWidth="1"/>
    <col min="7944" max="8192" width="11.5" style="11"/>
    <col min="8193" max="8193" width="22.83203125" style="11" customWidth="1"/>
    <col min="8194" max="8194" width="44.33203125" style="11" customWidth="1"/>
    <col min="8195" max="8195" width="20.6640625" style="11" customWidth="1"/>
    <col min="8196" max="8196" width="18.33203125" style="11" customWidth="1"/>
    <col min="8197" max="8197" width="20.83203125" style="11" customWidth="1"/>
    <col min="8198" max="8198" width="18.1640625" style="11" customWidth="1"/>
    <col min="8199" max="8199" width="22.33203125" style="11" customWidth="1"/>
    <col min="8200" max="8448" width="11.5" style="11"/>
    <col min="8449" max="8449" width="22.83203125" style="11" customWidth="1"/>
    <col min="8450" max="8450" width="44.33203125" style="11" customWidth="1"/>
    <col min="8451" max="8451" width="20.6640625" style="11" customWidth="1"/>
    <col min="8452" max="8452" width="18.33203125" style="11" customWidth="1"/>
    <col min="8453" max="8453" width="20.83203125" style="11" customWidth="1"/>
    <col min="8454" max="8454" width="18.1640625" style="11" customWidth="1"/>
    <col min="8455" max="8455" width="22.33203125" style="11" customWidth="1"/>
    <col min="8456" max="8704" width="11.5" style="11"/>
    <col min="8705" max="8705" width="22.83203125" style="11" customWidth="1"/>
    <col min="8706" max="8706" width="44.33203125" style="11" customWidth="1"/>
    <col min="8707" max="8707" width="20.6640625" style="11" customWidth="1"/>
    <col min="8708" max="8708" width="18.33203125" style="11" customWidth="1"/>
    <col min="8709" max="8709" width="20.83203125" style="11" customWidth="1"/>
    <col min="8710" max="8710" width="18.1640625" style="11" customWidth="1"/>
    <col min="8711" max="8711" width="22.33203125" style="11" customWidth="1"/>
    <col min="8712" max="8960" width="11.5" style="11"/>
    <col min="8961" max="8961" width="22.83203125" style="11" customWidth="1"/>
    <col min="8962" max="8962" width="44.33203125" style="11" customWidth="1"/>
    <col min="8963" max="8963" width="20.6640625" style="11" customWidth="1"/>
    <col min="8964" max="8964" width="18.33203125" style="11" customWidth="1"/>
    <col min="8965" max="8965" width="20.83203125" style="11" customWidth="1"/>
    <col min="8966" max="8966" width="18.1640625" style="11" customWidth="1"/>
    <col min="8967" max="8967" width="22.33203125" style="11" customWidth="1"/>
    <col min="8968" max="9216" width="11.5" style="11"/>
    <col min="9217" max="9217" width="22.83203125" style="11" customWidth="1"/>
    <col min="9218" max="9218" width="44.33203125" style="11" customWidth="1"/>
    <col min="9219" max="9219" width="20.6640625" style="11" customWidth="1"/>
    <col min="9220" max="9220" width="18.33203125" style="11" customWidth="1"/>
    <col min="9221" max="9221" width="20.83203125" style="11" customWidth="1"/>
    <col min="9222" max="9222" width="18.1640625" style="11" customWidth="1"/>
    <col min="9223" max="9223" width="22.33203125" style="11" customWidth="1"/>
    <col min="9224" max="9472" width="11.5" style="11"/>
    <col min="9473" max="9473" width="22.83203125" style="11" customWidth="1"/>
    <col min="9474" max="9474" width="44.33203125" style="11" customWidth="1"/>
    <col min="9475" max="9475" width="20.6640625" style="11" customWidth="1"/>
    <col min="9476" max="9476" width="18.33203125" style="11" customWidth="1"/>
    <col min="9477" max="9477" width="20.83203125" style="11" customWidth="1"/>
    <col min="9478" max="9478" width="18.1640625" style="11" customWidth="1"/>
    <col min="9479" max="9479" width="22.33203125" style="11" customWidth="1"/>
    <col min="9480" max="9728" width="11.5" style="11"/>
    <col min="9729" max="9729" width="22.83203125" style="11" customWidth="1"/>
    <col min="9730" max="9730" width="44.33203125" style="11" customWidth="1"/>
    <col min="9731" max="9731" width="20.6640625" style="11" customWidth="1"/>
    <col min="9732" max="9732" width="18.33203125" style="11" customWidth="1"/>
    <col min="9733" max="9733" width="20.83203125" style="11" customWidth="1"/>
    <col min="9734" max="9734" width="18.1640625" style="11" customWidth="1"/>
    <col min="9735" max="9735" width="22.33203125" style="11" customWidth="1"/>
    <col min="9736" max="9984" width="11.5" style="11"/>
    <col min="9985" max="9985" width="22.83203125" style="11" customWidth="1"/>
    <col min="9986" max="9986" width="44.33203125" style="11" customWidth="1"/>
    <col min="9987" max="9987" width="20.6640625" style="11" customWidth="1"/>
    <col min="9988" max="9988" width="18.33203125" style="11" customWidth="1"/>
    <col min="9989" max="9989" width="20.83203125" style="11" customWidth="1"/>
    <col min="9990" max="9990" width="18.1640625" style="11" customWidth="1"/>
    <col min="9991" max="9991" width="22.33203125" style="11" customWidth="1"/>
    <col min="9992" max="10240" width="11.5" style="11"/>
    <col min="10241" max="10241" width="22.83203125" style="11" customWidth="1"/>
    <col min="10242" max="10242" width="44.33203125" style="11" customWidth="1"/>
    <col min="10243" max="10243" width="20.6640625" style="11" customWidth="1"/>
    <col min="10244" max="10244" width="18.33203125" style="11" customWidth="1"/>
    <col min="10245" max="10245" width="20.83203125" style="11" customWidth="1"/>
    <col min="10246" max="10246" width="18.1640625" style="11" customWidth="1"/>
    <col min="10247" max="10247" width="22.33203125" style="11" customWidth="1"/>
    <col min="10248" max="10496" width="11.5" style="11"/>
    <col min="10497" max="10497" width="22.83203125" style="11" customWidth="1"/>
    <col min="10498" max="10498" width="44.33203125" style="11" customWidth="1"/>
    <col min="10499" max="10499" width="20.6640625" style="11" customWidth="1"/>
    <col min="10500" max="10500" width="18.33203125" style="11" customWidth="1"/>
    <col min="10501" max="10501" width="20.83203125" style="11" customWidth="1"/>
    <col min="10502" max="10502" width="18.1640625" style="11" customWidth="1"/>
    <col min="10503" max="10503" width="22.33203125" style="11" customWidth="1"/>
    <col min="10504" max="10752" width="11.5" style="11"/>
    <col min="10753" max="10753" width="22.83203125" style="11" customWidth="1"/>
    <col min="10754" max="10754" width="44.33203125" style="11" customWidth="1"/>
    <col min="10755" max="10755" width="20.6640625" style="11" customWidth="1"/>
    <col min="10756" max="10756" width="18.33203125" style="11" customWidth="1"/>
    <col min="10757" max="10757" width="20.83203125" style="11" customWidth="1"/>
    <col min="10758" max="10758" width="18.1640625" style="11" customWidth="1"/>
    <col min="10759" max="10759" width="22.33203125" style="11" customWidth="1"/>
    <col min="10760" max="11008" width="11.5" style="11"/>
    <col min="11009" max="11009" width="22.83203125" style="11" customWidth="1"/>
    <col min="11010" max="11010" width="44.33203125" style="11" customWidth="1"/>
    <col min="11011" max="11011" width="20.6640625" style="11" customWidth="1"/>
    <col min="11012" max="11012" width="18.33203125" style="11" customWidth="1"/>
    <col min="11013" max="11013" width="20.83203125" style="11" customWidth="1"/>
    <col min="11014" max="11014" width="18.1640625" style="11" customWidth="1"/>
    <col min="11015" max="11015" width="22.33203125" style="11" customWidth="1"/>
    <col min="11016" max="11264" width="11.5" style="11"/>
    <col min="11265" max="11265" width="22.83203125" style="11" customWidth="1"/>
    <col min="11266" max="11266" width="44.33203125" style="11" customWidth="1"/>
    <col min="11267" max="11267" width="20.6640625" style="11" customWidth="1"/>
    <col min="11268" max="11268" width="18.33203125" style="11" customWidth="1"/>
    <col min="11269" max="11269" width="20.83203125" style="11" customWidth="1"/>
    <col min="11270" max="11270" width="18.1640625" style="11" customWidth="1"/>
    <col min="11271" max="11271" width="22.33203125" style="11" customWidth="1"/>
    <col min="11272" max="11520" width="11.5" style="11"/>
    <col min="11521" max="11521" width="22.83203125" style="11" customWidth="1"/>
    <col min="11522" max="11522" width="44.33203125" style="11" customWidth="1"/>
    <col min="11523" max="11523" width="20.6640625" style="11" customWidth="1"/>
    <col min="11524" max="11524" width="18.33203125" style="11" customWidth="1"/>
    <col min="11525" max="11525" width="20.83203125" style="11" customWidth="1"/>
    <col min="11526" max="11526" width="18.1640625" style="11" customWidth="1"/>
    <col min="11527" max="11527" width="22.33203125" style="11" customWidth="1"/>
    <col min="11528" max="11776" width="11.5" style="11"/>
    <col min="11777" max="11777" width="22.83203125" style="11" customWidth="1"/>
    <col min="11778" max="11778" width="44.33203125" style="11" customWidth="1"/>
    <col min="11779" max="11779" width="20.6640625" style="11" customWidth="1"/>
    <col min="11780" max="11780" width="18.33203125" style="11" customWidth="1"/>
    <col min="11781" max="11781" width="20.83203125" style="11" customWidth="1"/>
    <col min="11782" max="11782" width="18.1640625" style="11" customWidth="1"/>
    <col min="11783" max="11783" width="22.33203125" style="11" customWidth="1"/>
    <col min="11784" max="12032" width="11.5" style="11"/>
    <col min="12033" max="12033" width="22.83203125" style="11" customWidth="1"/>
    <col min="12034" max="12034" width="44.33203125" style="11" customWidth="1"/>
    <col min="12035" max="12035" width="20.6640625" style="11" customWidth="1"/>
    <col min="12036" max="12036" width="18.33203125" style="11" customWidth="1"/>
    <col min="12037" max="12037" width="20.83203125" style="11" customWidth="1"/>
    <col min="12038" max="12038" width="18.1640625" style="11" customWidth="1"/>
    <col min="12039" max="12039" width="22.33203125" style="11" customWidth="1"/>
    <col min="12040" max="12288" width="11.5" style="11"/>
    <col min="12289" max="12289" width="22.83203125" style="11" customWidth="1"/>
    <col min="12290" max="12290" width="44.33203125" style="11" customWidth="1"/>
    <col min="12291" max="12291" width="20.6640625" style="11" customWidth="1"/>
    <col min="12292" max="12292" width="18.33203125" style="11" customWidth="1"/>
    <col min="12293" max="12293" width="20.83203125" style="11" customWidth="1"/>
    <col min="12294" max="12294" width="18.1640625" style="11" customWidth="1"/>
    <col min="12295" max="12295" width="22.33203125" style="11" customWidth="1"/>
    <col min="12296" max="12544" width="11.5" style="11"/>
    <col min="12545" max="12545" width="22.83203125" style="11" customWidth="1"/>
    <col min="12546" max="12546" width="44.33203125" style="11" customWidth="1"/>
    <col min="12547" max="12547" width="20.6640625" style="11" customWidth="1"/>
    <col min="12548" max="12548" width="18.33203125" style="11" customWidth="1"/>
    <col min="12549" max="12549" width="20.83203125" style="11" customWidth="1"/>
    <col min="12550" max="12550" width="18.1640625" style="11" customWidth="1"/>
    <col min="12551" max="12551" width="22.33203125" style="11" customWidth="1"/>
    <col min="12552" max="12800" width="11.5" style="11"/>
    <col min="12801" max="12801" width="22.83203125" style="11" customWidth="1"/>
    <col min="12802" max="12802" width="44.33203125" style="11" customWidth="1"/>
    <col min="12803" max="12803" width="20.6640625" style="11" customWidth="1"/>
    <col min="12804" max="12804" width="18.33203125" style="11" customWidth="1"/>
    <col min="12805" max="12805" width="20.83203125" style="11" customWidth="1"/>
    <col min="12806" max="12806" width="18.1640625" style="11" customWidth="1"/>
    <col min="12807" max="12807" width="22.33203125" style="11" customWidth="1"/>
    <col min="12808" max="13056" width="11.5" style="11"/>
    <col min="13057" max="13057" width="22.83203125" style="11" customWidth="1"/>
    <col min="13058" max="13058" width="44.33203125" style="11" customWidth="1"/>
    <col min="13059" max="13059" width="20.6640625" style="11" customWidth="1"/>
    <col min="13060" max="13060" width="18.33203125" style="11" customWidth="1"/>
    <col min="13061" max="13061" width="20.83203125" style="11" customWidth="1"/>
    <col min="13062" max="13062" width="18.1640625" style="11" customWidth="1"/>
    <col min="13063" max="13063" width="22.33203125" style="11" customWidth="1"/>
    <col min="13064" max="13312" width="11.5" style="11"/>
    <col min="13313" max="13313" width="22.83203125" style="11" customWidth="1"/>
    <col min="13314" max="13314" width="44.33203125" style="11" customWidth="1"/>
    <col min="13315" max="13315" width="20.6640625" style="11" customWidth="1"/>
    <col min="13316" max="13316" width="18.33203125" style="11" customWidth="1"/>
    <col min="13317" max="13317" width="20.83203125" style="11" customWidth="1"/>
    <col min="13318" max="13318" width="18.1640625" style="11" customWidth="1"/>
    <col min="13319" max="13319" width="22.33203125" style="11" customWidth="1"/>
    <col min="13320" max="13568" width="11.5" style="11"/>
    <col min="13569" max="13569" width="22.83203125" style="11" customWidth="1"/>
    <col min="13570" max="13570" width="44.33203125" style="11" customWidth="1"/>
    <col min="13571" max="13571" width="20.6640625" style="11" customWidth="1"/>
    <col min="13572" max="13572" width="18.33203125" style="11" customWidth="1"/>
    <col min="13573" max="13573" width="20.83203125" style="11" customWidth="1"/>
    <col min="13574" max="13574" width="18.1640625" style="11" customWidth="1"/>
    <col min="13575" max="13575" width="22.33203125" style="11" customWidth="1"/>
    <col min="13576" max="13824" width="11.5" style="11"/>
    <col min="13825" max="13825" width="22.83203125" style="11" customWidth="1"/>
    <col min="13826" max="13826" width="44.33203125" style="11" customWidth="1"/>
    <col min="13827" max="13827" width="20.6640625" style="11" customWidth="1"/>
    <col min="13828" max="13828" width="18.33203125" style="11" customWidth="1"/>
    <col min="13829" max="13829" width="20.83203125" style="11" customWidth="1"/>
    <col min="13830" max="13830" width="18.1640625" style="11" customWidth="1"/>
    <col min="13831" max="13831" width="22.33203125" style="11" customWidth="1"/>
    <col min="13832" max="14080" width="11.5" style="11"/>
    <col min="14081" max="14081" width="22.83203125" style="11" customWidth="1"/>
    <col min="14082" max="14082" width="44.33203125" style="11" customWidth="1"/>
    <col min="14083" max="14083" width="20.6640625" style="11" customWidth="1"/>
    <col min="14084" max="14084" width="18.33203125" style="11" customWidth="1"/>
    <col min="14085" max="14085" width="20.83203125" style="11" customWidth="1"/>
    <col min="14086" max="14086" width="18.1640625" style="11" customWidth="1"/>
    <col min="14087" max="14087" width="22.33203125" style="11" customWidth="1"/>
    <col min="14088" max="14336" width="11.5" style="11"/>
    <col min="14337" max="14337" width="22.83203125" style="11" customWidth="1"/>
    <col min="14338" max="14338" width="44.33203125" style="11" customWidth="1"/>
    <col min="14339" max="14339" width="20.6640625" style="11" customWidth="1"/>
    <col min="14340" max="14340" width="18.33203125" style="11" customWidth="1"/>
    <col min="14341" max="14341" width="20.83203125" style="11" customWidth="1"/>
    <col min="14342" max="14342" width="18.1640625" style="11" customWidth="1"/>
    <col min="14343" max="14343" width="22.33203125" style="11" customWidth="1"/>
    <col min="14344" max="14592" width="11.5" style="11"/>
    <col min="14593" max="14593" width="22.83203125" style="11" customWidth="1"/>
    <col min="14594" max="14594" width="44.33203125" style="11" customWidth="1"/>
    <col min="14595" max="14595" width="20.6640625" style="11" customWidth="1"/>
    <col min="14596" max="14596" width="18.33203125" style="11" customWidth="1"/>
    <col min="14597" max="14597" width="20.83203125" style="11" customWidth="1"/>
    <col min="14598" max="14598" width="18.1640625" style="11" customWidth="1"/>
    <col min="14599" max="14599" width="22.33203125" style="11" customWidth="1"/>
    <col min="14600" max="14848" width="11.5" style="11"/>
    <col min="14849" max="14849" width="22.83203125" style="11" customWidth="1"/>
    <col min="14850" max="14850" width="44.33203125" style="11" customWidth="1"/>
    <col min="14851" max="14851" width="20.6640625" style="11" customWidth="1"/>
    <col min="14852" max="14852" width="18.33203125" style="11" customWidth="1"/>
    <col min="14853" max="14853" width="20.83203125" style="11" customWidth="1"/>
    <col min="14854" max="14854" width="18.1640625" style="11" customWidth="1"/>
    <col min="14855" max="14855" width="22.33203125" style="11" customWidth="1"/>
    <col min="14856" max="15104" width="11.5" style="11"/>
    <col min="15105" max="15105" width="22.83203125" style="11" customWidth="1"/>
    <col min="15106" max="15106" width="44.33203125" style="11" customWidth="1"/>
    <col min="15107" max="15107" width="20.6640625" style="11" customWidth="1"/>
    <col min="15108" max="15108" width="18.33203125" style="11" customWidth="1"/>
    <col min="15109" max="15109" width="20.83203125" style="11" customWidth="1"/>
    <col min="15110" max="15110" width="18.1640625" style="11" customWidth="1"/>
    <col min="15111" max="15111" width="22.33203125" style="11" customWidth="1"/>
    <col min="15112" max="15360" width="11.5" style="11"/>
    <col min="15361" max="15361" width="22.83203125" style="11" customWidth="1"/>
    <col min="15362" max="15362" width="44.33203125" style="11" customWidth="1"/>
    <col min="15363" max="15363" width="20.6640625" style="11" customWidth="1"/>
    <col min="15364" max="15364" width="18.33203125" style="11" customWidth="1"/>
    <col min="15365" max="15365" width="20.83203125" style="11" customWidth="1"/>
    <col min="15366" max="15366" width="18.1640625" style="11" customWidth="1"/>
    <col min="15367" max="15367" width="22.33203125" style="11" customWidth="1"/>
    <col min="15368" max="15616" width="11.5" style="11"/>
    <col min="15617" max="15617" width="22.83203125" style="11" customWidth="1"/>
    <col min="15618" max="15618" width="44.33203125" style="11" customWidth="1"/>
    <col min="15619" max="15619" width="20.6640625" style="11" customWidth="1"/>
    <col min="15620" max="15620" width="18.33203125" style="11" customWidth="1"/>
    <col min="15621" max="15621" width="20.83203125" style="11" customWidth="1"/>
    <col min="15622" max="15622" width="18.1640625" style="11" customWidth="1"/>
    <col min="15623" max="15623" width="22.33203125" style="11" customWidth="1"/>
    <col min="15624" max="15872" width="11.5" style="11"/>
    <col min="15873" max="15873" width="22.83203125" style="11" customWidth="1"/>
    <col min="15874" max="15874" width="44.33203125" style="11" customWidth="1"/>
    <col min="15875" max="15875" width="20.6640625" style="11" customWidth="1"/>
    <col min="15876" max="15876" width="18.33203125" style="11" customWidth="1"/>
    <col min="15877" max="15877" width="20.83203125" style="11" customWidth="1"/>
    <col min="15878" max="15878" width="18.1640625" style="11" customWidth="1"/>
    <col min="15879" max="15879" width="22.33203125" style="11" customWidth="1"/>
    <col min="15880" max="16128" width="11.5" style="11"/>
    <col min="16129" max="16129" width="22.83203125" style="11" customWidth="1"/>
    <col min="16130" max="16130" width="44.33203125" style="11" customWidth="1"/>
    <col min="16131" max="16131" width="20.6640625" style="11" customWidth="1"/>
    <col min="16132" max="16132" width="18.33203125" style="11" customWidth="1"/>
    <col min="16133" max="16133" width="20.83203125" style="11" customWidth="1"/>
    <col min="16134" max="16134" width="18.1640625" style="11" customWidth="1"/>
    <col min="16135" max="16135" width="22.33203125" style="11" customWidth="1"/>
    <col min="16136" max="16384" width="11.5" style="11"/>
  </cols>
  <sheetData>
    <row r="1" spans="2:6" customFormat="1" ht="9" customHeight="1">
      <c r="C1" s="16"/>
    </row>
    <row r="2" spans="2:6" customFormat="1" ht="18">
      <c r="B2" s="594" t="s">
        <v>74</v>
      </c>
      <c r="C2" s="18"/>
      <c r="D2" s="19"/>
      <c r="E2" s="19"/>
    </row>
    <row r="4" spans="2:6">
      <c r="B4" s="19" t="s">
        <v>455</v>
      </c>
      <c r="F4" s="750"/>
    </row>
    <row r="5" spans="2:6" ht="9" customHeight="1" thickBot="1">
      <c r="F5" s="750"/>
    </row>
    <row r="6" spans="2:6" customFormat="1" ht="54" customHeight="1" thickBot="1">
      <c r="B6" s="722" t="s">
        <v>516</v>
      </c>
      <c r="C6" s="947" t="s">
        <v>506</v>
      </c>
      <c r="D6" s="948"/>
      <c r="E6" s="772" t="s">
        <v>439</v>
      </c>
    </row>
    <row r="7" spans="2:6" customFormat="1" ht="25.5">
      <c r="B7" s="689"/>
      <c r="C7" s="707" t="s">
        <v>446</v>
      </c>
      <c r="D7" s="707">
        <v>2020</v>
      </c>
      <c r="E7" s="773"/>
    </row>
    <row r="8" spans="2:6" customFormat="1" ht="16.5" thickBot="1">
      <c r="B8" s="675"/>
      <c r="C8" s="708" t="s">
        <v>35</v>
      </c>
      <c r="D8" s="708" t="s">
        <v>437</v>
      </c>
      <c r="E8" s="774"/>
    </row>
    <row r="9" spans="2:6" customFormat="1">
      <c r="B9" s="628" t="s">
        <v>440</v>
      </c>
      <c r="C9" s="941">
        <v>47984</v>
      </c>
      <c r="D9" s="622">
        <v>47984</v>
      </c>
      <c r="E9" s="949" t="s">
        <v>507</v>
      </c>
    </row>
    <row r="10" spans="2:6" customFormat="1">
      <c r="B10" s="633" t="s">
        <v>165</v>
      </c>
      <c r="C10" s="942">
        <v>692641</v>
      </c>
      <c r="D10" s="656">
        <v>692641</v>
      </c>
      <c r="E10" s="950"/>
    </row>
    <row r="11" spans="2:6" customFormat="1">
      <c r="B11" s="633" t="s">
        <v>441</v>
      </c>
      <c r="C11" s="943">
        <v>58900000</v>
      </c>
      <c r="D11" s="696">
        <v>58900000</v>
      </c>
      <c r="E11" s="950"/>
    </row>
    <row r="12" spans="2:6" customFormat="1" ht="13.5" thickBot="1">
      <c r="B12" s="641" t="s">
        <v>24</v>
      </c>
      <c r="C12" s="944">
        <v>4790000000</v>
      </c>
      <c r="D12" s="697">
        <v>4790000000</v>
      </c>
      <c r="E12" s="951"/>
    </row>
    <row r="13" spans="2:6" customFormat="1" ht="13.5" thickBot="1">
      <c r="B13" s="620" t="s">
        <v>438</v>
      </c>
      <c r="C13" s="621"/>
      <c r="D13" s="621"/>
      <c r="E13" s="695"/>
    </row>
    <row r="14" spans="2:6" customFormat="1">
      <c r="B14" s="620" t="s">
        <v>442</v>
      </c>
      <c r="C14" s="622"/>
      <c r="D14" s="622"/>
      <c r="E14" s="698" t="s">
        <v>25</v>
      </c>
    </row>
    <row r="15" spans="2:6" customFormat="1" ht="13.5" thickBot="1">
      <c r="B15" s="633" t="s">
        <v>435</v>
      </c>
      <c r="C15" s="699">
        <v>0</v>
      </c>
      <c r="D15" s="699">
        <v>0.06</v>
      </c>
      <c r="E15" s="946" t="s">
        <v>505</v>
      </c>
    </row>
    <row r="16" spans="2:6" customFormat="1">
      <c r="B16" s="620" t="s">
        <v>443</v>
      </c>
      <c r="C16" s="622"/>
      <c r="D16" s="622"/>
      <c r="E16" s="698" t="s">
        <v>25</v>
      </c>
    </row>
    <row r="17" spans="2:5" customFormat="1" ht="13.5" thickBot="1">
      <c r="B17" s="633" t="s">
        <v>20</v>
      </c>
      <c r="C17" s="699">
        <v>0</v>
      </c>
      <c r="D17" s="699">
        <v>0.01</v>
      </c>
      <c r="E17" s="946" t="s">
        <v>505</v>
      </c>
    </row>
    <row r="18" spans="2:5" customFormat="1">
      <c r="B18" s="620" t="s">
        <v>444</v>
      </c>
      <c r="C18" s="622"/>
      <c r="D18" s="622"/>
      <c r="E18" s="698" t="s">
        <v>25</v>
      </c>
    </row>
    <row r="19" spans="2:5" customFormat="1" ht="13.5" thickBot="1">
      <c r="B19" s="633" t="s">
        <v>20</v>
      </c>
      <c r="C19" s="699">
        <v>0</v>
      </c>
      <c r="D19" s="699">
        <v>0</v>
      </c>
      <c r="E19" s="946" t="s">
        <v>505</v>
      </c>
    </row>
    <row r="20" spans="2:5" customFormat="1">
      <c r="B20" s="620" t="s">
        <v>445</v>
      </c>
      <c r="C20" s="622"/>
      <c r="D20" s="622"/>
      <c r="E20" s="698" t="s">
        <v>25</v>
      </c>
    </row>
    <row r="21" spans="2:5" customFormat="1" ht="13.5" thickBot="1">
      <c r="B21" s="633" t="s">
        <v>20</v>
      </c>
      <c r="C21" s="699">
        <v>0</v>
      </c>
      <c r="D21" s="699">
        <v>0.03</v>
      </c>
      <c r="E21" s="946" t="s">
        <v>505</v>
      </c>
    </row>
    <row r="22" spans="2:5" customFormat="1" ht="13.5" thickBot="1">
      <c r="B22" s="653" t="s">
        <v>26</v>
      </c>
      <c r="C22" s="683"/>
      <c r="D22" s="683"/>
      <c r="E22" s="700"/>
    </row>
    <row r="23" spans="2:5" customFormat="1">
      <c r="B23" s="619" t="s">
        <v>27</v>
      </c>
      <c r="C23" s="622"/>
      <c r="D23" s="622"/>
      <c r="E23" s="701" t="s">
        <v>19</v>
      </c>
    </row>
    <row r="24" spans="2:5" customFormat="1">
      <c r="B24" s="736" t="s">
        <v>508</v>
      </c>
      <c r="C24" s="699">
        <v>1</v>
      </c>
      <c r="D24" s="699">
        <v>0.94</v>
      </c>
      <c r="E24" s="702" t="s">
        <v>505</v>
      </c>
    </row>
    <row r="25" spans="2:5" customFormat="1">
      <c r="B25" s="736" t="s">
        <v>509</v>
      </c>
      <c r="C25" s="699">
        <v>0</v>
      </c>
      <c r="D25" s="699">
        <v>0.06</v>
      </c>
      <c r="E25" s="703"/>
    </row>
    <row r="26" spans="2:5" customFormat="1">
      <c r="B26" s="736" t="s">
        <v>30</v>
      </c>
      <c r="C26" s="699">
        <v>0</v>
      </c>
      <c r="D26" s="699">
        <v>0</v>
      </c>
      <c r="E26" s="703"/>
    </row>
    <row r="27" spans="2:5" customFormat="1" ht="13.5" thickBot="1">
      <c r="B27" s="945" t="s">
        <v>31</v>
      </c>
      <c r="C27" s="704">
        <v>0</v>
      </c>
      <c r="D27" s="704">
        <v>0</v>
      </c>
      <c r="E27" s="705"/>
    </row>
    <row r="28" spans="2:5" customFormat="1">
      <c r="B28" s="619" t="s">
        <v>32</v>
      </c>
      <c r="C28" s="622"/>
      <c r="D28" s="622"/>
      <c r="E28" s="701" t="s">
        <v>19</v>
      </c>
    </row>
    <row r="29" spans="2:5" customFormat="1">
      <c r="B29" s="736" t="s">
        <v>508</v>
      </c>
      <c r="C29" s="699">
        <v>1</v>
      </c>
      <c r="D29" s="699">
        <v>0.99</v>
      </c>
      <c r="E29" s="702" t="s">
        <v>505</v>
      </c>
    </row>
    <row r="30" spans="2:5" customFormat="1">
      <c r="B30" s="736" t="s">
        <v>509</v>
      </c>
      <c r="C30" s="699">
        <v>0</v>
      </c>
      <c r="D30" s="699">
        <v>0.01</v>
      </c>
      <c r="E30" s="703"/>
    </row>
    <row r="31" spans="2:5" customFormat="1">
      <c r="B31" s="736" t="s">
        <v>30</v>
      </c>
      <c r="C31" s="699">
        <v>0</v>
      </c>
      <c r="D31" s="699">
        <v>0</v>
      </c>
      <c r="E31" s="703"/>
    </row>
    <row r="32" spans="2:5" customFormat="1" ht="13.5" thickBot="1">
      <c r="B32" s="945" t="s">
        <v>31</v>
      </c>
      <c r="C32" s="704">
        <v>0</v>
      </c>
      <c r="D32" s="704">
        <v>0</v>
      </c>
      <c r="E32" s="705"/>
    </row>
    <row r="33" spans="2:5" customFormat="1">
      <c r="B33" s="619" t="s">
        <v>33</v>
      </c>
      <c r="C33" s="622"/>
      <c r="D33" s="622"/>
      <c r="E33" s="701" t="s">
        <v>19</v>
      </c>
    </row>
    <row r="34" spans="2:5" customFormat="1">
      <c r="B34" s="736" t="s">
        <v>508</v>
      </c>
      <c r="C34" s="699">
        <v>1</v>
      </c>
      <c r="D34" s="699">
        <v>1</v>
      </c>
      <c r="E34" s="702" t="s">
        <v>505</v>
      </c>
    </row>
    <row r="35" spans="2:5" customFormat="1">
      <c r="B35" s="736" t="s">
        <v>509</v>
      </c>
      <c r="C35" s="699">
        <v>0</v>
      </c>
      <c r="D35" s="699">
        <v>0</v>
      </c>
      <c r="E35" s="703"/>
    </row>
    <row r="36" spans="2:5" customFormat="1">
      <c r="B36" s="736" t="s">
        <v>30</v>
      </c>
      <c r="C36" s="699">
        <v>0</v>
      </c>
      <c r="D36" s="699">
        <v>0</v>
      </c>
      <c r="E36" s="703"/>
    </row>
    <row r="37" spans="2:5" customFormat="1" ht="13.5" thickBot="1">
      <c r="B37" s="945" t="s">
        <v>31</v>
      </c>
      <c r="C37" s="704">
        <v>0</v>
      </c>
      <c r="D37" s="704">
        <v>0</v>
      </c>
      <c r="E37" s="705"/>
    </row>
    <row r="38" spans="2:5" customFormat="1">
      <c r="B38" s="619" t="s">
        <v>34</v>
      </c>
      <c r="C38" s="622"/>
      <c r="D38" s="622"/>
      <c r="E38" s="701" t="s">
        <v>19</v>
      </c>
    </row>
    <row r="39" spans="2:5" customFormat="1">
      <c r="B39" s="736" t="s">
        <v>510</v>
      </c>
      <c r="C39" s="699">
        <v>1</v>
      </c>
      <c r="D39" s="699">
        <v>0.97</v>
      </c>
      <c r="E39" s="702" t="s">
        <v>505</v>
      </c>
    </row>
    <row r="40" spans="2:5" customFormat="1">
      <c r="B40" s="736" t="s">
        <v>511</v>
      </c>
      <c r="C40" s="699">
        <v>0</v>
      </c>
      <c r="D40" s="699">
        <v>0.03</v>
      </c>
      <c r="E40" s="703"/>
    </row>
    <row r="41" spans="2:5" customFormat="1">
      <c r="B41" s="736" t="s">
        <v>512</v>
      </c>
      <c r="C41" s="699">
        <v>0</v>
      </c>
      <c r="D41" s="699">
        <v>0</v>
      </c>
      <c r="E41" s="703"/>
    </row>
    <row r="42" spans="2:5" customFormat="1" ht="13.5" thickBot="1">
      <c r="B42" s="945" t="s">
        <v>31</v>
      </c>
      <c r="C42" s="704">
        <v>0</v>
      </c>
      <c r="D42" s="704">
        <v>0</v>
      </c>
      <c r="E42" s="705"/>
    </row>
    <row r="43" spans="2:5" customFormat="1" ht="20.25" customHeight="1"/>
    <row r="44" spans="2:5" customFormat="1" ht="10.5"/>
    <row r="45" spans="2:5" customFormat="1" ht="10.5"/>
    <row r="46" spans="2:5" customFormat="1" ht="10.5"/>
    <row r="47" spans="2:5" customFormat="1" ht="10.5"/>
  </sheetData>
  <mergeCells count="3">
    <mergeCell ref="C6:D6"/>
    <mergeCell ref="E6:E8"/>
    <mergeCell ref="E9:E12"/>
  </mergeCells>
  <printOptions horizontalCentered="1"/>
  <pageMargins left="0.39370078740157483" right="0.39370078740157483" top="0.39370078740157483" bottom="0.39370078740157483" header="0.19685039370078741" footer="0.19685039370078741"/>
  <pageSetup paperSize="9" scale="75"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7"/>
  <sheetViews>
    <sheetView showGridLines="0" zoomScaleNormal="100" workbookViewId="0">
      <selection activeCell="G15" sqref="G15"/>
    </sheetView>
  </sheetViews>
  <sheetFormatPr baseColWidth="10" defaultColWidth="11.5" defaultRowHeight="12.75"/>
  <cols>
    <col min="1" max="1" width="2" style="11" customWidth="1"/>
    <col min="2" max="2" width="44.33203125" style="11" customWidth="1"/>
    <col min="3" max="3" width="17.1640625" style="11" bestFit="1" customWidth="1"/>
    <col min="4" max="4" width="15.1640625" style="11" customWidth="1"/>
    <col min="5" max="5" width="36.6640625" style="11" customWidth="1"/>
    <col min="6" max="6" width="2.1640625" style="11" customWidth="1"/>
    <col min="7" max="7" width="22.33203125" style="11" customWidth="1"/>
    <col min="8" max="8" width="11.5" style="11"/>
    <col min="9" max="9" width="14.1640625" style="11" customWidth="1"/>
    <col min="10" max="10" width="15.33203125" style="11" customWidth="1"/>
    <col min="11" max="11" width="11.5" style="11"/>
    <col min="12" max="12" width="15.1640625" style="11" customWidth="1"/>
    <col min="13" max="13" width="13.33203125" style="11" customWidth="1"/>
    <col min="14" max="256" width="11.5" style="11"/>
    <col min="257" max="257" width="22.83203125" style="11" customWidth="1"/>
    <col min="258" max="258" width="44.33203125" style="11" customWidth="1"/>
    <col min="259" max="259" width="20.6640625" style="11" customWidth="1"/>
    <col min="260" max="260" width="18.33203125" style="11" customWidth="1"/>
    <col min="261" max="261" width="20.83203125" style="11" customWidth="1"/>
    <col min="262" max="262" width="18.1640625" style="11" customWidth="1"/>
    <col min="263" max="263" width="22.33203125" style="11" customWidth="1"/>
    <col min="264" max="512" width="11.5" style="11"/>
    <col min="513" max="513" width="22.83203125" style="11" customWidth="1"/>
    <col min="514" max="514" width="44.33203125" style="11" customWidth="1"/>
    <col min="515" max="515" width="20.6640625" style="11" customWidth="1"/>
    <col min="516" max="516" width="18.33203125" style="11" customWidth="1"/>
    <col min="517" max="517" width="20.83203125" style="11" customWidth="1"/>
    <col min="518" max="518" width="18.1640625" style="11" customWidth="1"/>
    <col min="519" max="519" width="22.33203125" style="11" customWidth="1"/>
    <col min="520" max="768" width="11.5" style="11"/>
    <col min="769" max="769" width="22.83203125" style="11" customWidth="1"/>
    <col min="770" max="770" width="44.33203125" style="11" customWidth="1"/>
    <col min="771" max="771" width="20.6640625" style="11" customWidth="1"/>
    <col min="772" max="772" width="18.33203125" style="11" customWidth="1"/>
    <col min="773" max="773" width="20.83203125" style="11" customWidth="1"/>
    <col min="774" max="774" width="18.1640625" style="11" customWidth="1"/>
    <col min="775" max="775" width="22.33203125" style="11" customWidth="1"/>
    <col min="776" max="1024" width="11.5" style="11"/>
    <col min="1025" max="1025" width="22.83203125" style="11" customWidth="1"/>
    <col min="1026" max="1026" width="44.33203125" style="11" customWidth="1"/>
    <col min="1027" max="1027" width="20.6640625" style="11" customWidth="1"/>
    <col min="1028" max="1028" width="18.33203125" style="11" customWidth="1"/>
    <col min="1029" max="1029" width="20.83203125" style="11" customWidth="1"/>
    <col min="1030" max="1030" width="18.1640625" style="11" customWidth="1"/>
    <col min="1031" max="1031" width="22.33203125" style="11" customWidth="1"/>
    <col min="1032" max="1280" width="11.5" style="11"/>
    <col min="1281" max="1281" width="22.83203125" style="11" customWidth="1"/>
    <col min="1282" max="1282" width="44.33203125" style="11" customWidth="1"/>
    <col min="1283" max="1283" width="20.6640625" style="11" customWidth="1"/>
    <col min="1284" max="1284" width="18.33203125" style="11" customWidth="1"/>
    <col min="1285" max="1285" width="20.83203125" style="11" customWidth="1"/>
    <col min="1286" max="1286" width="18.1640625" style="11" customWidth="1"/>
    <col min="1287" max="1287" width="22.33203125" style="11" customWidth="1"/>
    <col min="1288" max="1536" width="11.5" style="11"/>
    <col min="1537" max="1537" width="22.83203125" style="11" customWidth="1"/>
    <col min="1538" max="1538" width="44.33203125" style="11" customWidth="1"/>
    <col min="1539" max="1539" width="20.6640625" style="11" customWidth="1"/>
    <col min="1540" max="1540" width="18.33203125" style="11" customWidth="1"/>
    <col min="1541" max="1541" width="20.83203125" style="11" customWidth="1"/>
    <col min="1542" max="1542" width="18.1640625" style="11" customWidth="1"/>
    <col min="1543" max="1543" width="22.33203125" style="11" customWidth="1"/>
    <col min="1544" max="1792" width="11.5" style="11"/>
    <col min="1793" max="1793" width="22.83203125" style="11" customWidth="1"/>
    <col min="1794" max="1794" width="44.33203125" style="11" customWidth="1"/>
    <col min="1795" max="1795" width="20.6640625" style="11" customWidth="1"/>
    <col min="1796" max="1796" width="18.33203125" style="11" customWidth="1"/>
    <col min="1797" max="1797" width="20.83203125" style="11" customWidth="1"/>
    <col min="1798" max="1798" width="18.1640625" style="11" customWidth="1"/>
    <col min="1799" max="1799" width="22.33203125" style="11" customWidth="1"/>
    <col min="1800" max="2048" width="11.5" style="11"/>
    <col min="2049" max="2049" width="22.83203125" style="11" customWidth="1"/>
    <col min="2050" max="2050" width="44.33203125" style="11" customWidth="1"/>
    <col min="2051" max="2051" width="20.6640625" style="11" customWidth="1"/>
    <col min="2052" max="2052" width="18.33203125" style="11" customWidth="1"/>
    <col min="2053" max="2053" width="20.83203125" style="11" customWidth="1"/>
    <col min="2054" max="2054" width="18.1640625" style="11" customWidth="1"/>
    <col min="2055" max="2055" width="22.33203125" style="11" customWidth="1"/>
    <col min="2056" max="2304" width="11.5" style="11"/>
    <col min="2305" max="2305" width="22.83203125" style="11" customWidth="1"/>
    <col min="2306" max="2306" width="44.33203125" style="11" customWidth="1"/>
    <col min="2307" max="2307" width="20.6640625" style="11" customWidth="1"/>
    <col min="2308" max="2308" width="18.33203125" style="11" customWidth="1"/>
    <col min="2309" max="2309" width="20.83203125" style="11" customWidth="1"/>
    <col min="2310" max="2310" width="18.1640625" style="11" customWidth="1"/>
    <col min="2311" max="2311" width="22.33203125" style="11" customWidth="1"/>
    <col min="2312" max="2560" width="11.5" style="11"/>
    <col min="2561" max="2561" width="22.83203125" style="11" customWidth="1"/>
    <col min="2562" max="2562" width="44.33203125" style="11" customWidth="1"/>
    <col min="2563" max="2563" width="20.6640625" style="11" customWidth="1"/>
    <col min="2564" max="2564" width="18.33203125" style="11" customWidth="1"/>
    <col min="2565" max="2565" width="20.83203125" style="11" customWidth="1"/>
    <col min="2566" max="2566" width="18.1640625" style="11" customWidth="1"/>
    <col min="2567" max="2567" width="22.33203125" style="11" customWidth="1"/>
    <col min="2568" max="2816" width="11.5" style="11"/>
    <col min="2817" max="2817" width="22.83203125" style="11" customWidth="1"/>
    <col min="2818" max="2818" width="44.33203125" style="11" customWidth="1"/>
    <col min="2819" max="2819" width="20.6640625" style="11" customWidth="1"/>
    <col min="2820" max="2820" width="18.33203125" style="11" customWidth="1"/>
    <col min="2821" max="2821" width="20.83203125" style="11" customWidth="1"/>
    <col min="2822" max="2822" width="18.1640625" style="11" customWidth="1"/>
    <col min="2823" max="2823" width="22.33203125" style="11" customWidth="1"/>
    <col min="2824" max="3072" width="11.5" style="11"/>
    <col min="3073" max="3073" width="22.83203125" style="11" customWidth="1"/>
    <col min="3074" max="3074" width="44.33203125" style="11" customWidth="1"/>
    <col min="3075" max="3075" width="20.6640625" style="11" customWidth="1"/>
    <col min="3076" max="3076" width="18.33203125" style="11" customWidth="1"/>
    <col min="3077" max="3077" width="20.83203125" style="11" customWidth="1"/>
    <col min="3078" max="3078" width="18.1640625" style="11" customWidth="1"/>
    <col min="3079" max="3079" width="22.33203125" style="11" customWidth="1"/>
    <col min="3080" max="3328" width="11.5" style="11"/>
    <col min="3329" max="3329" width="22.83203125" style="11" customWidth="1"/>
    <col min="3330" max="3330" width="44.33203125" style="11" customWidth="1"/>
    <col min="3331" max="3331" width="20.6640625" style="11" customWidth="1"/>
    <col min="3332" max="3332" width="18.33203125" style="11" customWidth="1"/>
    <col min="3333" max="3333" width="20.83203125" style="11" customWidth="1"/>
    <col min="3334" max="3334" width="18.1640625" style="11" customWidth="1"/>
    <col min="3335" max="3335" width="22.33203125" style="11" customWidth="1"/>
    <col min="3336" max="3584" width="11.5" style="11"/>
    <col min="3585" max="3585" width="22.83203125" style="11" customWidth="1"/>
    <col min="3586" max="3586" width="44.33203125" style="11" customWidth="1"/>
    <col min="3587" max="3587" width="20.6640625" style="11" customWidth="1"/>
    <col min="3588" max="3588" width="18.33203125" style="11" customWidth="1"/>
    <col min="3589" max="3589" width="20.83203125" style="11" customWidth="1"/>
    <col min="3590" max="3590" width="18.1640625" style="11" customWidth="1"/>
    <col min="3591" max="3591" width="22.33203125" style="11" customWidth="1"/>
    <col min="3592" max="3840" width="11.5" style="11"/>
    <col min="3841" max="3841" width="22.83203125" style="11" customWidth="1"/>
    <col min="3842" max="3842" width="44.33203125" style="11" customWidth="1"/>
    <col min="3843" max="3843" width="20.6640625" style="11" customWidth="1"/>
    <col min="3844" max="3844" width="18.33203125" style="11" customWidth="1"/>
    <col min="3845" max="3845" width="20.83203125" style="11" customWidth="1"/>
    <col min="3846" max="3846" width="18.1640625" style="11" customWidth="1"/>
    <col min="3847" max="3847" width="22.33203125" style="11" customWidth="1"/>
    <col min="3848" max="4096" width="11.5" style="11"/>
    <col min="4097" max="4097" width="22.83203125" style="11" customWidth="1"/>
    <col min="4098" max="4098" width="44.33203125" style="11" customWidth="1"/>
    <col min="4099" max="4099" width="20.6640625" style="11" customWidth="1"/>
    <col min="4100" max="4100" width="18.33203125" style="11" customWidth="1"/>
    <col min="4101" max="4101" width="20.83203125" style="11" customWidth="1"/>
    <col min="4102" max="4102" width="18.1640625" style="11" customWidth="1"/>
    <col min="4103" max="4103" width="22.33203125" style="11" customWidth="1"/>
    <col min="4104" max="4352" width="11.5" style="11"/>
    <col min="4353" max="4353" width="22.83203125" style="11" customWidth="1"/>
    <col min="4354" max="4354" width="44.33203125" style="11" customWidth="1"/>
    <col min="4355" max="4355" width="20.6640625" style="11" customWidth="1"/>
    <col min="4356" max="4356" width="18.33203125" style="11" customWidth="1"/>
    <col min="4357" max="4357" width="20.83203125" style="11" customWidth="1"/>
    <col min="4358" max="4358" width="18.1640625" style="11" customWidth="1"/>
    <col min="4359" max="4359" width="22.33203125" style="11" customWidth="1"/>
    <col min="4360" max="4608" width="11.5" style="11"/>
    <col min="4609" max="4609" width="22.83203125" style="11" customWidth="1"/>
    <col min="4610" max="4610" width="44.33203125" style="11" customWidth="1"/>
    <col min="4611" max="4611" width="20.6640625" style="11" customWidth="1"/>
    <col min="4612" max="4612" width="18.33203125" style="11" customWidth="1"/>
    <col min="4613" max="4613" width="20.83203125" style="11" customWidth="1"/>
    <col min="4614" max="4614" width="18.1640625" style="11" customWidth="1"/>
    <col min="4615" max="4615" width="22.33203125" style="11" customWidth="1"/>
    <col min="4616" max="4864" width="11.5" style="11"/>
    <col min="4865" max="4865" width="22.83203125" style="11" customWidth="1"/>
    <col min="4866" max="4866" width="44.33203125" style="11" customWidth="1"/>
    <col min="4867" max="4867" width="20.6640625" style="11" customWidth="1"/>
    <col min="4868" max="4868" width="18.33203125" style="11" customWidth="1"/>
    <col min="4869" max="4869" width="20.83203125" style="11" customWidth="1"/>
    <col min="4870" max="4870" width="18.1640625" style="11" customWidth="1"/>
    <col min="4871" max="4871" width="22.33203125" style="11" customWidth="1"/>
    <col min="4872" max="5120" width="11.5" style="11"/>
    <col min="5121" max="5121" width="22.83203125" style="11" customWidth="1"/>
    <col min="5122" max="5122" width="44.33203125" style="11" customWidth="1"/>
    <col min="5123" max="5123" width="20.6640625" style="11" customWidth="1"/>
    <col min="5124" max="5124" width="18.33203125" style="11" customWidth="1"/>
    <col min="5125" max="5125" width="20.83203125" style="11" customWidth="1"/>
    <col min="5126" max="5126" width="18.1640625" style="11" customWidth="1"/>
    <col min="5127" max="5127" width="22.33203125" style="11" customWidth="1"/>
    <col min="5128" max="5376" width="11.5" style="11"/>
    <col min="5377" max="5377" width="22.83203125" style="11" customWidth="1"/>
    <col min="5378" max="5378" width="44.33203125" style="11" customWidth="1"/>
    <col min="5379" max="5379" width="20.6640625" style="11" customWidth="1"/>
    <col min="5380" max="5380" width="18.33203125" style="11" customWidth="1"/>
    <col min="5381" max="5381" width="20.83203125" style="11" customWidth="1"/>
    <col min="5382" max="5382" width="18.1640625" style="11" customWidth="1"/>
    <col min="5383" max="5383" width="22.33203125" style="11" customWidth="1"/>
    <col min="5384" max="5632" width="11.5" style="11"/>
    <col min="5633" max="5633" width="22.83203125" style="11" customWidth="1"/>
    <col min="5634" max="5634" width="44.33203125" style="11" customWidth="1"/>
    <col min="5635" max="5635" width="20.6640625" style="11" customWidth="1"/>
    <col min="5636" max="5636" width="18.33203125" style="11" customWidth="1"/>
    <col min="5637" max="5637" width="20.83203125" style="11" customWidth="1"/>
    <col min="5638" max="5638" width="18.1640625" style="11" customWidth="1"/>
    <col min="5639" max="5639" width="22.33203125" style="11" customWidth="1"/>
    <col min="5640" max="5888" width="11.5" style="11"/>
    <col min="5889" max="5889" width="22.83203125" style="11" customWidth="1"/>
    <col min="5890" max="5890" width="44.33203125" style="11" customWidth="1"/>
    <col min="5891" max="5891" width="20.6640625" style="11" customWidth="1"/>
    <col min="5892" max="5892" width="18.33203125" style="11" customWidth="1"/>
    <col min="5893" max="5893" width="20.83203125" style="11" customWidth="1"/>
    <col min="5894" max="5894" width="18.1640625" style="11" customWidth="1"/>
    <col min="5895" max="5895" width="22.33203125" style="11" customWidth="1"/>
    <col min="5896" max="6144" width="11.5" style="11"/>
    <col min="6145" max="6145" width="22.83203125" style="11" customWidth="1"/>
    <col min="6146" max="6146" width="44.33203125" style="11" customWidth="1"/>
    <col min="6147" max="6147" width="20.6640625" style="11" customWidth="1"/>
    <col min="6148" max="6148" width="18.33203125" style="11" customWidth="1"/>
    <col min="6149" max="6149" width="20.83203125" style="11" customWidth="1"/>
    <col min="6150" max="6150" width="18.1640625" style="11" customWidth="1"/>
    <col min="6151" max="6151" width="22.33203125" style="11" customWidth="1"/>
    <col min="6152" max="6400" width="11.5" style="11"/>
    <col min="6401" max="6401" width="22.83203125" style="11" customWidth="1"/>
    <col min="6402" max="6402" width="44.33203125" style="11" customWidth="1"/>
    <col min="6403" max="6403" width="20.6640625" style="11" customWidth="1"/>
    <col min="6404" max="6404" width="18.33203125" style="11" customWidth="1"/>
    <col min="6405" max="6405" width="20.83203125" style="11" customWidth="1"/>
    <col min="6406" max="6406" width="18.1640625" style="11" customWidth="1"/>
    <col min="6407" max="6407" width="22.33203125" style="11" customWidth="1"/>
    <col min="6408" max="6656" width="11.5" style="11"/>
    <col min="6657" max="6657" width="22.83203125" style="11" customWidth="1"/>
    <col min="6658" max="6658" width="44.33203125" style="11" customWidth="1"/>
    <col min="6659" max="6659" width="20.6640625" style="11" customWidth="1"/>
    <col min="6660" max="6660" width="18.33203125" style="11" customWidth="1"/>
    <col min="6661" max="6661" width="20.83203125" style="11" customWidth="1"/>
    <col min="6662" max="6662" width="18.1640625" style="11" customWidth="1"/>
    <col min="6663" max="6663" width="22.33203125" style="11" customWidth="1"/>
    <col min="6664" max="6912" width="11.5" style="11"/>
    <col min="6913" max="6913" width="22.83203125" style="11" customWidth="1"/>
    <col min="6914" max="6914" width="44.33203125" style="11" customWidth="1"/>
    <col min="6915" max="6915" width="20.6640625" style="11" customWidth="1"/>
    <col min="6916" max="6916" width="18.33203125" style="11" customWidth="1"/>
    <col min="6917" max="6917" width="20.83203125" style="11" customWidth="1"/>
    <col min="6918" max="6918" width="18.1640625" style="11" customWidth="1"/>
    <col min="6919" max="6919" width="22.33203125" style="11" customWidth="1"/>
    <col min="6920" max="7168" width="11.5" style="11"/>
    <col min="7169" max="7169" width="22.83203125" style="11" customWidth="1"/>
    <col min="7170" max="7170" width="44.33203125" style="11" customWidth="1"/>
    <col min="7171" max="7171" width="20.6640625" style="11" customWidth="1"/>
    <col min="7172" max="7172" width="18.33203125" style="11" customWidth="1"/>
    <col min="7173" max="7173" width="20.83203125" style="11" customWidth="1"/>
    <col min="7174" max="7174" width="18.1640625" style="11" customWidth="1"/>
    <col min="7175" max="7175" width="22.33203125" style="11" customWidth="1"/>
    <col min="7176" max="7424" width="11.5" style="11"/>
    <col min="7425" max="7425" width="22.83203125" style="11" customWidth="1"/>
    <col min="7426" max="7426" width="44.33203125" style="11" customWidth="1"/>
    <col min="7427" max="7427" width="20.6640625" style="11" customWidth="1"/>
    <col min="7428" max="7428" width="18.33203125" style="11" customWidth="1"/>
    <col min="7429" max="7429" width="20.83203125" style="11" customWidth="1"/>
    <col min="7430" max="7430" width="18.1640625" style="11" customWidth="1"/>
    <col min="7431" max="7431" width="22.33203125" style="11" customWidth="1"/>
    <col min="7432" max="7680" width="11.5" style="11"/>
    <col min="7681" max="7681" width="22.83203125" style="11" customWidth="1"/>
    <col min="7682" max="7682" width="44.33203125" style="11" customWidth="1"/>
    <col min="7683" max="7683" width="20.6640625" style="11" customWidth="1"/>
    <col min="7684" max="7684" width="18.33203125" style="11" customWidth="1"/>
    <col min="7685" max="7685" width="20.83203125" style="11" customWidth="1"/>
    <col min="7686" max="7686" width="18.1640625" style="11" customWidth="1"/>
    <col min="7687" max="7687" width="22.33203125" style="11" customWidth="1"/>
    <col min="7688" max="7936" width="11.5" style="11"/>
    <col min="7937" max="7937" width="22.83203125" style="11" customWidth="1"/>
    <col min="7938" max="7938" width="44.33203125" style="11" customWidth="1"/>
    <col min="7939" max="7939" width="20.6640625" style="11" customWidth="1"/>
    <col min="7940" max="7940" width="18.33203125" style="11" customWidth="1"/>
    <col min="7941" max="7941" width="20.83203125" style="11" customWidth="1"/>
    <col min="7942" max="7942" width="18.1640625" style="11" customWidth="1"/>
    <col min="7943" max="7943" width="22.33203125" style="11" customWidth="1"/>
    <col min="7944" max="8192" width="11.5" style="11"/>
    <col min="8193" max="8193" width="22.83203125" style="11" customWidth="1"/>
    <col min="8194" max="8194" width="44.33203125" style="11" customWidth="1"/>
    <col min="8195" max="8195" width="20.6640625" style="11" customWidth="1"/>
    <col min="8196" max="8196" width="18.33203125" style="11" customWidth="1"/>
    <col min="8197" max="8197" width="20.83203125" style="11" customWidth="1"/>
    <col min="8198" max="8198" width="18.1640625" style="11" customWidth="1"/>
    <col min="8199" max="8199" width="22.33203125" style="11" customWidth="1"/>
    <col min="8200" max="8448" width="11.5" style="11"/>
    <col min="8449" max="8449" width="22.83203125" style="11" customWidth="1"/>
    <col min="8450" max="8450" width="44.33203125" style="11" customWidth="1"/>
    <col min="8451" max="8451" width="20.6640625" style="11" customWidth="1"/>
    <col min="8452" max="8452" width="18.33203125" style="11" customWidth="1"/>
    <col min="8453" max="8453" width="20.83203125" style="11" customWidth="1"/>
    <col min="8454" max="8454" width="18.1640625" style="11" customWidth="1"/>
    <col min="8455" max="8455" width="22.33203125" style="11" customWidth="1"/>
    <col min="8456" max="8704" width="11.5" style="11"/>
    <col min="8705" max="8705" width="22.83203125" style="11" customWidth="1"/>
    <col min="8706" max="8706" width="44.33203125" style="11" customWidth="1"/>
    <col min="8707" max="8707" width="20.6640625" style="11" customWidth="1"/>
    <col min="8708" max="8708" width="18.33203125" style="11" customWidth="1"/>
    <col min="8709" max="8709" width="20.83203125" style="11" customWidth="1"/>
    <col min="8710" max="8710" width="18.1640625" style="11" customWidth="1"/>
    <col min="8711" max="8711" width="22.33203125" style="11" customWidth="1"/>
    <col min="8712" max="8960" width="11.5" style="11"/>
    <col min="8961" max="8961" width="22.83203125" style="11" customWidth="1"/>
    <col min="8962" max="8962" width="44.33203125" style="11" customWidth="1"/>
    <col min="8963" max="8963" width="20.6640625" style="11" customWidth="1"/>
    <col min="8964" max="8964" width="18.33203125" style="11" customWidth="1"/>
    <col min="8965" max="8965" width="20.83203125" style="11" customWidth="1"/>
    <col min="8966" max="8966" width="18.1640625" style="11" customWidth="1"/>
    <col min="8967" max="8967" width="22.33203125" style="11" customWidth="1"/>
    <col min="8968" max="9216" width="11.5" style="11"/>
    <col min="9217" max="9217" width="22.83203125" style="11" customWidth="1"/>
    <col min="9218" max="9218" width="44.33203125" style="11" customWidth="1"/>
    <col min="9219" max="9219" width="20.6640625" style="11" customWidth="1"/>
    <col min="9220" max="9220" width="18.33203125" style="11" customWidth="1"/>
    <col min="9221" max="9221" width="20.83203125" style="11" customWidth="1"/>
    <col min="9222" max="9222" width="18.1640625" style="11" customWidth="1"/>
    <col min="9223" max="9223" width="22.33203125" style="11" customWidth="1"/>
    <col min="9224" max="9472" width="11.5" style="11"/>
    <col min="9473" max="9473" width="22.83203125" style="11" customWidth="1"/>
    <col min="9474" max="9474" width="44.33203125" style="11" customWidth="1"/>
    <col min="9475" max="9475" width="20.6640625" style="11" customWidth="1"/>
    <col min="9476" max="9476" width="18.33203125" style="11" customWidth="1"/>
    <col min="9477" max="9477" width="20.83203125" style="11" customWidth="1"/>
    <col min="9478" max="9478" width="18.1640625" style="11" customWidth="1"/>
    <col min="9479" max="9479" width="22.33203125" style="11" customWidth="1"/>
    <col min="9480" max="9728" width="11.5" style="11"/>
    <col min="9729" max="9729" width="22.83203125" style="11" customWidth="1"/>
    <col min="9730" max="9730" width="44.33203125" style="11" customWidth="1"/>
    <col min="9731" max="9731" width="20.6640625" style="11" customWidth="1"/>
    <col min="9732" max="9732" width="18.33203125" style="11" customWidth="1"/>
    <col min="9733" max="9733" width="20.83203125" style="11" customWidth="1"/>
    <col min="9734" max="9734" width="18.1640625" style="11" customWidth="1"/>
    <col min="9735" max="9735" width="22.33203125" style="11" customWidth="1"/>
    <col min="9736" max="9984" width="11.5" style="11"/>
    <col min="9985" max="9985" width="22.83203125" style="11" customWidth="1"/>
    <col min="9986" max="9986" width="44.33203125" style="11" customWidth="1"/>
    <col min="9987" max="9987" width="20.6640625" style="11" customWidth="1"/>
    <col min="9988" max="9988" width="18.33203125" style="11" customWidth="1"/>
    <col min="9989" max="9989" width="20.83203125" style="11" customWidth="1"/>
    <col min="9990" max="9990" width="18.1640625" style="11" customWidth="1"/>
    <col min="9991" max="9991" width="22.33203125" style="11" customWidth="1"/>
    <col min="9992" max="10240" width="11.5" style="11"/>
    <col min="10241" max="10241" width="22.83203125" style="11" customWidth="1"/>
    <col min="10242" max="10242" width="44.33203125" style="11" customWidth="1"/>
    <col min="10243" max="10243" width="20.6640625" style="11" customWidth="1"/>
    <col min="10244" max="10244" width="18.33203125" style="11" customWidth="1"/>
    <col min="10245" max="10245" width="20.83203125" style="11" customWidth="1"/>
    <col min="10246" max="10246" width="18.1640625" style="11" customWidth="1"/>
    <col min="10247" max="10247" width="22.33203125" style="11" customWidth="1"/>
    <col min="10248" max="10496" width="11.5" style="11"/>
    <col min="10497" max="10497" width="22.83203125" style="11" customWidth="1"/>
    <col min="10498" max="10498" width="44.33203125" style="11" customWidth="1"/>
    <col min="10499" max="10499" width="20.6640625" style="11" customWidth="1"/>
    <col min="10500" max="10500" width="18.33203125" style="11" customWidth="1"/>
    <col min="10501" max="10501" width="20.83203125" style="11" customWidth="1"/>
    <col min="10502" max="10502" width="18.1640625" style="11" customWidth="1"/>
    <col min="10503" max="10503" width="22.33203125" style="11" customWidth="1"/>
    <col min="10504" max="10752" width="11.5" style="11"/>
    <col min="10753" max="10753" width="22.83203125" style="11" customWidth="1"/>
    <col min="10754" max="10754" width="44.33203125" style="11" customWidth="1"/>
    <col min="10755" max="10755" width="20.6640625" style="11" customWidth="1"/>
    <col min="10756" max="10756" width="18.33203125" style="11" customWidth="1"/>
    <col min="10757" max="10757" width="20.83203125" style="11" customWidth="1"/>
    <col min="10758" max="10758" width="18.1640625" style="11" customWidth="1"/>
    <col min="10759" max="10759" width="22.33203125" style="11" customWidth="1"/>
    <col min="10760" max="11008" width="11.5" style="11"/>
    <col min="11009" max="11009" width="22.83203125" style="11" customWidth="1"/>
    <col min="11010" max="11010" width="44.33203125" style="11" customWidth="1"/>
    <col min="11011" max="11011" width="20.6640625" style="11" customWidth="1"/>
    <col min="11012" max="11012" width="18.33203125" style="11" customWidth="1"/>
    <col min="11013" max="11013" width="20.83203125" style="11" customWidth="1"/>
    <col min="11014" max="11014" width="18.1640625" style="11" customWidth="1"/>
    <col min="11015" max="11015" width="22.33203125" style="11" customWidth="1"/>
    <col min="11016" max="11264" width="11.5" style="11"/>
    <col min="11265" max="11265" width="22.83203125" style="11" customWidth="1"/>
    <col min="11266" max="11266" width="44.33203125" style="11" customWidth="1"/>
    <col min="11267" max="11267" width="20.6640625" style="11" customWidth="1"/>
    <col min="11268" max="11268" width="18.33203125" style="11" customWidth="1"/>
    <col min="11269" max="11269" width="20.83203125" style="11" customWidth="1"/>
    <col min="11270" max="11270" width="18.1640625" style="11" customWidth="1"/>
    <col min="11271" max="11271" width="22.33203125" style="11" customWidth="1"/>
    <col min="11272" max="11520" width="11.5" style="11"/>
    <col min="11521" max="11521" width="22.83203125" style="11" customWidth="1"/>
    <col min="11522" max="11522" width="44.33203125" style="11" customWidth="1"/>
    <col min="11523" max="11523" width="20.6640625" style="11" customWidth="1"/>
    <col min="11524" max="11524" width="18.33203125" style="11" customWidth="1"/>
    <col min="11525" max="11525" width="20.83203125" style="11" customWidth="1"/>
    <col min="11526" max="11526" width="18.1640625" style="11" customWidth="1"/>
    <col min="11527" max="11527" width="22.33203125" style="11" customWidth="1"/>
    <col min="11528" max="11776" width="11.5" style="11"/>
    <col min="11777" max="11777" width="22.83203125" style="11" customWidth="1"/>
    <col min="11778" max="11778" width="44.33203125" style="11" customWidth="1"/>
    <col min="11779" max="11779" width="20.6640625" style="11" customWidth="1"/>
    <col min="11780" max="11780" width="18.33203125" style="11" customWidth="1"/>
    <col min="11781" max="11781" width="20.83203125" style="11" customWidth="1"/>
    <col min="11782" max="11782" width="18.1640625" style="11" customWidth="1"/>
    <col min="11783" max="11783" width="22.33203125" style="11" customWidth="1"/>
    <col min="11784" max="12032" width="11.5" style="11"/>
    <col min="12033" max="12033" width="22.83203125" style="11" customWidth="1"/>
    <col min="12034" max="12034" width="44.33203125" style="11" customWidth="1"/>
    <col min="12035" max="12035" width="20.6640625" style="11" customWidth="1"/>
    <col min="12036" max="12036" width="18.33203125" style="11" customWidth="1"/>
    <col min="12037" max="12037" width="20.83203125" style="11" customWidth="1"/>
    <col min="12038" max="12038" width="18.1640625" style="11" customWidth="1"/>
    <col min="12039" max="12039" width="22.33203125" style="11" customWidth="1"/>
    <col min="12040" max="12288" width="11.5" style="11"/>
    <col min="12289" max="12289" width="22.83203125" style="11" customWidth="1"/>
    <col min="12290" max="12290" width="44.33203125" style="11" customWidth="1"/>
    <col min="12291" max="12291" width="20.6640625" style="11" customWidth="1"/>
    <col min="12292" max="12292" width="18.33203125" style="11" customWidth="1"/>
    <col min="12293" max="12293" width="20.83203125" style="11" customWidth="1"/>
    <col min="12294" max="12294" width="18.1640625" style="11" customWidth="1"/>
    <col min="12295" max="12295" width="22.33203125" style="11" customWidth="1"/>
    <col min="12296" max="12544" width="11.5" style="11"/>
    <col min="12545" max="12545" width="22.83203125" style="11" customWidth="1"/>
    <col min="12546" max="12546" width="44.33203125" style="11" customWidth="1"/>
    <col min="12547" max="12547" width="20.6640625" style="11" customWidth="1"/>
    <col min="12548" max="12548" width="18.33203125" style="11" customWidth="1"/>
    <col min="12549" max="12549" width="20.83203125" style="11" customWidth="1"/>
    <col min="12550" max="12550" width="18.1640625" style="11" customWidth="1"/>
    <col min="12551" max="12551" width="22.33203125" style="11" customWidth="1"/>
    <col min="12552" max="12800" width="11.5" style="11"/>
    <col min="12801" max="12801" width="22.83203125" style="11" customWidth="1"/>
    <col min="12802" max="12802" width="44.33203125" style="11" customWidth="1"/>
    <col min="12803" max="12803" width="20.6640625" style="11" customWidth="1"/>
    <col min="12804" max="12804" width="18.33203125" style="11" customWidth="1"/>
    <col min="12805" max="12805" width="20.83203125" style="11" customWidth="1"/>
    <col min="12806" max="12806" width="18.1640625" style="11" customWidth="1"/>
    <col min="12807" max="12807" width="22.33203125" style="11" customWidth="1"/>
    <col min="12808" max="13056" width="11.5" style="11"/>
    <col min="13057" max="13057" width="22.83203125" style="11" customWidth="1"/>
    <col min="13058" max="13058" width="44.33203125" style="11" customWidth="1"/>
    <col min="13059" max="13059" width="20.6640625" style="11" customWidth="1"/>
    <col min="13060" max="13060" width="18.33203125" style="11" customWidth="1"/>
    <col min="13061" max="13061" width="20.83203125" style="11" customWidth="1"/>
    <col min="13062" max="13062" width="18.1640625" style="11" customWidth="1"/>
    <col min="13063" max="13063" width="22.33203125" style="11" customWidth="1"/>
    <col min="13064" max="13312" width="11.5" style="11"/>
    <col min="13313" max="13313" width="22.83203125" style="11" customWidth="1"/>
    <col min="13314" max="13314" width="44.33203125" style="11" customWidth="1"/>
    <col min="13315" max="13315" width="20.6640625" style="11" customWidth="1"/>
    <col min="13316" max="13316" width="18.33203125" style="11" customWidth="1"/>
    <col min="13317" max="13317" width="20.83203125" style="11" customWidth="1"/>
    <col min="13318" max="13318" width="18.1640625" style="11" customWidth="1"/>
    <col min="13319" max="13319" width="22.33203125" style="11" customWidth="1"/>
    <col min="13320" max="13568" width="11.5" style="11"/>
    <col min="13569" max="13569" width="22.83203125" style="11" customWidth="1"/>
    <col min="13570" max="13570" width="44.33203125" style="11" customWidth="1"/>
    <col min="13571" max="13571" width="20.6640625" style="11" customWidth="1"/>
    <col min="13572" max="13572" width="18.33203125" style="11" customWidth="1"/>
    <col min="13573" max="13573" width="20.83203125" style="11" customWidth="1"/>
    <col min="13574" max="13574" width="18.1640625" style="11" customWidth="1"/>
    <col min="13575" max="13575" width="22.33203125" style="11" customWidth="1"/>
    <col min="13576" max="13824" width="11.5" style="11"/>
    <col min="13825" max="13825" width="22.83203125" style="11" customWidth="1"/>
    <col min="13826" max="13826" width="44.33203125" style="11" customWidth="1"/>
    <col min="13827" max="13827" width="20.6640625" style="11" customWidth="1"/>
    <col min="13828" max="13828" width="18.33203125" style="11" customWidth="1"/>
    <col min="13829" max="13829" width="20.83203125" style="11" customWidth="1"/>
    <col min="13830" max="13830" width="18.1640625" style="11" customWidth="1"/>
    <col min="13831" max="13831" width="22.33203125" style="11" customWidth="1"/>
    <col min="13832" max="14080" width="11.5" style="11"/>
    <col min="14081" max="14081" width="22.83203125" style="11" customWidth="1"/>
    <col min="14082" max="14082" width="44.33203125" style="11" customWidth="1"/>
    <col min="14083" max="14083" width="20.6640625" style="11" customWidth="1"/>
    <col min="14084" max="14084" width="18.33203125" style="11" customWidth="1"/>
    <col min="14085" max="14085" width="20.83203125" style="11" customWidth="1"/>
    <col min="14086" max="14086" width="18.1640625" style="11" customWidth="1"/>
    <col min="14087" max="14087" width="22.33203125" style="11" customWidth="1"/>
    <col min="14088" max="14336" width="11.5" style="11"/>
    <col min="14337" max="14337" width="22.83203125" style="11" customWidth="1"/>
    <col min="14338" max="14338" width="44.33203125" style="11" customWidth="1"/>
    <col min="14339" max="14339" width="20.6640625" style="11" customWidth="1"/>
    <col min="14340" max="14340" width="18.33203125" style="11" customWidth="1"/>
    <col min="14341" max="14341" width="20.83203125" style="11" customWidth="1"/>
    <col min="14342" max="14342" width="18.1640625" style="11" customWidth="1"/>
    <col min="14343" max="14343" width="22.33203125" style="11" customWidth="1"/>
    <col min="14344" max="14592" width="11.5" style="11"/>
    <col min="14593" max="14593" width="22.83203125" style="11" customWidth="1"/>
    <col min="14594" max="14594" width="44.33203125" style="11" customWidth="1"/>
    <col min="14595" max="14595" width="20.6640625" style="11" customWidth="1"/>
    <col min="14596" max="14596" width="18.33203125" style="11" customWidth="1"/>
    <col min="14597" max="14597" width="20.83203125" style="11" customWidth="1"/>
    <col min="14598" max="14598" width="18.1640625" style="11" customWidth="1"/>
    <col min="14599" max="14599" width="22.33203125" style="11" customWidth="1"/>
    <col min="14600" max="14848" width="11.5" style="11"/>
    <col min="14849" max="14849" width="22.83203125" style="11" customWidth="1"/>
    <col min="14850" max="14850" width="44.33203125" style="11" customWidth="1"/>
    <col min="14851" max="14851" width="20.6640625" style="11" customWidth="1"/>
    <col min="14852" max="14852" width="18.33203125" style="11" customWidth="1"/>
    <col min="14853" max="14853" width="20.83203125" style="11" customWidth="1"/>
    <col min="14854" max="14854" width="18.1640625" style="11" customWidth="1"/>
    <col min="14855" max="14855" width="22.33203125" style="11" customWidth="1"/>
    <col min="14856" max="15104" width="11.5" style="11"/>
    <col min="15105" max="15105" width="22.83203125" style="11" customWidth="1"/>
    <col min="15106" max="15106" width="44.33203125" style="11" customWidth="1"/>
    <col min="15107" max="15107" width="20.6640625" style="11" customWidth="1"/>
    <col min="15108" max="15108" width="18.33203125" style="11" customWidth="1"/>
    <col min="15109" max="15109" width="20.83203125" style="11" customWidth="1"/>
    <col min="15110" max="15110" width="18.1640625" style="11" customWidth="1"/>
    <col min="15111" max="15111" width="22.33203125" style="11" customWidth="1"/>
    <col min="15112" max="15360" width="11.5" style="11"/>
    <col min="15361" max="15361" width="22.83203125" style="11" customWidth="1"/>
    <col min="15362" max="15362" width="44.33203125" style="11" customWidth="1"/>
    <col min="15363" max="15363" width="20.6640625" style="11" customWidth="1"/>
    <col min="15364" max="15364" width="18.33203125" style="11" customWidth="1"/>
    <col min="15365" max="15365" width="20.83203125" style="11" customWidth="1"/>
    <col min="15366" max="15366" width="18.1640625" style="11" customWidth="1"/>
    <col min="15367" max="15367" width="22.33203125" style="11" customWidth="1"/>
    <col min="15368" max="15616" width="11.5" style="11"/>
    <col min="15617" max="15617" width="22.83203125" style="11" customWidth="1"/>
    <col min="15618" max="15618" width="44.33203125" style="11" customWidth="1"/>
    <col min="15619" max="15619" width="20.6640625" style="11" customWidth="1"/>
    <col min="15620" max="15620" width="18.33203125" style="11" customWidth="1"/>
    <col min="15621" max="15621" width="20.83203125" style="11" customWidth="1"/>
    <col min="15622" max="15622" width="18.1640625" style="11" customWidth="1"/>
    <col min="15623" max="15623" width="22.33203125" style="11" customWidth="1"/>
    <col min="15624" max="15872" width="11.5" style="11"/>
    <col min="15873" max="15873" width="22.83203125" style="11" customWidth="1"/>
    <col min="15874" max="15874" width="44.33203125" style="11" customWidth="1"/>
    <col min="15875" max="15875" width="20.6640625" style="11" customWidth="1"/>
    <col min="15876" max="15876" width="18.33203125" style="11" customWidth="1"/>
    <col min="15877" max="15877" width="20.83203125" style="11" customWidth="1"/>
    <col min="15878" max="15878" width="18.1640625" style="11" customWidth="1"/>
    <col min="15879" max="15879" width="22.33203125" style="11" customWidth="1"/>
    <col min="15880" max="16128" width="11.5" style="11"/>
    <col min="16129" max="16129" width="22.83203125" style="11" customWidth="1"/>
    <col min="16130" max="16130" width="44.33203125" style="11" customWidth="1"/>
    <col min="16131" max="16131" width="20.6640625" style="11" customWidth="1"/>
    <col min="16132" max="16132" width="18.33203125" style="11" customWidth="1"/>
    <col min="16133" max="16133" width="20.83203125" style="11" customWidth="1"/>
    <col min="16134" max="16134" width="18.1640625" style="11" customWidth="1"/>
    <col min="16135" max="16135" width="22.33203125" style="11" customWidth="1"/>
    <col min="16136" max="16384" width="11.5" style="11"/>
  </cols>
  <sheetData>
    <row r="1" spans="2:6" customFormat="1" ht="9" customHeight="1">
      <c r="C1" s="16"/>
    </row>
    <row r="2" spans="2:6" customFormat="1" ht="18">
      <c r="B2" s="594" t="s">
        <v>74</v>
      </c>
      <c r="C2" s="18"/>
      <c r="D2" s="19"/>
      <c r="E2" s="19"/>
    </row>
    <row r="4" spans="2:6">
      <c r="B4" s="19" t="s">
        <v>455</v>
      </c>
      <c r="F4" s="750"/>
    </row>
    <row r="5" spans="2:6" ht="9" customHeight="1" thickBot="1">
      <c r="F5" s="750"/>
    </row>
    <row r="6" spans="2:6" customFormat="1" ht="54" customHeight="1" thickBot="1">
      <c r="B6" s="722" t="s">
        <v>515</v>
      </c>
      <c r="C6" s="947" t="s">
        <v>506</v>
      </c>
      <c r="D6" s="948"/>
      <c r="E6" s="772" t="s">
        <v>439</v>
      </c>
    </row>
    <row r="7" spans="2:6" customFormat="1" ht="25.5">
      <c r="B7" s="689"/>
      <c r="C7" s="707" t="s">
        <v>446</v>
      </c>
      <c r="D7" s="707">
        <v>2020</v>
      </c>
      <c r="E7" s="773"/>
    </row>
    <row r="8" spans="2:6" customFormat="1" ht="16.5" thickBot="1">
      <c r="B8" s="675"/>
      <c r="C8" s="708" t="s">
        <v>35</v>
      </c>
      <c r="D8" s="708" t="s">
        <v>437</v>
      </c>
      <c r="E8" s="774"/>
    </row>
    <row r="9" spans="2:6" customFormat="1">
      <c r="B9" s="628" t="s">
        <v>440</v>
      </c>
      <c r="C9" s="941">
        <v>47984</v>
      </c>
      <c r="D9" s="622">
        <v>47984</v>
      </c>
      <c r="E9" s="949" t="s">
        <v>507</v>
      </c>
    </row>
    <row r="10" spans="2:6" customFormat="1">
      <c r="B10" s="633" t="s">
        <v>165</v>
      </c>
      <c r="C10" s="942">
        <v>692641</v>
      </c>
      <c r="D10" s="656">
        <v>692641</v>
      </c>
      <c r="E10" s="950"/>
    </row>
    <row r="11" spans="2:6" customFormat="1">
      <c r="B11" s="633" t="s">
        <v>441</v>
      </c>
      <c r="C11" s="943">
        <v>58900000</v>
      </c>
      <c r="D11" s="696">
        <v>58900000</v>
      </c>
      <c r="E11" s="950"/>
    </row>
    <row r="12" spans="2:6" customFormat="1" ht="13.5" thickBot="1">
      <c r="B12" s="641" t="s">
        <v>24</v>
      </c>
      <c r="C12" s="944">
        <v>4790000000</v>
      </c>
      <c r="D12" s="697">
        <v>4790000000</v>
      </c>
      <c r="E12" s="951"/>
    </row>
    <row r="13" spans="2:6" customFormat="1" ht="13.5" thickBot="1">
      <c r="B13" s="620" t="s">
        <v>438</v>
      </c>
      <c r="C13" s="621"/>
      <c r="D13" s="621"/>
      <c r="E13" s="695"/>
    </row>
    <row r="14" spans="2:6" customFormat="1">
      <c r="B14" s="620" t="s">
        <v>442</v>
      </c>
      <c r="C14" s="622"/>
      <c r="D14" s="622"/>
      <c r="E14" s="698" t="s">
        <v>25</v>
      </c>
    </row>
    <row r="15" spans="2:6" customFormat="1" ht="13.5" thickBot="1">
      <c r="B15" s="633" t="s">
        <v>435</v>
      </c>
      <c r="C15" s="699">
        <v>0</v>
      </c>
      <c r="D15" s="699">
        <v>0.24</v>
      </c>
      <c r="E15" s="946" t="s">
        <v>505</v>
      </c>
    </row>
    <row r="16" spans="2:6" customFormat="1">
      <c r="B16" s="620" t="s">
        <v>443</v>
      </c>
      <c r="C16" s="622"/>
      <c r="D16" s="622"/>
      <c r="E16" s="698" t="s">
        <v>25</v>
      </c>
    </row>
    <row r="17" spans="2:5" customFormat="1" ht="13.5" thickBot="1">
      <c r="B17" s="633" t="s">
        <v>20</v>
      </c>
      <c r="C17" s="699">
        <v>0</v>
      </c>
      <c r="D17" s="699">
        <v>0.04</v>
      </c>
      <c r="E17" s="946" t="s">
        <v>505</v>
      </c>
    </row>
    <row r="18" spans="2:5" customFormat="1">
      <c r="B18" s="620" t="s">
        <v>444</v>
      </c>
      <c r="C18" s="622"/>
      <c r="D18" s="622"/>
      <c r="E18" s="698" t="s">
        <v>25</v>
      </c>
    </row>
    <row r="19" spans="2:5" customFormat="1" ht="13.5" thickBot="1">
      <c r="B19" s="633" t="s">
        <v>20</v>
      </c>
      <c r="C19" s="699">
        <v>0</v>
      </c>
      <c r="D19" s="699">
        <v>0</v>
      </c>
      <c r="E19" s="946" t="s">
        <v>505</v>
      </c>
    </row>
    <row r="20" spans="2:5" customFormat="1">
      <c r="B20" s="620" t="s">
        <v>445</v>
      </c>
      <c r="C20" s="622"/>
      <c r="D20" s="622"/>
      <c r="E20" s="698" t="s">
        <v>25</v>
      </c>
    </row>
    <row r="21" spans="2:5" customFormat="1" ht="13.5" thickBot="1">
      <c r="B21" s="633" t="s">
        <v>20</v>
      </c>
      <c r="C21" s="699">
        <v>0</v>
      </c>
      <c r="D21" s="699">
        <v>0.12</v>
      </c>
      <c r="E21" s="946" t="s">
        <v>505</v>
      </c>
    </row>
    <row r="22" spans="2:5" customFormat="1" ht="13.5" thickBot="1">
      <c r="B22" s="653" t="s">
        <v>26</v>
      </c>
      <c r="C22" s="683"/>
      <c r="D22" s="683"/>
      <c r="E22" s="700"/>
    </row>
    <row r="23" spans="2:5" customFormat="1">
      <c r="B23" s="619" t="s">
        <v>27</v>
      </c>
      <c r="C23" s="622"/>
      <c r="D23" s="622"/>
      <c r="E23" s="701" t="s">
        <v>19</v>
      </c>
    </row>
    <row r="24" spans="2:5" customFormat="1">
      <c r="B24" s="736" t="s">
        <v>508</v>
      </c>
      <c r="C24" s="699">
        <v>1</v>
      </c>
      <c r="D24" s="699">
        <v>0.76</v>
      </c>
      <c r="E24" s="702" t="s">
        <v>505</v>
      </c>
    </row>
    <row r="25" spans="2:5" customFormat="1">
      <c r="B25" s="736" t="s">
        <v>509</v>
      </c>
      <c r="C25" s="699">
        <v>0</v>
      </c>
      <c r="D25" s="699">
        <v>0.24</v>
      </c>
      <c r="E25" s="703"/>
    </row>
    <row r="26" spans="2:5" customFormat="1">
      <c r="B26" s="736" t="s">
        <v>30</v>
      </c>
      <c r="C26" s="699">
        <v>0</v>
      </c>
      <c r="D26" s="699">
        <v>0</v>
      </c>
      <c r="E26" s="703"/>
    </row>
    <row r="27" spans="2:5" customFormat="1" ht="13.5" thickBot="1">
      <c r="B27" s="945" t="s">
        <v>31</v>
      </c>
      <c r="C27" s="704">
        <v>0</v>
      </c>
      <c r="D27" s="704">
        <v>0</v>
      </c>
      <c r="E27" s="705"/>
    </row>
    <row r="28" spans="2:5" customFormat="1">
      <c r="B28" s="619" t="s">
        <v>32</v>
      </c>
      <c r="C28" s="622"/>
      <c r="D28" s="622"/>
      <c r="E28" s="701" t="s">
        <v>19</v>
      </c>
    </row>
    <row r="29" spans="2:5" customFormat="1">
      <c r="B29" s="736" t="s">
        <v>508</v>
      </c>
      <c r="C29" s="699">
        <v>1</v>
      </c>
      <c r="D29" s="699">
        <v>0.96</v>
      </c>
      <c r="E29" s="702" t="s">
        <v>505</v>
      </c>
    </row>
    <row r="30" spans="2:5" customFormat="1">
      <c r="B30" s="736" t="s">
        <v>509</v>
      </c>
      <c r="C30" s="699">
        <v>0</v>
      </c>
      <c r="D30" s="699">
        <v>0.04</v>
      </c>
      <c r="E30" s="703"/>
    </row>
    <row r="31" spans="2:5" customFormat="1">
      <c r="B31" s="736" t="s">
        <v>30</v>
      </c>
      <c r="C31" s="699">
        <v>0</v>
      </c>
      <c r="D31" s="699">
        <v>0</v>
      </c>
      <c r="E31" s="703"/>
    </row>
    <row r="32" spans="2:5" customFormat="1" ht="13.5" thickBot="1">
      <c r="B32" s="945" t="s">
        <v>31</v>
      </c>
      <c r="C32" s="704">
        <v>0</v>
      </c>
      <c r="D32" s="704">
        <v>0</v>
      </c>
      <c r="E32" s="705"/>
    </row>
    <row r="33" spans="2:5" customFormat="1">
      <c r="B33" s="619" t="s">
        <v>33</v>
      </c>
      <c r="C33" s="622"/>
      <c r="D33" s="622"/>
      <c r="E33" s="701" t="s">
        <v>19</v>
      </c>
    </row>
    <row r="34" spans="2:5" customFormat="1">
      <c r="B34" s="736" t="s">
        <v>508</v>
      </c>
      <c r="C34" s="699">
        <v>1</v>
      </c>
      <c r="D34" s="699">
        <v>1</v>
      </c>
      <c r="E34" s="702" t="s">
        <v>505</v>
      </c>
    </row>
    <row r="35" spans="2:5" customFormat="1">
      <c r="B35" s="736" t="s">
        <v>509</v>
      </c>
      <c r="C35" s="699">
        <v>0</v>
      </c>
      <c r="D35" s="699">
        <v>0</v>
      </c>
      <c r="E35" s="703"/>
    </row>
    <row r="36" spans="2:5" customFormat="1">
      <c r="B36" s="736" t="s">
        <v>30</v>
      </c>
      <c r="C36" s="699">
        <v>0</v>
      </c>
      <c r="D36" s="699">
        <v>0</v>
      </c>
      <c r="E36" s="703"/>
    </row>
    <row r="37" spans="2:5" customFormat="1" ht="13.5" thickBot="1">
      <c r="B37" s="945" t="s">
        <v>31</v>
      </c>
      <c r="C37" s="704">
        <v>0</v>
      </c>
      <c r="D37" s="704">
        <v>0</v>
      </c>
      <c r="E37" s="705"/>
    </row>
    <row r="38" spans="2:5" customFormat="1">
      <c r="B38" s="619" t="s">
        <v>34</v>
      </c>
      <c r="C38" s="622"/>
      <c r="D38" s="622"/>
      <c r="E38" s="701" t="s">
        <v>19</v>
      </c>
    </row>
    <row r="39" spans="2:5" customFormat="1">
      <c r="B39" s="736" t="s">
        <v>510</v>
      </c>
      <c r="C39" s="699">
        <v>1</v>
      </c>
      <c r="D39" s="699">
        <v>0.88</v>
      </c>
      <c r="E39" s="702" t="s">
        <v>505</v>
      </c>
    </row>
    <row r="40" spans="2:5" customFormat="1">
      <c r="B40" s="736" t="s">
        <v>511</v>
      </c>
      <c r="C40" s="699">
        <v>0</v>
      </c>
      <c r="D40" s="699">
        <v>0.12</v>
      </c>
      <c r="E40" s="703"/>
    </row>
    <row r="41" spans="2:5" customFormat="1">
      <c r="B41" s="736" t="s">
        <v>512</v>
      </c>
      <c r="C41" s="699">
        <v>0</v>
      </c>
      <c r="D41" s="699">
        <v>0</v>
      </c>
      <c r="E41" s="703"/>
    </row>
    <row r="42" spans="2:5" customFormat="1" ht="13.5" thickBot="1">
      <c r="B42" s="945" t="s">
        <v>31</v>
      </c>
      <c r="C42" s="704">
        <v>0</v>
      </c>
      <c r="D42" s="704">
        <v>0</v>
      </c>
      <c r="E42" s="705"/>
    </row>
    <row r="43" spans="2:5" customFormat="1" ht="20.25" customHeight="1"/>
    <row r="44" spans="2:5" customFormat="1" ht="10.5"/>
    <row r="45" spans="2:5" customFormat="1" ht="10.5"/>
    <row r="46" spans="2:5" customFormat="1" ht="10.5"/>
    <row r="47" spans="2:5" customFormat="1" ht="10.5"/>
  </sheetData>
  <mergeCells count="3">
    <mergeCell ref="C6:D6"/>
    <mergeCell ref="E6:E8"/>
    <mergeCell ref="E9:E12"/>
  </mergeCells>
  <printOptions horizontalCentered="1"/>
  <pageMargins left="0.39370078740157483" right="0.39370078740157483" top="0.39370078740157483" bottom="0.39370078740157483" header="0.19685039370078741" footer="0.19685039370078741"/>
  <pageSetup paperSize="9" scale="75" fitToHeight="0" orientation="portrait" r:id="rId1"/>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E43"/>
  <sheetViews>
    <sheetView showGridLines="0" zoomScaleNormal="80" workbookViewId="0">
      <selection activeCell="J15" sqref="J15"/>
    </sheetView>
  </sheetViews>
  <sheetFormatPr baseColWidth="10" defaultColWidth="11.5" defaultRowHeight="12.75"/>
  <cols>
    <col min="1" max="1" width="2.33203125" style="13" customWidth="1"/>
    <col min="2" max="2" width="11.33203125" style="13" customWidth="1"/>
    <col min="3" max="3" width="43.33203125" style="13" customWidth="1"/>
    <col min="4" max="4" width="18.5" style="12" customWidth="1"/>
    <col min="5" max="5" width="18.5" style="13" customWidth="1"/>
    <col min="6" max="6" width="2.33203125" style="13" customWidth="1"/>
    <col min="7" max="245" width="11.5" style="13"/>
    <col min="246" max="246" width="11.5" style="13" customWidth="1"/>
    <col min="247" max="247" width="11.33203125" style="13" customWidth="1"/>
    <col min="248" max="248" width="43.33203125" style="13" customWidth="1"/>
    <col min="249" max="253" width="16.33203125" style="13" customWidth="1"/>
    <col min="254" max="254" width="45.6640625" style="13" customWidth="1"/>
    <col min="255" max="255" width="39.6640625" style="13" customWidth="1"/>
    <col min="256" max="501" width="11.5" style="13"/>
    <col min="502" max="502" width="11.5" style="13" customWidth="1"/>
    <col min="503" max="503" width="11.33203125" style="13" customWidth="1"/>
    <col min="504" max="504" width="43.33203125" style="13" customWidth="1"/>
    <col min="505" max="509" width="16.33203125" style="13" customWidth="1"/>
    <col min="510" max="510" width="45.6640625" style="13" customWidth="1"/>
    <col min="511" max="511" width="39.6640625" style="13" customWidth="1"/>
    <col min="512" max="757" width="11.5" style="13"/>
    <col min="758" max="758" width="11.5" style="13" customWidth="1"/>
    <col min="759" max="759" width="11.33203125" style="13" customWidth="1"/>
    <col min="760" max="760" width="43.33203125" style="13" customWidth="1"/>
    <col min="761" max="765" width="16.33203125" style="13" customWidth="1"/>
    <col min="766" max="766" width="45.6640625" style="13" customWidth="1"/>
    <col min="767" max="767" width="39.6640625" style="13" customWidth="1"/>
    <col min="768" max="1013" width="11.5" style="13"/>
    <col min="1014" max="1014" width="11.5" style="13" customWidth="1"/>
    <col min="1015" max="1015" width="11.33203125" style="13" customWidth="1"/>
    <col min="1016" max="1016" width="43.33203125" style="13" customWidth="1"/>
    <col min="1017" max="1021" width="16.33203125" style="13" customWidth="1"/>
    <col min="1022" max="1022" width="45.6640625" style="13" customWidth="1"/>
    <col min="1023" max="1023" width="39.6640625" style="13" customWidth="1"/>
    <col min="1024" max="1269" width="11.5" style="13"/>
    <col min="1270" max="1270" width="11.5" style="13" customWidth="1"/>
    <col min="1271" max="1271" width="11.33203125" style="13" customWidth="1"/>
    <col min="1272" max="1272" width="43.33203125" style="13" customWidth="1"/>
    <col min="1273" max="1277" width="16.33203125" style="13" customWidth="1"/>
    <col min="1278" max="1278" width="45.6640625" style="13" customWidth="1"/>
    <col min="1279" max="1279" width="39.6640625" style="13" customWidth="1"/>
    <col min="1280" max="1525" width="11.5" style="13"/>
    <col min="1526" max="1526" width="11.5" style="13" customWidth="1"/>
    <col min="1527" max="1527" width="11.33203125" style="13" customWidth="1"/>
    <col min="1528" max="1528" width="43.33203125" style="13" customWidth="1"/>
    <col min="1529" max="1533" width="16.33203125" style="13" customWidth="1"/>
    <col min="1534" max="1534" width="45.6640625" style="13" customWidth="1"/>
    <col min="1535" max="1535" width="39.6640625" style="13" customWidth="1"/>
    <col min="1536" max="1781" width="11.5" style="13"/>
    <col min="1782" max="1782" width="11.5" style="13" customWidth="1"/>
    <col min="1783" max="1783" width="11.33203125" style="13" customWidth="1"/>
    <col min="1784" max="1784" width="43.33203125" style="13" customWidth="1"/>
    <col min="1785" max="1789" width="16.33203125" style="13" customWidth="1"/>
    <col min="1790" max="1790" width="45.6640625" style="13" customWidth="1"/>
    <col min="1791" max="1791" width="39.6640625" style="13" customWidth="1"/>
    <col min="1792" max="2037" width="11.5" style="13"/>
    <col min="2038" max="2038" width="11.5" style="13" customWidth="1"/>
    <col min="2039" max="2039" width="11.33203125" style="13" customWidth="1"/>
    <col min="2040" max="2040" width="43.33203125" style="13" customWidth="1"/>
    <col min="2041" max="2045" width="16.33203125" style="13" customWidth="1"/>
    <col min="2046" max="2046" width="45.6640625" style="13" customWidth="1"/>
    <col min="2047" max="2047" width="39.6640625" style="13" customWidth="1"/>
    <col min="2048" max="2293" width="11.5" style="13"/>
    <col min="2294" max="2294" width="11.5" style="13" customWidth="1"/>
    <col min="2295" max="2295" width="11.33203125" style="13" customWidth="1"/>
    <col min="2296" max="2296" width="43.33203125" style="13" customWidth="1"/>
    <col min="2297" max="2301" width="16.33203125" style="13" customWidth="1"/>
    <col min="2302" max="2302" width="45.6640625" style="13" customWidth="1"/>
    <col min="2303" max="2303" width="39.6640625" style="13" customWidth="1"/>
    <col min="2304" max="2549" width="11.5" style="13"/>
    <col min="2550" max="2550" width="11.5" style="13" customWidth="1"/>
    <col min="2551" max="2551" width="11.33203125" style="13" customWidth="1"/>
    <col min="2552" max="2552" width="43.33203125" style="13" customWidth="1"/>
    <col min="2553" max="2557" width="16.33203125" style="13" customWidth="1"/>
    <col min="2558" max="2558" width="45.6640625" style="13" customWidth="1"/>
    <col min="2559" max="2559" width="39.6640625" style="13" customWidth="1"/>
    <col min="2560" max="2805" width="11.5" style="13"/>
    <col min="2806" max="2806" width="11.5" style="13" customWidth="1"/>
    <col min="2807" max="2807" width="11.33203125" style="13" customWidth="1"/>
    <col min="2808" max="2808" width="43.33203125" style="13" customWidth="1"/>
    <col min="2809" max="2813" width="16.33203125" style="13" customWidth="1"/>
    <col min="2814" max="2814" width="45.6640625" style="13" customWidth="1"/>
    <col min="2815" max="2815" width="39.6640625" style="13" customWidth="1"/>
    <col min="2816" max="3061" width="11.5" style="13"/>
    <col min="3062" max="3062" width="11.5" style="13" customWidth="1"/>
    <col min="3063" max="3063" width="11.33203125" style="13" customWidth="1"/>
    <col min="3064" max="3064" width="43.33203125" style="13" customWidth="1"/>
    <col min="3065" max="3069" width="16.33203125" style="13" customWidth="1"/>
    <col min="3070" max="3070" width="45.6640625" style="13" customWidth="1"/>
    <col min="3071" max="3071" width="39.6640625" style="13" customWidth="1"/>
    <col min="3072" max="3317" width="11.5" style="13"/>
    <col min="3318" max="3318" width="11.5" style="13" customWidth="1"/>
    <col min="3319" max="3319" width="11.33203125" style="13" customWidth="1"/>
    <col min="3320" max="3320" width="43.33203125" style="13" customWidth="1"/>
    <col min="3321" max="3325" width="16.33203125" style="13" customWidth="1"/>
    <col min="3326" max="3326" width="45.6640625" style="13" customWidth="1"/>
    <col min="3327" max="3327" width="39.6640625" style="13" customWidth="1"/>
    <col min="3328" max="3573" width="11.5" style="13"/>
    <col min="3574" max="3574" width="11.5" style="13" customWidth="1"/>
    <col min="3575" max="3575" width="11.33203125" style="13" customWidth="1"/>
    <col min="3576" max="3576" width="43.33203125" style="13" customWidth="1"/>
    <col min="3577" max="3581" width="16.33203125" style="13" customWidth="1"/>
    <col min="3582" max="3582" width="45.6640625" style="13" customWidth="1"/>
    <col min="3583" max="3583" width="39.6640625" style="13" customWidth="1"/>
    <col min="3584" max="3829" width="11.5" style="13"/>
    <col min="3830" max="3830" width="11.5" style="13" customWidth="1"/>
    <col min="3831" max="3831" width="11.33203125" style="13" customWidth="1"/>
    <col min="3832" max="3832" width="43.33203125" style="13" customWidth="1"/>
    <col min="3833" max="3837" width="16.33203125" style="13" customWidth="1"/>
    <col min="3838" max="3838" width="45.6640625" style="13" customWidth="1"/>
    <col min="3839" max="3839" width="39.6640625" style="13" customWidth="1"/>
    <col min="3840" max="4085" width="11.5" style="13"/>
    <col min="4086" max="4086" width="11.5" style="13" customWidth="1"/>
    <col min="4087" max="4087" width="11.33203125" style="13" customWidth="1"/>
    <col min="4088" max="4088" width="43.33203125" style="13" customWidth="1"/>
    <col min="4089" max="4093" width="16.33203125" style="13" customWidth="1"/>
    <col min="4094" max="4094" width="45.6640625" style="13" customWidth="1"/>
    <col min="4095" max="4095" width="39.6640625" style="13" customWidth="1"/>
    <col min="4096" max="4341" width="11.5" style="13"/>
    <col min="4342" max="4342" width="11.5" style="13" customWidth="1"/>
    <col min="4343" max="4343" width="11.33203125" style="13" customWidth="1"/>
    <col min="4344" max="4344" width="43.33203125" style="13" customWidth="1"/>
    <col min="4345" max="4349" width="16.33203125" style="13" customWidth="1"/>
    <col min="4350" max="4350" width="45.6640625" style="13" customWidth="1"/>
    <col min="4351" max="4351" width="39.6640625" style="13" customWidth="1"/>
    <col min="4352" max="4597" width="11.5" style="13"/>
    <col min="4598" max="4598" width="11.5" style="13" customWidth="1"/>
    <col min="4599" max="4599" width="11.33203125" style="13" customWidth="1"/>
    <col min="4600" max="4600" width="43.33203125" style="13" customWidth="1"/>
    <col min="4601" max="4605" width="16.33203125" style="13" customWidth="1"/>
    <col min="4606" max="4606" width="45.6640625" style="13" customWidth="1"/>
    <col min="4607" max="4607" width="39.6640625" style="13" customWidth="1"/>
    <col min="4608" max="4853" width="11.5" style="13"/>
    <col min="4854" max="4854" width="11.5" style="13" customWidth="1"/>
    <col min="4855" max="4855" width="11.33203125" style="13" customWidth="1"/>
    <col min="4856" max="4856" width="43.33203125" style="13" customWidth="1"/>
    <col min="4857" max="4861" width="16.33203125" style="13" customWidth="1"/>
    <col min="4862" max="4862" width="45.6640625" style="13" customWidth="1"/>
    <col min="4863" max="4863" width="39.6640625" style="13" customWidth="1"/>
    <col min="4864" max="5109" width="11.5" style="13"/>
    <col min="5110" max="5110" width="11.5" style="13" customWidth="1"/>
    <col min="5111" max="5111" width="11.33203125" style="13" customWidth="1"/>
    <col min="5112" max="5112" width="43.33203125" style="13" customWidth="1"/>
    <col min="5113" max="5117" width="16.33203125" style="13" customWidth="1"/>
    <col min="5118" max="5118" width="45.6640625" style="13" customWidth="1"/>
    <col min="5119" max="5119" width="39.6640625" style="13" customWidth="1"/>
    <col min="5120" max="5365" width="11.5" style="13"/>
    <col min="5366" max="5366" width="11.5" style="13" customWidth="1"/>
    <col min="5367" max="5367" width="11.33203125" style="13" customWidth="1"/>
    <col min="5368" max="5368" width="43.33203125" style="13" customWidth="1"/>
    <col min="5369" max="5373" width="16.33203125" style="13" customWidth="1"/>
    <col min="5374" max="5374" width="45.6640625" style="13" customWidth="1"/>
    <col min="5375" max="5375" width="39.6640625" style="13" customWidth="1"/>
    <col min="5376" max="5621" width="11.5" style="13"/>
    <col min="5622" max="5622" width="11.5" style="13" customWidth="1"/>
    <col min="5623" max="5623" width="11.33203125" style="13" customWidth="1"/>
    <col min="5624" max="5624" width="43.33203125" style="13" customWidth="1"/>
    <col min="5625" max="5629" width="16.33203125" style="13" customWidth="1"/>
    <col min="5630" max="5630" width="45.6640625" style="13" customWidth="1"/>
    <col min="5631" max="5631" width="39.6640625" style="13" customWidth="1"/>
    <col min="5632" max="5877" width="11.5" style="13"/>
    <col min="5878" max="5878" width="11.5" style="13" customWidth="1"/>
    <col min="5879" max="5879" width="11.33203125" style="13" customWidth="1"/>
    <col min="5880" max="5880" width="43.33203125" style="13" customWidth="1"/>
    <col min="5881" max="5885" width="16.33203125" style="13" customWidth="1"/>
    <col min="5886" max="5886" width="45.6640625" style="13" customWidth="1"/>
    <col min="5887" max="5887" width="39.6640625" style="13" customWidth="1"/>
    <col min="5888" max="6133" width="11.5" style="13"/>
    <col min="6134" max="6134" width="11.5" style="13" customWidth="1"/>
    <col min="6135" max="6135" width="11.33203125" style="13" customWidth="1"/>
    <col min="6136" max="6136" width="43.33203125" style="13" customWidth="1"/>
    <col min="6137" max="6141" width="16.33203125" style="13" customWidth="1"/>
    <col min="6142" max="6142" width="45.6640625" style="13" customWidth="1"/>
    <col min="6143" max="6143" width="39.6640625" style="13" customWidth="1"/>
    <col min="6144" max="6389" width="11.5" style="13"/>
    <col min="6390" max="6390" width="11.5" style="13" customWidth="1"/>
    <col min="6391" max="6391" width="11.33203125" style="13" customWidth="1"/>
    <col min="6392" max="6392" width="43.33203125" style="13" customWidth="1"/>
    <col min="6393" max="6397" width="16.33203125" style="13" customWidth="1"/>
    <col min="6398" max="6398" width="45.6640625" style="13" customWidth="1"/>
    <col min="6399" max="6399" width="39.6640625" style="13" customWidth="1"/>
    <col min="6400" max="6645" width="11.5" style="13"/>
    <col min="6646" max="6646" width="11.5" style="13" customWidth="1"/>
    <col min="6647" max="6647" width="11.33203125" style="13" customWidth="1"/>
    <col min="6648" max="6648" width="43.33203125" style="13" customWidth="1"/>
    <col min="6649" max="6653" width="16.33203125" style="13" customWidth="1"/>
    <col min="6654" max="6654" width="45.6640625" style="13" customWidth="1"/>
    <col min="6655" max="6655" width="39.6640625" style="13" customWidth="1"/>
    <col min="6656" max="6901" width="11.5" style="13"/>
    <col min="6902" max="6902" width="11.5" style="13" customWidth="1"/>
    <col min="6903" max="6903" width="11.33203125" style="13" customWidth="1"/>
    <col min="6904" max="6904" width="43.33203125" style="13" customWidth="1"/>
    <col min="6905" max="6909" width="16.33203125" style="13" customWidth="1"/>
    <col min="6910" max="6910" width="45.6640625" style="13" customWidth="1"/>
    <col min="6911" max="6911" width="39.6640625" style="13" customWidth="1"/>
    <col min="6912" max="7157" width="11.5" style="13"/>
    <col min="7158" max="7158" width="11.5" style="13" customWidth="1"/>
    <col min="7159" max="7159" width="11.33203125" style="13" customWidth="1"/>
    <col min="7160" max="7160" width="43.33203125" style="13" customWidth="1"/>
    <col min="7161" max="7165" width="16.33203125" style="13" customWidth="1"/>
    <col min="7166" max="7166" width="45.6640625" style="13" customWidth="1"/>
    <col min="7167" max="7167" width="39.6640625" style="13" customWidth="1"/>
    <col min="7168" max="7413" width="11.5" style="13"/>
    <col min="7414" max="7414" width="11.5" style="13" customWidth="1"/>
    <col min="7415" max="7415" width="11.33203125" style="13" customWidth="1"/>
    <col min="7416" max="7416" width="43.33203125" style="13" customWidth="1"/>
    <col min="7417" max="7421" width="16.33203125" style="13" customWidth="1"/>
    <col min="7422" max="7422" width="45.6640625" style="13" customWidth="1"/>
    <col min="7423" max="7423" width="39.6640625" style="13" customWidth="1"/>
    <col min="7424" max="7669" width="11.5" style="13"/>
    <col min="7670" max="7670" width="11.5" style="13" customWidth="1"/>
    <col min="7671" max="7671" width="11.33203125" style="13" customWidth="1"/>
    <col min="7672" max="7672" width="43.33203125" style="13" customWidth="1"/>
    <col min="7673" max="7677" width="16.33203125" style="13" customWidth="1"/>
    <col min="7678" max="7678" width="45.6640625" style="13" customWidth="1"/>
    <col min="7679" max="7679" width="39.6640625" style="13" customWidth="1"/>
    <col min="7680" max="7925" width="11.5" style="13"/>
    <col min="7926" max="7926" width="11.5" style="13" customWidth="1"/>
    <col min="7927" max="7927" width="11.33203125" style="13" customWidth="1"/>
    <col min="7928" max="7928" width="43.33203125" style="13" customWidth="1"/>
    <col min="7929" max="7933" width="16.33203125" style="13" customWidth="1"/>
    <col min="7934" max="7934" width="45.6640625" style="13" customWidth="1"/>
    <col min="7935" max="7935" width="39.6640625" style="13" customWidth="1"/>
    <col min="7936" max="8181" width="11.5" style="13"/>
    <col min="8182" max="8182" width="11.5" style="13" customWidth="1"/>
    <col min="8183" max="8183" width="11.33203125" style="13" customWidth="1"/>
    <col min="8184" max="8184" width="43.33203125" style="13" customWidth="1"/>
    <col min="8185" max="8189" width="16.33203125" style="13" customWidth="1"/>
    <col min="8190" max="8190" width="45.6640625" style="13" customWidth="1"/>
    <col min="8191" max="8191" width="39.6640625" style="13" customWidth="1"/>
    <col min="8192" max="8437" width="11.5" style="13"/>
    <col min="8438" max="8438" width="11.5" style="13" customWidth="1"/>
    <col min="8439" max="8439" width="11.33203125" style="13" customWidth="1"/>
    <col min="8440" max="8440" width="43.33203125" style="13" customWidth="1"/>
    <col min="8441" max="8445" width="16.33203125" style="13" customWidth="1"/>
    <col min="8446" max="8446" width="45.6640625" style="13" customWidth="1"/>
    <col min="8447" max="8447" width="39.6640625" style="13" customWidth="1"/>
    <col min="8448" max="8693" width="11.5" style="13"/>
    <col min="8694" max="8694" width="11.5" style="13" customWidth="1"/>
    <col min="8695" max="8695" width="11.33203125" style="13" customWidth="1"/>
    <col min="8696" max="8696" width="43.33203125" style="13" customWidth="1"/>
    <col min="8697" max="8701" width="16.33203125" style="13" customWidth="1"/>
    <col min="8702" max="8702" width="45.6640625" style="13" customWidth="1"/>
    <col min="8703" max="8703" width="39.6640625" style="13" customWidth="1"/>
    <col min="8704" max="8949" width="11.5" style="13"/>
    <col min="8950" max="8950" width="11.5" style="13" customWidth="1"/>
    <col min="8951" max="8951" width="11.33203125" style="13" customWidth="1"/>
    <col min="8952" max="8952" width="43.33203125" style="13" customWidth="1"/>
    <col min="8953" max="8957" width="16.33203125" style="13" customWidth="1"/>
    <col min="8958" max="8958" width="45.6640625" style="13" customWidth="1"/>
    <col min="8959" max="8959" width="39.6640625" style="13" customWidth="1"/>
    <col min="8960" max="9205" width="11.5" style="13"/>
    <col min="9206" max="9206" width="11.5" style="13" customWidth="1"/>
    <col min="9207" max="9207" width="11.33203125" style="13" customWidth="1"/>
    <col min="9208" max="9208" width="43.33203125" style="13" customWidth="1"/>
    <col min="9209" max="9213" width="16.33203125" style="13" customWidth="1"/>
    <col min="9214" max="9214" width="45.6640625" style="13" customWidth="1"/>
    <col min="9215" max="9215" width="39.6640625" style="13" customWidth="1"/>
    <col min="9216" max="9461" width="11.5" style="13"/>
    <col min="9462" max="9462" width="11.5" style="13" customWidth="1"/>
    <col min="9463" max="9463" width="11.33203125" style="13" customWidth="1"/>
    <col min="9464" max="9464" width="43.33203125" style="13" customWidth="1"/>
    <col min="9465" max="9469" width="16.33203125" style="13" customWidth="1"/>
    <col min="9470" max="9470" width="45.6640625" style="13" customWidth="1"/>
    <col min="9471" max="9471" width="39.6640625" style="13" customWidth="1"/>
    <col min="9472" max="9717" width="11.5" style="13"/>
    <col min="9718" max="9718" width="11.5" style="13" customWidth="1"/>
    <col min="9719" max="9719" width="11.33203125" style="13" customWidth="1"/>
    <col min="9720" max="9720" width="43.33203125" style="13" customWidth="1"/>
    <col min="9721" max="9725" width="16.33203125" style="13" customWidth="1"/>
    <col min="9726" max="9726" width="45.6640625" style="13" customWidth="1"/>
    <col min="9727" max="9727" width="39.6640625" style="13" customWidth="1"/>
    <col min="9728" max="9973" width="11.5" style="13"/>
    <col min="9974" max="9974" width="11.5" style="13" customWidth="1"/>
    <col min="9975" max="9975" width="11.33203125" style="13" customWidth="1"/>
    <col min="9976" max="9976" width="43.33203125" style="13" customWidth="1"/>
    <col min="9977" max="9981" width="16.33203125" style="13" customWidth="1"/>
    <col min="9982" max="9982" width="45.6640625" style="13" customWidth="1"/>
    <col min="9983" max="9983" width="39.6640625" style="13" customWidth="1"/>
    <col min="9984" max="10229" width="11.5" style="13"/>
    <col min="10230" max="10230" width="11.5" style="13" customWidth="1"/>
    <col min="10231" max="10231" width="11.33203125" style="13" customWidth="1"/>
    <col min="10232" max="10232" width="43.33203125" style="13" customWidth="1"/>
    <col min="10233" max="10237" width="16.33203125" style="13" customWidth="1"/>
    <col min="10238" max="10238" width="45.6640625" style="13" customWidth="1"/>
    <col min="10239" max="10239" width="39.6640625" style="13" customWidth="1"/>
    <col min="10240" max="10485" width="11.5" style="13"/>
    <col min="10486" max="10486" width="11.5" style="13" customWidth="1"/>
    <col min="10487" max="10487" width="11.33203125" style="13" customWidth="1"/>
    <col min="10488" max="10488" width="43.33203125" style="13" customWidth="1"/>
    <col min="10489" max="10493" width="16.33203125" style="13" customWidth="1"/>
    <col min="10494" max="10494" width="45.6640625" style="13" customWidth="1"/>
    <col min="10495" max="10495" width="39.6640625" style="13" customWidth="1"/>
    <col min="10496" max="10741" width="11.5" style="13"/>
    <col min="10742" max="10742" width="11.5" style="13" customWidth="1"/>
    <col min="10743" max="10743" width="11.33203125" style="13" customWidth="1"/>
    <col min="10744" max="10744" width="43.33203125" style="13" customWidth="1"/>
    <col min="10745" max="10749" width="16.33203125" style="13" customWidth="1"/>
    <col min="10750" max="10750" width="45.6640625" style="13" customWidth="1"/>
    <col min="10751" max="10751" width="39.6640625" style="13" customWidth="1"/>
    <col min="10752" max="10997" width="11.5" style="13"/>
    <col min="10998" max="10998" width="11.5" style="13" customWidth="1"/>
    <col min="10999" max="10999" width="11.33203125" style="13" customWidth="1"/>
    <col min="11000" max="11000" width="43.33203125" style="13" customWidth="1"/>
    <col min="11001" max="11005" width="16.33203125" style="13" customWidth="1"/>
    <col min="11006" max="11006" width="45.6640625" style="13" customWidth="1"/>
    <col min="11007" max="11007" width="39.6640625" style="13" customWidth="1"/>
    <col min="11008" max="11253" width="11.5" style="13"/>
    <col min="11254" max="11254" width="11.5" style="13" customWidth="1"/>
    <col min="11255" max="11255" width="11.33203125" style="13" customWidth="1"/>
    <col min="11256" max="11256" width="43.33203125" style="13" customWidth="1"/>
    <col min="11257" max="11261" width="16.33203125" style="13" customWidth="1"/>
    <col min="11262" max="11262" width="45.6640625" style="13" customWidth="1"/>
    <col min="11263" max="11263" width="39.6640625" style="13" customWidth="1"/>
    <col min="11264" max="11509" width="11.5" style="13"/>
    <col min="11510" max="11510" width="11.5" style="13" customWidth="1"/>
    <col min="11511" max="11511" width="11.33203125" style="13" customWidth="1"/>
    <col min="11512" max="11512" width="43.33203125" style="13" customWidth="1"/>
    <col min="11513" max="11517" width="16.33203125" style="13" customWidth="1"/>
    <col min="11518" max="11518" width="45.6640625" style="13" customWidth="1"/>
    <col min="11519" max="11519" width="39.6640625" style="13" customWidth="1"/>
    <col min="11520" max="11765" width="11.5" style="13"/>
    <col min="11766" max="11766" width="11.5" style="13" customWidth="1"/>
    <col min="11767" max="11767" width="11.33203125" style="13" customWidth="1"/>
    <col min="11768" max="11768" width="43.33203125" style="13" customWidth="1"/>
    <col min="11769" max="11773" width="16.33203125" style="13" customWidth="1"/>
    <col min="11774" max="11774" width="45.6640625" style="13" customWidth="1"/>
    <col min="11775" max="11775" width="39.6640625" style="13" customWidth="1"/>
    <col min="11776" max="12021" width="11.5" style="13"/>
    <col min="12022" max="12022" width="11.5" style="13" customWidth="1"/>
    <col min="12023" max="12023" width="11.33203125" style="13" customWidth="1"/>
    <col min="12024" max="12024" width="43.33203125" style="13" customWidth="1"/>
    <col min="12025" max="12029" width="16.33203125" style="13" customWidth="1"/>
    <col min="12030" max="12030" width="45.6640625" style="13" customWidth="1"/>
    <col min="12031" max="12031" width="39.6640625" style="13" customWidth="1"/>
    <col min="12032" max="12277" width="11.5" style="13"/>
    <col min="12278" max="12278" width="11.5" style="13" customWidth="1"/>
    <col min="12279" max="12279" width="11.33203125" style="13" customWidth="1"/>
    <col min="12280" max="12280" width="43.33203125" style="13" customWidth="1"/>
    <col min="12281" max="12285" width="16.33203125" style="13" customWidth="1"/>
    <col min="12286" max="12286" width="45.6640625" style="13" customWidth="1"/>
    <col min="12287" max="12287" width="39.6640625" style="13" customWidth="1"/>
    <col min="12288" max="12533" width="11.5" style="13"/>
    <col min="12534" max="12534" width="11.5" style="13" customWidth="1"/>
    <col min="12535" max="12535" width="11.33203125" style="13" customWidth="1"/>
    <col min="12536" max="12536" width="43.33203125" style="13" customWidth="1"/>
    <col min="12537" max="12541" width="16.33203125" style="13" customWidth="1"/>
    <col min="12542" max="12542" width="45.6640625" style="13" customWidth="1"/>
    <col min="12543" max="12543" width="39.6640625" style="13" customWidth="1"/>
    <col min="12544" max="12789" width="11.5" style="13"/>
    <col min="12790" max="12790" width="11.5" style="13" customWidth="1"/>
    <col min="12791" max="12791" width="11.33203125" style="13" customWidth="1"/>
    <col min="12792" max="12792" width="43.33203125" style="13" customWidth="1"/>
    <col min="12793" max="12797" width="16.33203125" style="13" customWidth="1"/>
    <col min="12798" max="12798" width="45.6640625" style="13" customWidth="1"/>
    <col min="12799" max="12799" width="39.6640625" style="13" customWidth="1"/>
    <col min="12800" max="13045" width="11.5" style="13"/>
    <col min="13046" max="13046" width="11.5" style="13" customWidth="1"/>
    <col min="13047" max="13047" width="11.33203125" style="13" customWidth="1"/>
    <col min="13048" max="13048" width="43.33203125" style="13" customWidth="1"/>
    <col min="13049" max="13053" width="16.33203125" style="13" customWidth="1"/>
    <col min="13054" max="13054" width="45.6640625" style="13" customWidth="1"/>
    <col min="13055" max="13055" width="39.6640625" style="13" customWidth="1"/>
    <col min="13056" max="13301" width="11.5" style="13"/>
    <col min="13302" max="13302" width="11.5" style="13" customWidth="1"/>
    <col min="13303" max="13303" width="11.33203125" style="13" customWidth="1"/>
    <col min="13304" max="13304" width="43.33203125" style="13" customWidth="1"/>
    <col min="13305" max="13309" width="16.33203125" style="13" customWidth="1"/>
    <col min="13310" max="13310" width="45.6640625" style="13" customWidth="1"/>
    <col min="13311" max="13311" width="39.6640625" style="13" customWidth="1"/>
    <col min="13312" max="13557" width="11.5" style="13"/>
    <col min="13558" max="13558" width="11.5" style="13" customWidth="1"/>
    <col min="13559" max="13559" width="11.33203125" style="13" customWidth="1"/>
    <col min="13560" max="13560" width="43.33203125" style="13" customWidth="1"/>
    <col min="13561" max="13565" width="16.33203125" style="13" customWidth="1"/>
    <col min="13566" max="13566" width="45.6640625" style="13" customWidth="1"/>
    <col min="13567" max="13567" width="39.6640625" style="13" customWidth="1"/>
    <col min="13568" max="13813" width="11.5" style="13"/>
    <col min="13814" max="13814" width="11.5" style="13" customWidth="1"/>
    <col min="13815" max="13815" width="11.33203125" style="13" customWidth="1"/>
    <col min="13816" max="13816" width="43.33203125" style="13" customWidth="1"/>
    <col min="13817" max="13821" width="16.33203125" style="13" customWidth="1"/>
    <col min="13822" max="13822" width="45.6640625" style="13" customWidth="1"/>
    <col min="13823" max="13823" width="39.6640625" style="13" customWidth="1"/>
    <col min="13824" max="14069" width="11.5" style="13"/>
    <col min="14070" max="14070" width="11.5" style="13" customWidth="1"/>
    <col min="14071" max="14071" width="11.33203125" style="13" customWidth="1"/>
    <col min="14072" max="14072" width="43.33203125" style="13" customWidth="1"/>
    <col min="14073" max="14077" width="16.33203125" style="13" customWidth="1"/>
    <col min="14078" max="14078" width="45.6640625" style="13" customWidth="1"/>
    <col min="14079" max="14079" width="39.6640625" style="13" customWidth="1"/>
    <col min="14080" max="14325" width="11.5" style="13"/>
    <col min="14326" max="14326" width="11.5" style="13" customWidth="1"/>
    <col min="14327" max="14327" width="11.33203125" style="13" customWidth="1"/>
    <col min="14328" max="14328" width="43.33203125" style="13" customWidth="1"/>
    <col min="14329" max="14333" width="16.33203125" style="13" customWidth="1"/>
    <col min="14334" max="14334" width="45.6640625" style="13" customWidth="1"/>
    <col min="14335" max="14335" width="39.6640625" style="13" customWidth="1"/>
    <col min="14336" max="14581" width="11.5" style="13"/>
    <col min="14582" max="14582" width="11.5" style="13" customWidth="1"/>
    <col min="14583" max="14583" width="11.33203125" style="13" customWidth="1"/>
    <col min="14584" max="14584" width="43.33203125" style="13" customWidth="1"/>
    <col min="14585" max="14589" width="16.33203125" style="13" customWidth="1"/>
    <col min="14590" max="14590" width="45.6640625" style="13" customWidth="1"/>
    <col min="14591" max="14591" width="39.6640625" style="13" customWidth="1"/>
    <col min="14592" max="14837" width="11.5" style="13"/>
    <col min="14838" max="14838" width="11.5" style="13" customWidth="1"/>
    <col min="14839" max="14839" width="11.33203125" style="13" customWidth="1"/>
    <col min="14840" max="14840" width="43.33203125" style="13" customWidth="1"/>
    <col min="14841" max="14845" width="16.33203125" style="13" customWidth="1"/>
    <col min="14846" max="14846" width="45.6640625" style="13" customWidth="1"/>
    <col min="14847" max="14847" width="39.6640625" style="13" customWidth="1"/>
    <col min="14848" max="15093" width="11.5" style="13"/>
    <col min="15094" max="15094" width="11.5" style="13" customWidth="1"/>
    <col min="15095" max="15095" width="11.33203125" style="13" customWidth="1"/>
    <col min="15096" max="15096" width="43.33203125" style="13" customWidth="1"/>
    <col min="15097" max="15101" width="16.33203125" style="13" customWidth="1"/>
    <col min="15102" max="15102" width="45.6640625" style="13" customWidth="1"/>
    <col min="15103" max="15103" width="39.6640625" style="13" customWidth="1"/>
    <col min="15104" max="15349" width="11.5" style="13"/>
    <col min="15350" max="15350" width="11.5" style="13" customWidth="1"/>
    <col min="15351" max="15351" width="11.33203125" style="13" customWidth="1"/>
    <col min="15352" max="15352" width="43.33203125" style="13" customWidth="1"/>
    <col min="15353" max="15357" width="16.33203125" style="13" customWidth="1"/>
    <col min="15358" max="15358" width="45.6640625" style="13" customWidth="1"/>
    <col min="15359" max="15359" width="39.6640625" style="13" customWidth="1"/>
    <col min="15360" max="15605" width="11.5" style="13"/>
    <col min="15606" max="15606" width="11.5" style="13" customWidth="1"/>
    <col min="15607" max="15607" width="11.33203125" style="13" customWidth="1"/>
    <col min="15608" max="15608" width="43.33203125" style="13" customWidth="1"/>
    <col min="15609" max="15613" width="16.33203125" style="13" customWidth="1"/>
    <col min="15614" max="15614" width="45.6640625" style="13" customWidth="1"/>
    <col min="15615" max="15615" width="39.6640625" style="13" customWidth="1"/>
    <col min="15616" max="15861" width="11.5" style="13"/>
    <col min="15862" max="15862" width="11.5" style="13" customWidth="1"/>
    <col min="15863" max="15863" width="11.33203125" style="13" customWidth="1"/>
    <col min="15864" max="15864" width="43.33203125" style="13" customWidth="1"/>
    <col min="15865" max="15869" width="16.33203125" style="13" customWidth="1"/>
    <col min="15870" max="15870" width="45.6640625" style="13" customWidth="1"/>
    <col min="15871" max="15871" width="39.6640625" style="13" customWidth="1"/>
    <col min="15872" max="16117" width="11.5" style="13"/>
    <col min="16118" max="16118" width="11.5" style="13" customWidth="1"/>
    <col min="16119" max="16119" width="11.33203125" style="13" customWidth="1"/>
    <col min="16120" max="16120" width="43.33203125" style="13" customWidth="1"/>
    <col min="16121" max="16125" width="16.33203125" style="13" customWidth="1"/>
    <col min="16126" max="16126" width="45.6640625" style="13" customWidth="1"/>
    <col min="16127" max="16127" width="39.6640625" style="13" customWidth="1"/>
    <col min="16128" max="16384" width="11.5" style="13"/>
  </cols>
  <sheetData>
    <row r="1" spans="2:5" customFormat="1" ht="9" customHeight="1"/>
    <row r="2" spans="2:5" customFormat="1" ht="18" customHeight="1">
      <c r="B2" s="15" t="s">
        <v>75</v>
      </c>
      <c r="C2" s="18"/>
      <c r="D2" s="19"/>
      <c r="E2" s="19"/>
    </row>
    <row r="4" spans="2:5" customFormat="1" ht="11.25" thickBot="1"/>
    <row r="5" spans="2:5" customFormat="1" ht="39.75" customHeight="1">
      <c r="B5" s="952" t="s">
        <v>517</v>
      </c>
      <c r="C5" s="953"/>
      <c r="D5" s="737" t="s">
        <v>446</v>
      </c>
      <c r="E5" s="707">
        <v>2020</v>
      </c>
    </row>
    <row r="6" spans="2:5" customFormat="1" ht="16.5" thickBot="1">
      <c r="B6" s="690"/>
      <c r="C6" s="17"/>
      <c r="D6" s="738" t="s">
        <v>35</v>
      </c>
      <c r="E6" s="738" t="s">
        <v>36</v>
      </c>
    </row>
    <row r="7" spans="2:5" customFormat="1" ht="15" thickBot="1">
      <c r="B7" s="653" t="s">
        <v>37</v>
      </c>
      <c r="C7" s="688"/>
      <c r="D7" s="710">
        <v>4.79</v>
      </c>
      <c r="E7" s="710">
        <v>4.79</v>
      </c>
    </row>
    <row r="8" spans="2:5" customFormat="1">
      <c r="B8" s="711" t="s">
        <v>38</v>
      </c>
      <c r="C8" s="712"/>
      <c r="D8" s="713"/>
      <c r="E8" s="713"/>
    </row>
    <row r="9" spans="2:5" customFormat="1" ht="16.5" thickBot="1">
      <c r="B9" s="633" t="s">
        <v>447</v>
      </c>
      <c r="C9" s="739" t="s">
        <v>449</v>
      </c>
      <c r="D9" s="714">
        <v>32.4</v>
      </c>
      <c r="E9" s="714">
        <v>32.4</v>
      </c>
    </row>
    <row r="10" spans="2:5" customFormat="1" ht="11.25" thickBot="1">
      <c r="B10" s="715"/>
      <c r="C10" s="692"/>
      <c r="D10" s="716"/>
      <c r="E10" s="716"/>
    </row>
    <row r="11" spans="2:5" customFormat="1" ht="13.5" thickBot="1">
      <c r="B11" s="722" t="s">
        <v>513</v>
      </c>
      <c r="C11" s="688"/>
      <c r="D11" s="717"/>
      <c r="E11" s="717"/>
    </row>
    <row r="12" spans="2:5" customFormat="1">
      <c r="B12" s="718">
        <v>1</v>
      </c>
      <c r="C12" s="719" t="s">
        <v>41</v>
      </c>
      <c r="D12" s="713">
        <v>590.08500000000004</v>
      </c>
      <c r="E12" s="713">
        <v>590.08500000000004</v>
      </c>
    </row>
    <row r="13" spans="2:5" customFormat="1">
      <c r="B13" s="720">
        <v>2</v>
      </c>
      <c r="C13" s="721" t="s">
        <v>130</v>
      </c>
      <c r="D13" s="714">
        <v>648.66300000000001</v>
      </c>
      <c r="E13" s="714">
        <v>648.66300000000001</v>
      </c>
    </row>
    <row r="14" spans="2:5" customFormat="1">
      <c r="B14" s="720">
        <v>3</v>
      </c>
      <c r="C14" s="721" t="s">
        <v>4</v>
      </c>
      <c r="D14" s="714">
        <v>45.21</v>
      </c>
      <c r="E14" s="714">
        <v>45.21</v>
      </c>
    </row>
    <row r="15" spans="2:5" customFormat="1">
      <c r="B15" s="720">
        <v>4</v>
      </c>
      <c r="C15" s="721" t="s">
        <v>5</v>
      </c>
      <c r="D15" s="714" t="s">
        <v>56</v>
      </c>
      <c r="E15" s="714" t="s">
        <v>56</v>
      </c>
    </row>
    <row r="16" spans="2:5" customFormat="1">
      <c r="B16" s="720">
        <v>5</v>
      </c>
      <c r="C16" s="721" t="s">
        <v>39</v>
      </c>
      <c r="D16" s="714" t="s">
        <v>56</v>
      </c>
      <c r="E16" s="714" t="s">
        <v>56</v>
      </c>
    </row>
    <row r="17" spans="2:5" customFormat="1">
      <c r="B17" s="720">
        <v>6</v>
      </c>
      <c r="C17" s="721" t="s">
        <v>1</v>
      </c>
      <c r="D17" s="714" t="s">
        <v>56</v>
      </c>
      <c r="E17" s="714" t="s">
        <v>56</v>
      </c>
    </row>
    <row r="18" spans="2:5" customFormat="1" ht="13.5" thickBot="1">
      <c r="B18" s="720">
        <v>7</v>
      </c>
      <c r="C18" s="721" t="s">
        <v>452</v>
      </c>
      <c r="D18" s="714">
        <v>1355.9839999999999</v>
      </c>
      <c r="E18" s="714">
        <v>1355.9839999999999</v>
      </c>
    </row>
    <row r="19" spans="2:5" customFormat="1" ht="13.5" thickBot="1">
      <c r="B19" s="722" t="s">
        <v>451</v>
      </c>
      <c r="C19" s="723"/>
      <c r="D19" s="724">
        <f>SUM(D12:D18)</f>
        <v>2639.942</v>
      </c>
      <c r="E19" s="724">
        <f>SUM(E12:E18)</f>
        <v>2639.942</v>
      </c>
    </row>
    <row r="20" spans="2:5" customFormat="1" ht="13.5" thickBot="1">
      <c r="B20" s="722"/>
      <c r="C20" s="725"/>
      <c r="D20" s="716"/>
      <c r="E20" s="716"/>
    </row>
    <row r="21" spans="2:5" customFormat="1" ht="15" thickBot="1">
      <c r="B21" s="726" t="s">
        <v>514</v>
      </c>
      <c r="C21" s="727"/>
      <c r="D21" s="728">
        <v>6.6</v>
      </c>
      <c r="E21" s="728">
        <v>6.6</v>
      </c>
    </row>
    <row r="22" spans="2:5" customFormat="1" ht="13.5" thickBot="1">
      <c r="B22" s="722"/>
      <c r="C22" s="725"/>
      <c r="D22" s="716"/>
      <c r="E22" s="716"/>
    </row>
    <row r="23" spans="2:5" customFormat="1" ht="15.75" customHeight="1">
      <c r="B23" s="619" t="s">
        <v>448</v>
      </c>
      <c r="C23" s="691"/>
      <c r="D23" s="729"/>
      <c r="E23" s="693"/>
    </row>
    <row r="24" spans="2:5" customFormat="1" ht="15.75" customHeight="1">
      <c r="B24" s="686" t="s">
        <v>450</v>
      </c>
      <c r="C24" s="17"/>
      <c r="D24" s="730"/>
      <c r="E24" s="731"/>
    </row>
    <row r="25" spans="2:5" customFormat="1" ht="45.75" customHeight="1">
      <c r="B25" s="769"/>
      <c r="C25" s="770"/>
      <c r="D25" s="770"/>
      <c r="E25" s="771"/>
    </row>
    <row r="26" spans="2:5" customFormat="1">
      <c r="B26" s="686"/>
      <c r="C26" s="17"/>
      <c r="D26" s="730"/>
      <c r="E26" s="731"/>
    </row>
    <row r="27" spans="2:5" customFormat="1" ht="13.5" thickBot="1">
      <c r="B27" s="654"/>
      <c r="C27" s="694"/>
      <c r="D27" s="732"/>
      <c r="E27" s="733"/>
    </row>
    <row r="28" spans="2:5" customFormat="1" ht="10.5">
      <c r="D28" s="709"/>
    </row>
    <row r="29" spans="2:5" customFormat="1" ht="10.5">
      <c r="D29" s="709"/>
    </row>
    <row r="30" spans="2:5" customFormat="1" ht="10.5">
      <c r="D30" s="709"/>
    </row>
    <row r="31" spans="2:5" customFormat="1">
      <c r="B31" s="734" t="s">
        <v>42</v>
      </c>
      <c r="D31" s="709"/>
    </row>
    <row r="32" spans="2:5" customFormat="1" ht="10.5">
      <c r="D32" t="s">
        <v>43</v>
      </c>
      <c r="E32" s="709"/>
    </row>
    <row r="33" spans="3:5" customFormat="1">
      <c r="C33" t="s">
        <v>44</v>
      </c>
      <c r="D33" s="735">
        <v>9</v>
      </c>
      <c r="E33">
        <f>10^D33</f>
        <v>1000000000</v>
      </c>
    </row>
    <row r="34" spans="3:5" customFormat="1">
      <c r="C34" t="s">
        <v>45</v>
      </c>
      <c r="D34" s="735">
        <v>6</v>
      </c>
      <c r="E34">
        <f>10^D34</f>
        <v>1000000</v>
      </c>
    </row>
    <row r="35" spans="3:5" customFormat="1" ht="10.5">
      <c r="D35" s="709"/>
    </row>
    <row r="36" spans="3:5" customFormat="1" ht="10.5">
      <c r="D36" s="709"/>
    </row>
    <row r="37" spans="3:5" customFormat="1" ht="10.5">
      <c r="D37" s="709"/>
    </row>
    <row r="38" spans="3:5" customFormat="1" ht="10.5">
      <c r="D38" s="709"/>
    </row>
    <row r="39" spans="3:5" customFormat="1" ht="10.5">
      <c r="D39" s="709"/>
    </row>
    <row r="40" spans="3:5" customFormat="1" ht="10.5">
      <c r="D40" s="709"/>
    </row>
    <row r="41" spans="3:5" customFormat="1" ht="10.5">
      <c r="D41" s="709"/>
    </row>
    <row r="42" spans="3:5" customFormat="1" ht="10.5">
      <c r="D42" s="709"/>
    </row>
    <row r="43" spans="3:5" customFormat="1" ht="10.5">
      <c r="D43" s="709"/>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2">
    <mergeCell ref="B25:E25"/>
    <mergeCell ref="B5:C5"/>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showGridLines="0" zoomScaleNormal="80" workbookViewId="0">
      <selection activeCell="G7" sqref="G7"/>
    </sheetView>
  </sheetViews>
  <sheetFormatPr baseColWidth="10" defaultColWidth="11.5" defaultRowHeight="12.75"/>
  <cols>
    <col min="1" max="1" width="2.33203125" style="13" customWidth="1"/>
    <col min="2" max="2" width="11.33203125" style="13" customWidth="1"/>
    <col min="3" max="3" width="43.33203125" style="13" customWidth="1"/>
    <col min="4" max="4" width="18.5" style="12" customWidth="1"/>
    <col min="5" max="5" width="18.5" style="13" customWidth="1"/>
    <col min="6" max="6" width="2.33203125" style="13" customWidth="1"/>
    <col min="7" max="245" width="11.5" style="13"/>
    <col min="246" max="246" width="11.5" style="13" customWidth="1"/>
    <col min="247" max="247" width="11.33203125" style="13" customWidth="1"/>
    <col min="248" max="248" width="43.33203125" style="13" customWidth="1"/>
    <col min="249" max="253" width="16.33203125" style="13" customWidth="1"/>
    <col min="254" max="254" width="45.6640625" style="13" customWidth="1"/>
    <col min="255" max="255" width="39.6640625" style="13" customWidth="1"/>
    <col min="256" max="501" width="11.5" style="13"/>
    <col min="502" max="502" width="11.5" style="13" customWidth="1"/>
    <col min="503" max="503" width="11.33203125" style="13" customWidth="1"/>
    <col min="504" max="504" width="43.33203125" style="13" customWidth="1"/>
    <col min="505" max="509" width="16.33203125" style="13" customWidth="1"/>
    <col min="510" max="510" width="45.6640625" style="13" customWidth="1"/>
    <col min="511" max="511" width="39.6640625" style="13" customWidth="1"/>
    <col min="512" max="757" width="11.5" style="13"/>
    <col min="758" max="758" width="11.5" style="13" customWidth="1"/>
    <col min="759" max="759" width="11.33203125" style="13" customWidth="1"/>
    <col min="760" max="760" width="43.33203125" style="13" customWidth="1"/>
    <col min="761" max="765" width="16.33203125" style="13" customWidth="1"/>
    <col min="766" max="766" width="45.6640625" style="13" customWidth="1"/>
    <col min="767" max="767" width="39.6640625" style="13" customWidth="1"/>
    <col min="768" max="1013" width="11.5" style="13"/>
    <col min="1014" max="1014" width="11.5" style="13" customWidth="1"/>
    <col min="1015" max="1015" width="11.33203125" style="13" customWidth="1"/>
    <col min="1016" max="1016" width="43.33203125" style="13" customWidth="1"/>
    <col min="1017" max="1021" width="16.33203125" style="13" customWidth="1"/>
    <col min="1022" max="1022" width="45.6640625" style="13" customWidth="1"/>
    <col min="1023" max="1023" width="39.6640625" style="13" customWidth="1"/>
    <col min="1024" max="1269" width="11.5" style="13"/>
    <col min="1270" max="1270" width="11.5" style="13" customWidth="1"/>
    <col min="1271" max="1271" width="11.33203125" style="13" customWidth="1"/>
    <col min="1272" max="1272" width="43.33203125" style="13" customWidth="1"/>
    <col min="1273" max="1277" width="16.33203125" style="13" customWidth="1"/>
    <col min="1278" max="1278" width="45.6640625" style="13" customWidth="1"/>
    <col min="1279" max="1279" width="39.6640625" style="13" customWidth="1"/>
    <col min="1280" max="1525" width="11.5" style="13"/>
    <col min="1526" max="1526" width="11.5" style="13" customWidth="1"/>
    <col min="1527" max="1527" width="11.33203125" style="13" customWidth="1"/>
    <col min="1528" max="1528" width="43.33203125" style="13" customWidth="1"/>
    <col min="1529" max="1533" width="16.33203125" style="13" customWidth="1"/>
    <col min="1534" max="1534" width="45.6640625" style="13" customWidth="1"/>
    <col min="1535" max="1535" width="39.6640625" style="13" customWidth="1"/>
    <col min="1536" max="1781" width="11.5" style="13"/>
    <col min="1782" max="1782" width="11.5" style="13" customWidth="1"/>
    <col min="1783" max="1783" width="11.33203125" style="13" customWidth="1"/>
    <col min="1784" max="1784" width="43.33203125" style="13" customWidth="1"/>
    <col min="1785" max="1789" width="16.33203125" style="13" customWidth="1"/>
    <col min="1790" max="1790" width="45.6640625" style="13" customWidth="1"/>
    <col min="1791" max="1791" width="39.6640625" style="13" customWidth="1"/>
    <col min="1792" max="2037" width="11.5" style="13"/>
    <col min="2038" max="2038" width="11.5" style="13" customWidth="1"/>
    <col min="2039" max="2039" width="11.33203125" style="13" customWidth="1"/>
    <col min="2040" max="2040" width="43.33203125" style="13" customWidth="1"/>
    <col min="2041" max="2045" width="16.33203125" style="13" customWidth="1"/>
    <col min="2046" max="2046" width="45.6640625" style="13" customWidth="1"/>
    <col min="2047" max="2047" width="39.6640625" style="13" customWidth="1"/>
    <col min="2048" max="2293" width="11.5" style="13"/>
    <col min="2294" max="2294" width="11.5" style="13" customWidth="1"/>
    <col min="2295" max="2295" width="11.33203125" style="13" customWidth="1"/>
    <col min="2296" max="2296" width="43.33203125" style="13" customWidth="1"/>
    <col min="2297" max="2301" width="16.33203125" style="13" customWidth="1"/>
    <col min="2302" max="2302" width="45.6640625" style="13" customWidth="1"/>
    <col min="2303" max="2303" width="39.6640625" style="13" customWidth="1"/>
    <col min="2304" max="2549" width="11.5" style="13"/>
    <col min="2550" max="2550" width="11.5" style="13" customWidth="1"/>
    <col min="2551" max="2551" width="11.33203125" style="13" customWidth="1"/>
    <col min="2552" max="2552" width="43.33203125" style="13" customWidth="1"/>
    <col min="2553" max="2557" width="16.33203125" style="13" customWidth="1"/>
    <col min="2558" max="2558" width="45.6640625" style="13" customWidth="1"/>
    <col min="2559" max="2559" width="39.6640625" style="13" customWidth="1"/>
    <col min="2560" max="2805" width="11.5" style="13"/>
    <col min="2806" max="2806" width="11.5" style="13" customWidth="1"/>
    <col min="2807" max="2807" width="11.33203125" style="13" customWidth="1"/>
    <col min="2808" max="2808" width="43.33203125" style="13" customWidth="1"/>
    <col min="2809" max="2813" width="16.33203125" style="13" customWidth="1"/>
    <col min="2814" max="2814" width="45.6640625" style="13" customWidth="1"/>
    <col min="2815" max="2815" width="39.6640625" style="13" customWidth="1"/>
    <col min="2816" max="3061" width="11.5" style="13"/>
    <col min="3062" max="3062" width="11.5" style="13" customWidth="1"/>
    <col min="3063" max="3063" width="11.33203125" style="13" customWidth="1"/>
    <col min="3064" max="3064" width="43.33203125" style="13" customWidth="1"/>
    <col min="3065" max="3069" width="16.33203125" style="13" customWidth="1"/>
    <col min="3070" max="3070" width="45.6640625" style="13" customWidth="1"/>
    <col min="3071" max="3071" width="39.6640625" style="13" customWidth="1"/>
    <col min="3072" max="3317" width="11.5" style="13"/>
    <col min="3318" max="3318" width="11.5" style="13" customWidth="1"/>
    <col min="3319" max="3319" width="11.33203125" style="13" customWidth="1"/>
    <col min="3320" max="3320" width="43.33203125" style="13" customWidth="1"/>
    <col min="3321" max="3325" width="16.33203125" style="13" customWidth="1"/>
    <col min="3326" max="3326" width="45.6640625" style="13" customWidth="1"/>
    <col min="3327" max="3327" width="39.6640625" style="13" customWidth="1"/>
    <col min="3328" max="3573" width="11.5" style="13"/>
    <col min="3574" max="3574" width="11.5" style="13" customWidth="1"/>
    <col min="3575" max="3575" width="11.33203125" style="13" customWidth="1"/>
    <col min="3576" max="3576" width="43.33203125" style="13" customWidth="1"/>
    <col min="3577" max="3581" width="16.33203125" style="13" customWidth="1"/>
    <col min="3582" max="3582" width="45.6640625" style="13" customWidth="1"/>
    <col min="3583" max="3583" width="39.6640625" style="13" customWidth="1"/>
    <col min="3584" max="3829" width="11.5" style="13"/>
    <col min="3830" max="3830" width="11.5" style="13" customWidth="1"/>
    <col min="3831" max="3831" width="11.33203125" style="13" customWidth="1"/>
    <col min="3832" max="3832" width="43.33203125" style="13" customWidth="1"/>
    <col min="3833" max="3837" width="16.33203125" style="13" customWidth="1"/>
    <col min="3838" max="3838" width="45.6640625" style="13" customWidth="1"/>
    <col min="3839" max="3839" width="39.6640625" style="13" customWidth="1"/>
    <col min="3840" max="4085" width="11.5" style="13"/>
    <col min="4086" max="4086" width="11.5" style="13" customWidth="1"/>
    <col min="4087" max="4087" width="11.33203125" style="13" customWidth="1"/>
    <col min="4088" max="4088" width="43.33203125" style="13" customWidth="1"/>
    <col min="4089" max="4093" width="16.33203125" style="13" customWidth="1"/>
    <col min="4094" max="4094" width="45.6640625" style="13" customWidth="1"/>
    <col min="4095" max="4095" width="39.6640625" style="13" customWidth="1"/>
    <col min="4096" max="4341" width="11.5" style="13"/>
    <col min="4342" max="4342" width="11.5" style="13" customWidth="1"/>
    <col min="4343" max="4343" width="11.33203125" style="13" customWidth="1"/>
    <col min="4344" max="4344" width="43.33203125" style="13" customWidth="1"/>
    <col min="4345" max="4349" width="16.33203125" style="13" customWidth="1"/>
    <col min="4350" max="4350" width="45.6640625" style="13" customWidth="1"/>
    <col min="4351" max="4351" width="39.6640625" style="13" customWidth="1"/>
    <col min="4352" max="4597" width="11.5" style="13"/>
    <col min="4598" max="4598" width="11.5" style="13" customWidth="1"/>
    <col min="4599" max="4599" width="11.33203125" style="13" customWidth="1"/>
    <col min="4600" max="4600" width="43.33203125" style="13" customWidth="1"/>
    <col min="4601" max="4605" width="16.33203125" style="13" customWidth="1"/>
    <col min="4606" max="4606" width="45.6640625" style="13" customWidth="1"/>
    <col min="4607" max="4607" width="39.6640625" style="13" customWidth="1"/>
    <col min="4608" max="4853" width="11.5" style="13"/>
    <col min="4854" max="4854" width="11.5" style="13" customWidth="1"/>
    <col min="4855" max="4855" width="11.33203125" style="13" customWidth="1"/>
    <col min="4856" max="4856" width="43.33203125" style="13" customWidth="1"/>
    <col min="4857" max="4861" width="16.33203125" style="13" customWidth="1"/>
    <col min="4862" max="4862" width="45.6640625" style="13" customWidth="1"/>
    <col min="4863" max="4863" width="39.6640625" style="13" customWidth="1"/>
    <col min="4864" max="5109" width="11.5" style="13"/>
    <col min="5110" max="5110" width="11.5" style="13" customWidth="1"/>
    <col min="5111" max="5111" width="11.33203125" style="13" customWidth="1"/>
    <col min="5112" max="5112" width="43.33203125" style="13" customWidth="1"/>
    <col min="5113" max="5117" width="16.33203125" style="13" customWidth="1"/>
    <col min="5118" max="5118" width="45.6640625" style="13" customWidth="1"/>
    <col min="5119" max="5119" width="39.6640625" style="13" customWidth="1"/>
    <col min="5120" max="5365" width="11.5" style="13"/>
    <col min="5366" max="5366" width="11.5" style="13" customWidth="1"/>
    <col min="5367" max="5367" width="11.33203125" style="13" customWidth="1"/>
    <col min="5368" max="5368" width="43.33203125" style="13" customWidth="1"/>
    <col min="5369" max="5373" width="16.33203125" style="13" customWidth="1"/>
    <col min="5374" max="5374" width="45.6640625" style="13" customWidth="1"/>
    <col min="5375" max="5375" width="39.6640625" style="13" customWidth="1"/>
    <col min="5376" max="5621" width="11.5" style="13"/>
    <col min="5622" max="5622" width="11.5" style="13" customWidth="1"/>
    <col min="5623" max="5623" width="11.33203125" style="13" customWidth="1"/>
    <col min="5624" max="5624" width="43.33203125" style="13" customWidth="1"/>
    <col min="5625" max="5629" width="16.33203125" style="13" customWidth="1"/>
    <col min="5630" max="5630" width="45.6640625" style="13" customWidth="1"/>
    <col min="5631" max="5631" width="39.6640625" style="13" customWidth="1"/>
    <col min="5632" max="5877" width="11.5" style="13"/>
    <col min="5878" max="5878" width="11.5" style="13" customWidth="1"/>
    <col min="5879" max="5879" width="11.33203125" style="13" customWidth="1"/>
    <col min="5880" max="5880" width="43.33203125" style="13" customWidth="1"/>
    <col min="5881" max="5885" width="16.33203125" style="13" customWidth="1"/>
    <col min="5886" max="5886" width="45.6640625" style="13" customWidth="1"/>
    <col min="5887" max="5887" width="39.6640625" style="13" customWidth="1"/>
    <col min="5888" max="6133" width="11.5" style="13"/>
    <col min="6134" max="6134" width="11.5" style="13" customWidth="1"/>
    <col min="6135" max="6135" width="11.33203125" style="13" customWidth="1"/>
    <col min="6136" max="6136" width="43.33203125" style="13" customWidth="1"/>
    <col min="6137" max="6141" width="16.33203125" style="13" customWidth="1"/>
    <col min="6142" max="6142" width="45.6640625" style="13" customWidth="1"/>
    <col min="6143" max="6143" width="39.6640625" style="13" customWidth="1"/>
    <col min="6144" max="6389" width="11.5" style="13"/>
    <col min="6390" max="6390" width="11.5" style="13" customWidth="1"/>
    <col min="6391" max="6391" width="11.33203125" style="13" customWidth="1"/>
    <col min="6392" max="6392" width="43.33203125" style="13" customWidth="1"/>
    <col min="6393" max="6397" width="16.33203125" style="13" customWidth="1"/>
    <col min="6398" max="6398" width="45.6640625" style="13" customWidth="1"/>
    <col min="6399" max="6399" width="39.6640625" style="13" customWidth="1"/>
    <col min="6400" max="6645" width="11.5" style="13"/>
    <col min="6646" max="6646" width="11.5" style="13" customWidth="1"/>
    <col min="6647" max="6647" width="11.33203125" style="13" customWidth="1"/>
    <col min="6648" max="6648" width="43.33203125" style="13" customWidth="1"/>
    <col min="6649" max="6653" width="16.33203125" style="13" customWidth="1"/>
    <col min="6654" max="6654" width="45.6640625" style="13" customWidth="1"/>
    <col min="6655" max="6655" width="39.6640625" style="13" customWidth="1"/>
    <col min="6656" max="6901" width="11.5" style="13"/>
    <col min="6902" max="6902" width="11.5" style="13" customWidth="1"/>
    <col min="6903" max="6903" width="11.33203125" style="13" customWidth="1"/>
    <col min="6904" max="6904" width="43.33203125" style="13" customWidth="1"/>
    <col min="6905" max="6909" width="16.33203125" style="13" customWidth="1"/>
    <col min="6910" max="6910" width="45.6640625" style="13" customWidth="1"/>
    <col min="6911" max="6911" width="39.6640625" style="13" customWidth="1"/>
    <col min="6912" max="7157" width="11.5" style="13"/>
    <col min="7158" max="7158" width="11.5" style="13" customWidth="1"/>
    <col min="7159" max="7159" width="11.33203125" style="13" customWidth="1"/>
    <col min="7160" max="7160" width="43.33203125" style="13" customWidth="1"/>
    <col min="7161" max="7165" width="16.33203125" style="13" customWidth="1"/>
    <col min="7166" max="7166" width="45.6640625" style="13" customWidth="1"/>
    <col min="7167" max="7167" width="39.6640625" style="13" customWidth="1"/>
    <col min="7168" max="7413" width="11.5" style="13"/>
    <col min="7414" max="7414" width="11.5" style="13" customWidth="1"/>
    <col min="7415" max="7415" width="11.33203125" style="13" customWidth="1"/>
    <col min="7416" max="7416" width="43.33203125" style="13" customWidth="1"/>
    <col min="7417" max="7421" width="16.33203125" style="13" customWidth="1"/>
    <col min="7422" max="7422" width="45.6640625" style="13" customWidth="1"/>
    <col min="7423" max="7423" width="39.6640625" style="13" customWidth="1"/>
    <col min="7424" max="7669" width="11.5" style="13"/>
    <col min="7670" max="7670" width="11.5" style="13" customWidth="1"/>
    <col min="7671" max="7671" width="11.33203125" style="13" customWidth="1"/>
    <col min="7672" max="7672" width="43.33203125" style="13" customWidth="1"/>
    <col min="7673" max="7677" width="16.33203125" style="13" customWidth="1"/>
    <col min="7678" max="7678" width="45.6640625" style="13" customWidth="1"/>
    <col min="7679" max="7679" width="39.6640625" style="13" customWidth="1"/>
    <col min="7680" max="7925" width="11.5" style="13"/>
    <col min="7926" max="7926" width="11.5" style="13" customWidth="1"/>
    <col min="7927" max="7927" width="11.33203125" style="13" customWidth="1"/>
    <col min="7928" max="7928" width="43.33203125" style="13" customWidth="1"/>
    <col min="7929" max="7933" width="16.33203125" style="13" customWidth="1"/>
    <col min="7934" max="7934" width="45.6640625" style="13" customWidth="1"/>
    <col min="7935" max="7935" width="39.6640625" style="13" customWidth="1"/>
    <col min="7936" max="8181" width="11.5" style="13"/>
    <col min="8182" max="8182" width="11.5" style="13" customWidth="1"/>
    <col min="8183" max="8183" width="11.33203125" style="13" customWidth="1"/>
    <col min="8184" max="8184" width="43.33203125" style="13" customWidth="1"/>
    <col min="8185" max="8189" width="16.33203125" style="13" customWidth="1"/>
    <col min="8190" max="8190" width="45.6640625" style="13" customWidth="1"/>
    <col min="8191" max="8191" width="39.6640625" style="13" customWidth="1"/>
    <col min="8192" max="8437" width="11.5" style="13"/>
    <col min="8438" max="8438" width="11.5" style="13" customWidth="1"/>
    <col min="8439" max="8439" width="11.33203125" style="13" customWidth="1"/>
    <col min="8440" max="8440" width="43.33203125" style="13" customWidth="1"/>
    <col min="8441" max="8445" width="16.33203125" style="13" customWidth="1"/>
    <col min="8446" max="8446" width="45.6640625" style="13" customWidth="1"/>
    <col min="8447" max="8447" width="39.6640625" style="13" customWidth="1"/>
    <col min="8448" max="8693" width="11.5" style="13"/>
    <col min="8694" max="8694" width="11.5" style="13" customWidth="1"/>
    <col min="8695" max="8695" width="11.33203125" style="13" customWidth="1"/>
    <col min="8696" max="8696" width="43.33203125" style="13" customWidth="1"/>
    <col min="8697" max="8701" width="16.33203125" style="13" customWidth="1"/>
    <col min="8702" max="8702" width="45.6640625" style="13" customWidth="1"/>
    <col min="8703" max="8703" width="39.6640625" style="13" customWidth="1"/>
    <col min="8704" max="8949" width="11.5" style="13"/>
    <col min="8950" max="8950" width="11.5" style="13" customWidth="1"/>
    <col min="8951" max="8951" width="11.33203125" style="13" customWidth="1"/>
    <col min="8952" max="8952" width="43.33203125" style="13" customWidth="1"/>
    <col min="8953" max="8957" width="16.33203125" style="13" customWidth="1"/>
    <col min="8958" max="8958" width="45.6640625" style="13" customWidth="1"/>
    <col min="8959" max="8959" width="39.6640625" style="13" customWidth="1"/>
    <col min="8960" max="9205" width="11.5" style="13"/>
    <col min="9206" max="9206" width="11.5" style="13" customWidth="1"/>
    <col min="9207" max="9207" width="11.33203125" style="13" customWidth="1"/>
    <col min="9208" max="9208" width="43.33203125" style="13" customWidth="1"/>
    <col min="9209" max="9213" width="16.33203125" style="13" customWidth="1"/>
    <col min="9214" max="9214" width="45.6640625" style="13" customWidth="1"/>
    <col min="9215" max="9215" width="39.6640625" style="13" customWidth="1"/>
    <col min="9216" max="9461" width="11.5" style="13"/>
    <col min="9462" max="9462" width="11.5" style="13" customWidth="1"/>
    <col min="9463" max="9463" width="11.33203125" style="13" customWidth="1"/>
    <col min="9464" max="9464" width="43.33203125" style="13" customWidth="1"/>
    <col min="9465" max="9469" width="16.33203125" style="13" customWidth="1"/>
    <col min="9470" max="9470" width="45.6640625" style="13" customWidth="1"/>
    <col min="9471" max="9471" width="39.6640625" style="13" customWidth="1"/>
    <col min="9472" max="9717" width="11.5" style="13"/>
    <col min="9718" max="9718" width="11.5" style="13" customWidth="1"/>
    <col min="9719" max="9719" width="11.33203125" style="13" customWidth="1"/>
    <col min="9720" max="9720" width="43.33203125" style="13" customWidth="1"/>
    <col min="9721" max="9725" width="16.33203125" style="13" customWidth="1"/>
    <col min="9726" max="9726" width="45.6640625" style="13" customWidth="1"/>
    <col min="9727" max="9727" width="39.6640625" style="13" customWidth="1"/>
    <col min="9728" max="9973" width="11.5" style="13"/>
    <col min="9974" max="9974" width="11.5" style="13" customWidth="1"/>
    <col min="9975" max="9975" width="11.33203125" style="13" customWidth="1"/>
    <col min="9976" max="9976" width="43.33203125" style="13" customWidth="1"/>
    <col min="9977" max="9981" width="16.33203125" style="13" customWidth="1"/>
    <col min="9982" max="9982" width="45.6640625" style="13" customWidth="1"/>
    <col min="9983" max="9983" width="39.6640625" style="13" customWidth="1"/>
    <col min="9984" max="10229" width="11.5" style="13"/>
    <col min="10230" max="10230" width="11.5" style="13" customWidth="1"/>
    <col min="10231" max="10231" width="11.33203125" style="13" customWidth="1"/>
    <col min="10232" max="10232" width="43.33203125" style="13" customWidth="1"/>
    <col min="10233" max="10237" width="16.33203125" style="13" customWidth="1"/>
    <col min="10238" max="10238" width="45.6640625" style="13" customWidth="1"/>
    <col min="10239" max="10239" width="39.6640625" style="13" customWidth="1"/>
    <col min="10240" max="10485" width="11.5" style="13"/>
    <col min="10486" max="10486" width="11.5" style="13" customWidth="1"/>
    <col min="10487" max="10487" width="11.33203125" style="13" customWidth="1"/>
    <col min="10488" max="10488" width="43.33203125" style="13" customWidth="1"/>
    <col min="10489" max="10493" width="16.33203125" style="13" customWidth="1"/>
    <col min="10494" max="10494" width="45.6640625" style="13" customWidth="1"/>
    <col min="10495" max="10495" width="39.6640625" style="13" customWidth="1"/>
    <col min="10496" max="10741" width="11.5" style="13"/>
    <col min="10742" max="10742" width="11.5" style="13" customWidth="1"/>
    <col min="10743" max="10743" width="11.33203125" style="13" customWidth="1"/>
    <col min="10744" max="10744" width="43.33203125" style="13" customWidth="1"/>
    <col min="10745" max="10749" width="16.33203125" style="13" customWidth="1"/>
    <col min="10750" max="10750" width="45.6640625" style="13" customWidth="1"/>
    <col min="10751" max="10751" width="39.6640625" style="13" customWidth="1"/>
    <col min="10752" max="10997" width="11.5" style="13"/>
    <col min="10998" max="10998" width="11.5" style="13" customWidth="1"/>
    <col min="10999" max="10999" width="11.33203125" style="13" customWidth="1"/>
    <col min="11000" max="11000" width="43.33203125" style="13" customWidth="1"/>
    <col min="11001" max="11005" width="16.33203125" style="13" customWidth="1"/>
    <col min="11006" max="11006" width="45.6640625" style="13" customWidth="1"/>
    <col min="11007" max="11007" width="39.6640625" style="13" customWidth="1"/>
    <col min="11008" max="11253" width="11.5" style="13"/>
    <col min="11254" max="11254" width="11.5" style="13" customWidth="1"/>
    <col min="11255" max="11255" width="11.33203125" style="13" customWidth="1"/>
    <col min="11256" max="11256" width="43.33203125" style="13" customWidth="1"/>
    <col min="11257" max="11261" width="16.33203125" style="13" customWidth="1"/>
    <col min="11262" max="11262" width="45.6640625" style="13" customWidth="1"/>
    <col min="11263" max="11263" width="39.6640625" style="13" customWidth="1"/>
    <col min="11264" max="11509" width="11.5" style="13"/>
    <col min="11510" max="11510" width="11.5" style="13" customWidth="1"/>
    <col min="11511" max="11511" width="11.33203125" style="13" customWidth="1"/>
    <col min="11512" max="11512" width="43.33203125" style="13" customWidth="1"/>
    <col min="11513" max="11517" width="16.33203125" style="13" customWidth="1"/>
    <col min="11518" max="11518" width="45.6640625" style="13" customWidth="1"/>
    <col min="11519" max="11519" width="39.6640625" style="13" customWidth="1"/>
    <col min="11520" max="11765" width="11.5" style="13"/>
    <col min="11766" max="11766" width="11.5" style="13" customWidth="1"/>
    <col min="11767" max="11767" width="11.33203125" style="13" customWidth="1"/>
    <col min="11768" max="11768" width="43.33203125" style="13" customWidth="1"/>
    <col min="11769" max="11773" width="16.33203125" style="13" customWidth="1"/>
    <col min="11774" max="11774" width="45.6640625" style="13" customWidth="1"/>
    <col min="11775" max="11775" width="39.6640625" style="13" customWidth="1"/>
    <col min="11776" max="12021" width="11.5" style="13"/>
    <col min="12022" max="12022" width="11.5" style="13" customWidth="1"/>
    <col min="12023" max="12023" width="11.33203125" style="13" customWidth="1"/>
    <col min="12024" max="12024" width="43.33203125" style="13" customWidth="1"/>
    <col min="12025" max="12029" width="16.33203125" style="13" customWidth="1"/>
    <col min="12030" max="12030" width="45.6640625" style="13" customWidth="1"/>
    <col min="12031" max="12031" width="39.6640625" style="13" customWidth="1"/>
    <col min="12032" max="12277" width="11.5" style="13"/>
    <col min="12278" max="12278" width="11.5" style="13" customWidth="1"/>
    <col min="12279" max="12279" width="11.33203125" style="13" customWidth="1"/>
    <col min="12280" max="12280" width="43.33203125" style="13" customWidth="1"/>
    <col min="12281" max="12285" width="16.33203125" style="13" customWidth="1"/>
    <col min="12286" max="12286" width="45.6640625" style="13" customWidth="1"/>
    <col min="12287" max="12287" width="39.6640625" style="13" customWidth="1"/>
    <col min="12288" max="12533" width="11.5" style="13"/>
    <col min="12534" max="12534" width="11.5" style="13" customWidth="1"/>
    <col min="12535" max="12535" width="11.33203125" style="13" customWidth="1"/>
    <col min="12536" max="12536" width="43.33203125" style="13" customWidth="1"/>
    <col min="12537" max="12541" width="16.33203125" style="13" customWidth="1"/>
    <col min="12542" max="12542" width="45.6640625" style="13" customWidth="1"/>
    <col min="12543" max="12543" width="39.6640625" style="13" customWidth="1"/>
    <col min="12544" max="12789" width="11.5" style="13"/>
    <col min="12790" max="12790" width="11.5" style="13" customWidth="1"/>
    <col min="12791" max="12791" width="11.33203125" style="13" customWidth="1"/>
    <col min="12792" max="12792" width="43.33203125" style="13" customWidth="1"/>
    <col min="12793" max="12797" width="16.33203125" style="13" customWidth="1"/>
    <col min="12798" max="12798" width="45.6640625" style="13" customWidth="1"/>
    <col min="12799" max="12799" width="39.6640625" style="13" customWidth="1"/>
    <col min="12800" max="13045" width="11.5" style="13"/>
    <col min="13046" max="13046" width="11.5" style="13" customWidth="1"/>
    <col min="13047" max="13047" width="11.33203125" style="13" customWidth="1"/>
    <col min="13048" max="13048" width="43.33203125" style="13" customWidth="1"/>
    <col min="13049" max="13053" width="16.33203125" style="13" customWidth="1"/>
    <col min="13054" max="13054" width="45.6640625" style="13" customWidth="1"/>
    <col min="13055" max="13055" width="39.6640625" style="13" customWidth="1"/>
    <col min="13056" max="13301" width="11.5" style="13"/>
    <col min="13302" max="13302" width="11.5" style="13" customWidth="1"/>
    <col min="13303" max="13303" width="11.33203125" style="13" customWidth="1"/>
    <col min="13304" max="13304" width="43.33203125" style="13" customWidth="1"/>
    <col min="13305" max="13309" width="16.33203125" style="13" customWidth="1"/>
    <col min="13310" max="13310" width="45.6640625" style="13" customWidth="1"/>
    <col min="13311" max="13311" width="39.6640625" style="13" customWidth="1"/>
    <col min="13312" max="13557" width="11.5" style="13"/>
    <col min="13558" max="13558" width="11.5" style="13" customWidth="1"/>
    <col min="13559" max="13559" width="11.33203125" style="13" customWidth="1"/>
    <col min="13560" max="13560" width="43.33203125" style="13" customWidth="1"/>
    <col min="13561" max="13565" width="16.33203125" style="13" customWidth="1"/>
    <col min="13566" max="13566" width="45.6640625" style="13" customWidth="1"/>
    <col min="13567" max="13567" width="39.6640625" style="13" customWidth="1"/>
    <col min="13568" max="13813" width="11.5" style="13"/>
    <col min="13814" max="13814" width="11.5" style="13" customWidth="1"/>
    <col min="13815" max="13815" width="11.33203125" style="13" customWidth="1"/>
    <col min="13816" max="13816" width="43.33203125" style="13" customWidth="1"/>
    <col min="13817" max="13821" width="16.33203125" style="13" customWidth="1"/>
    <col min="13822" max="13822" width="45.6640625" style="13" customWidth="1"/>
    <col min="13823" max="13823" width="39.6640625" style="13" customWidth="1"/>
    <col min="13824" max="14069" width="11.5" style="13"/>
    <col min="14070" max="14070" width="11.5" style="13" customWidth="1"/>
    <col min="14071" max="14071" width="11.33203125" style="13" customWidth="1"/>
    <col min="14072" max="14072" width="43.33203125" style="13" customWidth="1"/>
    <col min="14073" max="14077" width="16.33203125" style="13" customWidth="1"/>
    <col min="14078" max="14078" width="45.6640625" style="13" customWidth="1"/>
    <col min="14079" max="14079" width="39.6640625" style="13" customWidth="1"/>
    <col min="14080" max="14325" width="11.5" style="13"/>
    <col min="14326" max="14326" width="11.5" style="13" customWidth="1"/>
    <col min="14327" max="14327" width="11.33203125" style="13" customWidth="1"/>
    <col min="14328" max="14328" width="43.33203125" style="13" customWidth="1"/>
    <col min="14329" max="14333" width="16.33203125" style="13" customWidth="1"/>
    <col min="14334" max="14334" width="45.6640625" style="13" customWidth="1"/>
    <col min="14335" max="14335" width="39.6640625" style="13" customWidth="1"/>
    <col min="14336" max="14581" width="11.5" style="13"/>
    <col min="14582" max="14582" width="11.5" style="13" customWidth="1"/>
    <col min="14583" max="14583" width="11.33203125" style="13" customWidth="1"/>
    <col min="14584" max="14584" width="43.33203125" style="13" customWidth="1"/>
    <col min="14585" max="14589" width="16.33203125" style="13" customWidth="1"/>
    <col min="14590" max="14590" width="45.6640625" style="13" customWidth="1"/>
    <col min="14591" max="14591" width="39.6640625" style="13" customWidth="1"/>
    <col min="14592" max="14837" width="11.5" style="13"/>
    <col min="14838" max="14838" width="11.5" style="13" customWidth="1"/>
    <col min="14839" max="14839" width="11.33203125" style="13" customWidth="1"/>
    <col min="14840" max="14840" width="43.33203125" style="13" customWidth="1"/>
    <col min="14841" max="14845" width="16.33203125" style="13" customWidth="1"/>
    <col min="14846" max="14846" width="45.6640625" style="13" customWidth="1"/>
    <col min="14847" max="14847" width="39.6640625" style="13" customWidth="1"/>
    <col min="14848" max="15093" width="11.5" style="13"/>
    <col min="15094" max="15094" width="11.5" style="13" customWidth="1"/>
    <col min="15095" max="15095" width="11.33203125" style="13" customWidth="1"/>
    <col min="15096" max="15096" width="43.33203125" style="13" customWidth="1"/>
    <col min="15097" max="15101" width="16.33203125" style="13" customWidth="1"/>
    <col min="15102" max="15102" width="45.6640625" style="13" customWidth="1"/>
    <col min="15103" max="15103" width="39.6640625" style="13" customWidth="1"/>
    <col min="15104" max="15349" width="11.5" style="13"/>
    <col min="15350" max="15350" width="11.5" style="13" customWidth="1"/>
    <col min="15351" max="15351" width="11.33203125" style="13" customWidth="1"/>
    <col min="15352" max="15352" width="43.33203125" style="13" customWidth="1"/>
    <col min="15353" max="15357" width="16.33203125" style="13" customWidth="1"/>
    <col min="15358" max="15358" width="45.6640625" style="13" customWidth="1"/>
    <col min="15359" max="15359" width="39.6640625" style="13" customWidth="1"/>
    <col min="15360" max="15605" width="11.5" style="13"/>
    <col min="15606" max="15606" width="11.5" style="13" customWidth="1"/>
    <col min="15607" max="15607" width="11.33203125" style="13" customWidth="1"/>
    <col min="15608" max="15608" width="43.33203125" style="13" customWidth="1"/>
    <col min="15609" max="15613" width="16.33203125" style="13" customWidth="1"/>
    <col min="15614" max="15614" width="45.6640625" style="13" customWidth="1"/>
    <col min="15615" max="15615" width="39.6640625" style="13" customWidth="1"/>
    <col min="15616" max="15861" width="11.5" style="13"/>
    <col min="15862" max="15862" width="11.5" style="13" customWidth="1"/>
    <col min="15863" max="15863" width="11.33203125" style="13" customWidth="1"/>
    <col min="15864" max="15864" width="43.33203125" style="13" customWidth="1"/>
    <col min="15865" max="15869" width="16.33203125" style="13" customWidth="1"/>
    <col min="15870" max="15870" width="45.6640625" style="13" customWidth="1"/>
    <col min="15871" max="15871" width="39.6640625" style="13" customWidth="1"/>
    <col min="15872" max="16117" width="11.5" style="13"/>
    <col min="16118" max="16118" width="11.5" style="13" customWidth="1"/>
    <col min="16119" max="16119" width="11.33203125" style="13" customWidth="1"/>
    <col min="16120" max="16120" width="43.33203125" style="13" customWidth="1"/>
    <col min="16121" max="16125" width="16.33203125" style="13" customWidth="1"/>
    <col min="16126" max="16126" width="45.6640625" style="13" customWidth="1"/>
    <col min="16127" max="16127" width="39.6640625" style="13" customWidth="1"/>
    <col min="16128" max="16384" width="11.5" style="13"/>
  </cols>
  <sheetData>
    <row r="1" spans="2:5" customFormat="1" ht="9" customHeight="1"/>
    <row r="2" spans="2:5" customFormat="1" ht="18" customHeight="1">
      <c r="B2" s="15" t="s">
        <v>76</v>
      </c>
      <c r="C2" s="18"/>
      <c r="D2" s="19"/>
      <c r="E2" s="19"/>
    </row>
    <row r="4" spans="2:5" customFormat="1" ht="11.25" thickBot="1"/>
    <row r="5" spans="2:5" customFormat="1" ht="39.75" customHeight="1">
      <c r="B5" s="952" t="s">
        <v>518</v>
      </c>
      <c r="C5" s="953"/>
      <c r="D5" s="737" t="s">
        <v>446</v>
      </c>
      <c r="E5" s="707">
        <v>2020</v>
      </c>
    </row>
    <row r="6" spans="2:5" customFormat="1" ht="16.5" thickBot="1">
      <c r="B6" s="690"/>
      <c r="C6" s="17"/>
      <c r="D6" s="738" t="s">
        <v>35</v>
      </c>
      <c r="E6" s="738" t="s">
        <v>36</v>
      </c>
    </row>
    <row r="7" spans="2:5" customFormat="1" ht="15" thickBot="1">
      <c r="B7" s="653" t="s">
        <v>37</v>
      </c>
      <c r="C7" s="688"/>
      <c r="D7" s="710">
        <v>4.79</v>
      </c>
      <c r="E7" s="710">
        <v>4.79</v>
      </c>
    </row>
    <row r="8" spans="2:5" customFormat="1">
      <c r="B8" s="711" t="s">
        <v>38</v>
      </c>
      <c r="C8" s="712"/>
      <c r="D8" s="713"/>
      <c r="E8" s="713"/>
    </row>
    <row r="9" spans="2:5" customFormat="1" ht="16.5" thickBot="1">
      <c r="B9" s="633" t="s">
        <v>447</v>
      </c>
      <c r="C9" s="739" t="s">
        <v>449</v>
      </c>
      <c r="D9" s="714">
        <v>32.4</v>
      </c>
      <c r="E9" s="714">
        <v>29.2</v>
      </c>
    </row>
    <row r="10" spans="2:5" customFormat="1" ht="11.25" thickBot="1">
      <c r="B10" s="715"/>
      <c r="C10" s="692"/>
      <c r="D10" s="716"/>
      <c r="E10" s="716"/>
    </row>
    <row r="11" spans="2:5" customFormat="1" ht="13.5" thickBot="1">
      <c r="B11" s="722" t="s">
        <v>513</v>
      </c>
      <c r="C11" s="688"/>
      <c r="D11" s="717"/>
      <c r="E11" s="717"/>
    </row>
    <row r="12" spans="2:5" customFormat="1">
      <c r="B12" s="718">
        <v>1</v>
      </c>
      <c r="C12" s="719" t="s">
        <v>41</v>
      </c>
      <c r="D12" s="713">
        <v>590.08500000000004</v>
      </c>
      <c r="E12" s="713">
        <v>578.28300000000002</v>
      </c>
    </row>
    <row r="13" spans="2:5" customFormat="1">
      <c r="B13" s="720">
        <v>2</v>
      </c>
      <c r="C13" s="721" t="s">
        <v>130</v>
      </c>
      <c r="D13" s="714">
        <v>648.66300000000001</v>
      </c>
      <c r="E13" s="714">
        <v>635.69000000000005</v>
      </c>
    </row>
    <row r="14" spans="2:5" customFormat="1">
      <c r="B14" s="720">
        <v>3</v>
      </c>
      <c r="C14" s="721" t="s">
        <v>4</v>
      </c>
      <c r="D14" s="714">
        <v>45.21</v>
      </c>
      <c r="E14" s="714">
        <v>44.305</v>
      </c>
    </row>
    <row r="15" spans="2:5" customFormat="1">
      <c r="B15" s="720">
        <v>4</v>
      </c>
      <c r="C15" s="721" t="s">
        <v>5</v>
      </c>
      <c r="D15" s="714" t="s">
        <v>56</v>
      </c>
      <c r="E15" s="714" t="s">
        <v>56</v>
      </c>
    </row>
    <row r="16" spans="2:5" customFormat="1">
      <c r="B16" s="720">
        <v>5</v>
      </c>
      <c r="C16" s="721" t="s">
        <v>39</v>
      </c>
      <c r="D16" s="714" t="s">
        <v>56</v>
      </c>
      <c r="E16" s="714" t="s">
        <v>56</v>
      </c>
    </row>
    <row r="17" spans="2:5" customFormat="1">
      <c r="B17" s="720">
        <v>6</v>
      </c>
      <c r="C17" s="721" t="s">
        <v>1</v>
      </c>
      <c r="D17" s="714" t="s">
        <v>56</v>
      </c>
      <c r="E17" s="714" t="s">
        <v>56</v>
      </c>
    </row>
    <row r="18" spans="2:5" customFormat="1" ht="13.5" thickBot="1">
      <c r="B18" s="720">
        <v>7</v>
      </c>
      <c r="C18" s="721" t="s">
        <v>452</v>
      </c>
      <c r="D18" s="714">
        <v>1355.9839999999999</v>
      </c>
      <c r="E18" s="714">
        <v>1328.864</v>
      </c>
    </row>
    <row r="19" spans="2:5" customFormat="1" ht="13.5" thickBot="1">
      <c r="B19" s="722" t="s">
        <v>451</v>
      </c>
      <c r="C19" s="723"/>
      <c r="D19" s="724">
        <f>SUM(D12:D18)</f>
        <v>2639.942</v>
      </c>
      <c r="E19" s="724">
        <f>SUM(E12:E18)</f>
        <v>2587.1419999999998</v>
      </c>
    </row>
    <row r="20" spans="2:5" customFormat="1" ht="13.5" thickBot="1">
      <c r="B20" s="722"/>
      <c r="C20" s="725"/>
      <c r="D20" s="716"/>
      <c r="E20" s="716"/>
    </row>
    <row r="21" spans="2:5" customFormat="1" ht="15" thickBot="1">
      <c r="B21" s="726" t="s">
        <v>514</v>
      </c>
      <c r="C21" s="727"/>
      <c r="D21" s="728">
        <v>6.6</v>
      </c>
      <c r="E21" s="728">
        <v>6.5</v>
      </c>
    </row>
    <row r="22" spans="2:5" customFormat="1" ht="13.5" thickBot="1">
      <c r="B22" s="722"/>
      <c r="C22" s="725"/>
      <c r="D22" s="716"/>
      <c r="E22" s="716"/>
    </row>
    <row r="23" spans="2:5" customFormat="1" ht="15.75" customHeight="1">
      <c r="B23" s="619" t="s">
        <v>448</v>
      </c>
      <c r="C23" s="691"/>
      <c r="D23" s="729"/>
      <c r="E23" s="693"/>
    </row>
    <row r="24" spans="2:5" customFormat="1" ht="15.75" customHeight="1">
      <c r="B24" s="686" t="s">
        <v>450</v>
      </c>
      <c r="C24" s="17"/>
      <c r="D24" s="730"/>
      <c r="E24" s="731"/>
    </row>
    <row r="25" spans="2:5" customFormat="1" ht="45.75" customHeight="1">
      <c r="B25" s="769"/>
      <c r="C25" s="770"/>
      <c r="D25" s="770"/>
      <c r="E25" s="771"/>
    </row>
    <row r="26" spans="2:5" customFormat="1">
      <c r="B26" s="686"/>
      <c r="C26" s="17"/>
      <c r="D26" s="730"/>
      <c r="E26" s="731"/>
    </row>
    <row r="27" spans="2:5" customFormat="1" ht="13.5" thickBot="1">
      <c r="B27" s="654"/>
      <c r="C27" s="694"/>
      <c r="D27" s="732"/>
      <c r="E27" s="733"/>
    </row>
    <row r="28" spans="2:5" customFormat="1" ht="10.5">
      <c r="D28" s="709"/>
    </row>
    <row r="29" spans="2:5" customFormat="1" ht="10.5">
      <c r="D29" s="709"/>
    </row>
    <row r="30" spans="2:5" customFormat="1" ht="10.5">
      <c r="D30" s="709"/>
    </row>
    <row r="31" spans="2:5" customFormat="1">
      <c r="B31" s="734" t="s">
        <v>42</v>
      </c>
      <c r="D31" s="709"/>
    </row>
    <row r="32" spans="2:5" customFormat="1" ht="10.5">
      <c r="D32" t="s">
        <v>43</v>
      </c>
      <c r="E32" s="709"/>
    </row>
    <row r="33" spans="3:5" customFormat="1">
      <c r="C33" t="s">
        <v>44</v>
      </c>
      <c r="D33" s="735">
        <v>9</v>
      </c>
      <c r="E33">
        <f>10^D33</f>
        <v>1000000000</v>
      </c>
    </row>
    <row r="34" spans="3:5" customFormat="1">
      <c r="C34" t="s">
        <v>45</v>
      </c>
      <c r="D34" s="735">
        <v>6</v>
      </c>
      <c r="E34">
        <f>10^D34</f>
        <v>1000000</v>
      </c>
    </row>
    <row r="35" spans="3:5" customFormat="1" ht="10.5">
      <c r="D35" s="709"/>
    </row>
    <row r="36" spans="3:5" customFormat="1" ht="10.5">
      <c r="D36" s="709"/>
    </row>
    <row r="37" spans="3:5" customFormat="1" ht="10.5">
      <c r="D37" s="709"/>
    </row>
    <row r="38" spans="3:5" customFormat="1" ht="10.5">
      <c r="D38" s="709"/>
    </row>
    <row r="39" spans="3:5" customFormat="1" ht="10.5">
      <c r="D39" s="709"/>
    </row>
    <row r="40" spans="3:5" customFormat="1" ht="10.5">
      <c r="D40" s="709"/>
    </row>
    <row r="41" spans="3:5" customFormat="1" ht="10.5">
      <c r="D41" s="709"/>
    </row>
    <row r="42" spans="3:5" customFormat="1" ht="10.5">
      <c r="D42" s="709"/>
    </row>
    <row r="43" spans="3:5" customFormat="1" ht="10.5">
      <c r="D43" s="709"/>
    </row>
  </sheetData>
  <mergeCells count="2">
    <mergeCell ref="B5:C5"/>
    <mergeCell ref="B25:E25"/>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5</vt:i4>
      </vt:variant>
    </vt:vector>
  </HeadingPairs>
  <TitlesOfParts>
    <vt:vector size="20" baseType="lpstr">
      <vt:lpstr>Cover</vt:lpstr>
      <vt:lpstr>About</vt:lpstr>
      <vt:lpstr>Data Info</vt:lpstr>
      <vt:lpstr>Monitoring Indicators</vt:lpstr>
      <vt:lpstr>Scenario Indicators &lt;1&gt;</vt:lpstr>
      <vt:lpstr>Scenario Indicators &lt;2&gt;</vt:lpstr>
      <vt:lpstr>Scenario Indicators &lt;3&gt;</vt:lpstr>
      <vt:lpstr>Energy Balance &lt;1&gt;</vt:lpstr>
      <vt:lpstr>Energy Balance &lt;2&gt;</vt:lpstr>
      <vt:lpstr>Energy Balance &lt;3&gt;</vt:lpstr>
      <vt:lpstr>SOURCE SR2+3 - Energy Balance</vt:lpstr>
      <vt:lpstr>Summary Indicators</vt:lpstr>
      <vt:lpstr>SOURCE SR2+3 - Summary Ind</vt:lpstr>
      <vt:lpstr>Basic Case Details</vt:lpstr>
      <vt:lpstr>SOURCE TABULA.xlsm - Basic Case</vt:lpstr>
      <vt:lpstr>About!Área_de_impresión</vt:lpstr>
      <vt:lpstr>Cover!Área_de_impresión</vt:lpstr>
      <vt:lpstr>'Energy Balance &lt;1&gt;'!Área_de_impresión</vt:lpstr>
      <vt:lpstr>'Energy Balance &lt;2&gt;'!Área_de_impresión</vt:lpstr>
      <vt:lpstr>'Energy Balance &lt;3&gt;'!Área_de_impresión</vt:lpstr>
    </vt:vector>
  </TitlesOfParts>
  <Company>IWU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Ive</cp:lastModifiedBy>
  <cp:lastPrinted>2016-01-28T13:24:56Z</cp:lastPrinted>
  <dcterms:created xsi:type="dcterms:W3CDTF">2010-10-28T13:04:27Z</dcterms:created>
  <dcterms:modified xsi:type="dcterms:W3CDTF">2016-02-05T11:22:34Z</dcterms:modified>
</cp:coreProperties>
</file>